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Y:\2026\1. Proc. 1241-2020-63 - Obras e ser. engenh\Publicação\"/>
    </mc:Choice>
  </mc:AlternateContent>
  <xr:revisionPtr revIDLastSave="0" documentId="8_{A7A13CEE-4694-4CC7-B68D-BD59CD41460D}" xr6:coauthVersionLast="47" xr6:coauthVersionMax="47" xr10:uidLastSave="{00000000-0000-0000-0000-000000000000}"/>
  <bookViews>
    <workbookView xWindow="-120" yWindow="-120" windowWidth="29040" windowHeight="15720" tabRatio="869" xr2:uid="{00000000-000D-0000-FFFF-FFFF00000000}"/>
  </bookViews>
  <sheets>
    <sheet name="ORÇAMENTO SINTÉTICO" sheetId="37" r:id="rId1"/>
    <sheet name="CRONOGRAMA TOTAL" sheetId="78" r:id="rId2"/>
    <sheet name="BDI" sheetId="22" r:id="rId3"/>
    <sheet name="ENC. SOCIAIS" sheetId="8" r:id="rId4"/>
    <sheet name="MC MODULO" sheetId="31" r:id="rId5"/>
    <sheet name="Mob" sheetId="84" r:id="rId6"/>
    <sheet name=" Canteiro" sheetId="85" r:id="rId7"/>
    <sheet name="Adm Local" sheetId="81" r:id="rId8"/>
    <sheet name="CPUs" sheetId="89" r:id="rId9"/>
    <sheet name="Curva ABC de Serviços" sheetId="88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\" localSheetId="6">#REF!</definedName>
    <definedName name="\">#REF!</definedName>
    <definedName name="\0" localSheetId="6">#REF!</definedName>
    <definedName name="\0">#REF!</definedName>
    <definedName name="\a" localSheetId="6">#REF!</definedName>
    <definedName name="\a">#REF!</definedName>
    <definedName name="\b" localSheetId="6">[1]SID_NI_5!#REF!</definedName>
    <definedName name="\b">[1]SID_NI_5!#REF!</definedName>
    <definedName name="\c" localSheetId="6">[1]SID_NI_5!#REF!</definedName>
    <definedName name="\c">[1]SID_NI_5!#REF!</definedName>
    <definedName name="\e" localSheetId="6">#REF!</definedName>
    <definedName name="\e">#REF!</definedName>
    <definedName name="\fagf">#REF!</definedName>
    <definedName name="\I">#REF!</definedName>
    <definedName name="\p">[1]SID_NI_5!#REF!</definedName>
    <definedName name="\q">#REF!</definedName>
    <definedName name="\S">[2]COMPOS1!#REF!</definedName>
    <definedName name="\y">#N/A</definedName>
    <definedName name="____________________________________PL1">#REF!</definedName>
    <definedName name="___________________________________PL1">#REF!</definedName>
    <definedName name="__________________________________PL1">#REF!</definedName>
    <definedName name="_________________________________PL1">#REF!</definedName>
    <definedName name="________________________________PL1">#REF!</definedName>
    <definedName name="_______________________________PL1">#REF!</definedName>
    <definedName name="______________________________PL1">#REF!</definedName>
    <definedName name="_____________________________PL1">#REF!</definedName>
    <definedName name="____________________________PL1">#REF!</definedName>
    <definedName name="___________________________PL1">#REF!</definedName>
    <definedName name="__________________________PL1">#REF!</definedName>
    <definedName name="_________________________OUT98" localSheetId="6" hidden="1">{#N/A,#N/A,TRUE,"Serviços"}</definedName>
    <definedName name="_________________________OUT98" localSheetId="7" hidden="1">{#N/A,#N/A,TRUE,"Serviços"}</definedName>
    <definedName name="_________________________OUT98" hidden="1">{#N/A,#N/A,TRUE,"Serviços"}</definedName>
    <definedName name="_________________________PL1">#REF!</definedName>
    <definedName name="_________________________tt1">#N/A</definedName>
    <definedName name="________________________OUT98" localSheetId="6" hidden="1">{#N/A,#N/A,TRUE,"Serviços"}</definedName>
    <definedName name="________________________OUT98" localSheetId="7" hidden="1">{#N/A,#N/A,TRUE,"Serviços"}</definedName>
    <definedName name="________________________OUT98" hidden="1">{#N/A,#N/A,TRUE,"Serviços"}</definedName>
    <definedName name="________________________PL1">#REF!</definedName>
    <definedName name="________________________tt1">#N/A</definedName>
    <definedName name="_______________________OUT98" localSheetId="6" hidden="1">{#N/A,#N/A,TRUE,"Serviços"}</definedName>
    <definedName name="_______________________OUT98" localSheetId="7" hidden="1">{#N/A,#N/A,TRUE,"Serviços"}</definedName>
    <definedName name="_______________________OUT98" hidden="1">{#N/A,#N/A,TRUE,"Serviços"}</definedName>
    <definedName name="_______________________PL1">#REF!</definedName>
    <definedName name="_______________________tt1">#N/A</definedName>
    <definedName name="______________________CAP20">#REF!</definedName>
    <definedName name="______________________OUT98" localSheetId="6" hidden="1">{#N/A,#N/A,TRUE,"Serviços"}</definedName>
    <definedName name="______________________OUT98" localSheetId="7" hidden="1">{#N/A,#N/A,TRUE,"Serviços"}</definedName>
    <definedName name="______________________OUT98" hidden="1">{#N/A,#N/A,TRUE,"Serviços"}</definedName>
    <definedName name="______________________PL1">#REF!</definedName>
    <definedName name="______________________TB10">#REF!</definedName>
    <definedName name="______________________TCB5">#REF!</definedName>
    <definedName name="______________________tcc4">#REF!</definedName>
    <definedName name="______________________tt1">#N/A</definedName>
    <definedName name="_____________________CAP20">#REF!</definedName>
    <definedName name="_____________________PL1">#REF!</definedName>
    <definedName name="_____________________TB10">#REF!</definedName>
    <definedName name="_____________________TCB5">#REF!</definedName>
    <definedName name="_____________________tcc4">#REF!</definedName>
    <definedName name="_____________________tt1">#N/A</definedName>
    <definedName name="____________________OUT98" localSheetId="6" hidden="1">{#N/A,#N/A,TRUE,"Serviços"}</definedName>
    <definedName name="____________________OUT98" localSheetId="7" hidden="1">{#N/A,#N/A,TRUE,"Serviços"}</definedName>
    <definedName name="____________________OUT98" hidden="1">{#N/A,#N/A,TRUE,"Serviços"}</definedName>
    <definedName name="____________________PL1">#REF!</definedName>
    <definedName name="____________________tcc4">#REF!</definedName>
    <definedName name="____________________tt1">#N/A</definedName>
    <definedName name="___________________CAP20">#REF!</definedName>
    <definedName name="___________________OUT98" localSheetId="6" hidden="1">{#N/A,#N/A,TRUE,"Serviços"}</definedName>
    <definedName name="___________________OUT98" localSheetId="7" hidden="1">{#N/A,#N/A,TRUE,"Serviços"}</definedName>
    <definedName name="___________________OUT98" hidden="1">{#N/A,#N/A,TRUE,"Serviços"}</definedName>
    <definedName name="___________________PL1">#REF!</definedName>
    <definedName name="___________________TB10">#REF!</definedName>
    <definedName name="___________________TCB5">#REF!</definedName>
    <definedName name="___________________tcc4">#REF!</definedName>
    <definedName name="___________________tt1">#N/A</definedName>
    <definedName name="__________________CAP20">#REF!</definedName>
    <definedName name="__________________OUT98" localSheetId="6" hidden="1">{#N/A,#N/A,TRUE,"Serviços"}</definedName>
    <definedName name="__________________OUT98" localSheetId="7" hidden="1">{#N/A,#N/A,TRUE,"Serviços"}</definedName>
    <definedName name="__________________OUT98" hidden="1">{#N/A,#N/A,TRUE,"Serviços"}</definedName>
    <definedName name="__________________PL1">#REF!</definedName>
    <definedName name="__________________TB10">#REF!</definedName>
    <definedName name="__________________TCB5">#REF!</definedName>
    <definedName name="__________________tcc4">#REF!</definedName>
    <definedName name="__________________tt1">#N/A</definedName>
    <definedName name="_________________CAP20">#REF!</definedName>
    <definedName name="_________________OUT98" localSheetId="6" hidden="1">{#N/A,#N/A,TRUE,"Serviços"}</definedName>
    <definedName name="_________________OUT98" localSheetId="7" hidden="1">{#N/A,#N/A,TRUE,"Serviços"}</definedName>
    <definedName name="_________________OUT98" hidden="1">{#N/A,#N/A,TRUE,"Serviços"}</definedName>
    <definedName name="_________________PL1">#REF!</definedName>
    <definedName name="_________________TB10">#REF!</definedName>
    <definedName name="_________________TCB5">#REF!</definedName>
    <definedName name="_________________tcc4">#REF!</definedName>
    <definedName name="_________________tt1">#N/A</definedName>
    <definedName name="________________CAP20">#REF!</definedName>
    <definedName name="________________OUT98" localSheetId="6" hidden="1">{#N/A,#N/A,TRUE,"Serviços"}</definedName>
    <definedName name="________________OUT98" localSheetId="7" hidden="1">{#N/A,#N/A,TRUE,"Serviços"}</definedName>
    <definedName name="________________OUT98" hidden="1">{#N/A,#N/A,TRUE,"Serviços"}</definedName>
    <definedName name="________________PL1">#REF!</definedName>
    <definedName name="________________TB10">#REF!</definedName>
    <definedName name="________________TCB5">#REF!</definedName>
    <definedName name="________________tcc4">#REF!</definedName>
    <definedName name="________________tt1">#N/A</definedName>
    <definedName name="_______________CAP20">#REF!</definedName>
    <definedName name="_______________Ext2">'[3]P A T O 99 B'!#REF!</definedName>
    <definedName name="_______________OUT98" localSheetId="6" hidden="1">{#N/A,#N/A,TRUE,"Serviços"}</definedName>
    <definedName name="_______________OUT98" localSheetId="7" hidden="1">{#N/A,#N/A,TRUE,"Serviços"}</definedName>
    <definedName name="_______________OUT98" hidden="1">{#N/A,#N/A,TRUE,"Serviços"}</definedName>
    <definedName name="_______________PL1">#REF!</definedName>
    <definedName name="_______________r">#REF!</definedName>
    <definedName name="_______________TB10">#REF!</definedName>
    <definedName name="_______________TCB5">#REF!</definedName>
    <definedName name="_______________tcc4">#REF!</definedName>
    <definedName name="_______________tt1">#N/A</definedName>
    <definedName name="______________CAP20">#REF!</definedName>
    <definedName name="______________Ext2">'[3]P A T O 99 B'!#REF!</definedName>
    <definedName name="______________JAN18" localSheetId="6" hidden="1">{#N/A,#N/A,TRUE,"Serviços"}</definedName>
    <definedName name="______________JAN18" localSheetId="7" hidden="1">{#N/A,#N/A,TRUE,"Serviços"}</definedName>
    <definedName name="______________JAN18" hidden="1">{#N/A,#N/A,TRUE,"Serviços"}</definedName>
    <definedName name="______________OUT98" localSheetId="6" hidden="1">{#N/A,#N/A,TRUE,"Serviços"}</definedName>
    <definedName name="______________OUT98" localSheetId="7" hidden="1">{#N/A,#N/A,TRUE,"Serviços"}</definedName>
    <definedName name="______________OUT98" hidden="1">{#N/A,#N/A,TRUE,"Serviços"}</definedName>
    <definedName name="______________PL1">#REF!</definedName>
    <definedName name="______________r">#REF!</definedName>
    <definedName name="______________TB10">#REF!</definedName>
    <definedName name="______________TCB5">#REF!</definedName>
    <definedName name="______________tcc4">#REF!</definedName>
    <definedName name="______________tt1">#N/A</definedName>
    <definedName name="_____________CAP20">#REF!</definedName>
    <definedName name="_____________Ext2">'[4]P A T O 99 B'!#REF!</definedName>
    <definedName name="_____________OUT98" localSheetId="6" hidden="1">{#N/A,#N/A,TRUE,"Serviços"}</definedName>
    <definedName name="_____________OUT98" localSheetId="7" hidden="1">{#N/A,#N/A,TRUE,"Serviços"}</definedName>
    <definedName name="_____________OUT98" localSheetId="5" hidden="1">{#N/A,#N/A,TRUE,"Serviços"}</definedName>
    <definedName name="_____________OUT98" hidden="1">{#N/A,#N/A,TRUE,"Serviços"}</definedName>
    <definedName name="_____________PL1">#REF!</definedName>
    <definedName name="_____________r">#REF!</definedName>
    <definedName name="_____________TB10">#REF!</definedName>
    <definedName name="_____________TCB5">#REF!</definedName>
    <definedName name="_____________tcc4">#REF!</definedName>
    <definedName name="_____________tt1">#N/A</definedName>
    <definedName name="_____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____a999" hidden="1">{#N/A,#N/A,FALSE,"ANEXO3 99 ERA";#N/A,#N/A,FALSE,"ANEXO3 99 UBÁ2";#N/A,#N/A,FALSE,"ANEXO3 99 DTU";#N/A,#N/A,FALSE,"ANEXO3 99 RDR";#N/A,#N/A,FALSE,"ANEXO3 99 UBÁ4";#N/A,#N/A,FALSE,"ANEXO3 99 UBÁ6"}</definedName>
    <definedName name="____________CAP20">#REF!</definedName>
    <definedName name="____________Ext2">'[5]P A T O 99 B'!#REF!</definedName>
    <definedName name="____________ki5">#REF!</definedName>
    <definedName name="____________OUT98" localSheetId="6" hidden="1">{#N/A,#N/A,TRUE,"Serviços"}</definedName>
    <definedName name="____________OUT98" localSheetId="7" hidden="1">{#N/A,#N/A,TRUE,"Serviços"}</definedName>
    <definedName name="____________OUT98" localSheetId="5" hidden="1">{#N/A,#N/A,TRUE,"Serviços"}</definedName>
    <definedName name="____________OUT98" hidden="1">{#N/A,#N/A,TRUE,"Serviços"}</definedName>
    <definedName name="____________OUT988" localSheetId="6" hidden="1">{#N/A,#N/A,TRUE,"Serviços"}</definedName>
    <definedName name="____________OUT988" localSheetId="7" hidden="1">{#N/A,#N/A,TRUE,"Serviços"}</definedName>
    <definedName name="____________OUT988" localSheetId="5" hidden="1">{#N/A,#N/A,TRUE,"Serviços"}</definedName>
    <definedName name="____________OUT988" hidden="1">{#N/A,#N/A,TRUE,"Serviços"}</definedName>
    <definedName name="____________PL1">#REF!</definedName>
    <definedName name="____________r">#REF!</definedName>
    <definedName name="____________seg1">[6]DADOS!$C$10</definedName>
    <definedName name="____________seg2">[6]DADOS!$D$10</definedName>
    <definedName name="____________TB10">#REF!</definedName>
    <definedName name="____________TCB5">#REF!</definedName>
    <definedName name="____________tcc4">#REF!</definedName>
    <definedName name="____________tt1">#N/A</definedName>
    <definedName name="____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___a999" hidden="1">{#N/A,#N/A,FALSE,"ANEXO3 99 ERA";#N/A,#N/A,FALSE,"ANEXO3 99 UBÁ2";#N/A,#N/A,FALSE,"ANEXO3 99 DTU";#N/A,#N/A,FALSE,"ANEXO3 99 RDR";#N/A,#N/A,FALSE,"ANEXO3 99 UBÁ4";#N/A,#N/A,FALSE,"ANEXO3 99 UBÁ6"}</definedName>
    <definedName name="___________CAP20">#REF!</definedName>
    <definedName name="___________Ext2">'[5]P A T O 99 B'!#REF!</definedName>
    <definedName name="___________Ext2_25">'[5]P A T O 99 B'!#REF!</definedName>
    <definedName name="___________ki5">#REF!</definedName>
    <definedName name="___________OUT98" localSheetId="6" hidden="1">{#N/A,#N/A,TRUE,"Serviços"}</definedName>
    <definedName name="___________OUT98" localSheetId="7" hidden="1">{#N/A,#N/A,TRUE,"Serviços"}</definedName>
    <definedName name="___________OUT98" localSheetId="5" hidden="1">{#N/A,#N/A,TRUE,"Serviços"}</definedName>
    <definedName name="___________OUT98" hidden="1">{#N/A,#N/A,TRUE,"Serviços"}</definedName>
    <definedName name="___________OUT988" localSheetId="6" hidden="1">{#N/A,#N/A,TRUE,"Serviços"}</definedName>
    <definedName name="___________OUT988" localSheetId="7" hidden="1">{#N/A,#N/A,TRUE,"Serviços"}</definedName>
    <definedName name="___________OUT988" localSheetId="5" hidden="1">{#N/A,#N/A,TRUE,"Serviços"}</definedName>
    <definedName name="___________OUT988" hidden="1">{#N/A,#N/A,TRUE,"Serviços"}</definedName>
    <definedName name="___________OUT9888" localSheetId="6" hidden="1">{#N/A,#N/A,TRUE,"Serviços"}</definedName>
    <definedName name="___________OUT9888" localSheetId="7" hidden="1">{#N/A,#N/A,TRUE,"Serviços"}</definedName>
    <definedName name="___________OUT9888" localSheetId="5" hidden="1">{#N/A,#N/A,TRUE,"Serviços"}</definedName>
    <definedName name="___________OUT9888" hidden="1">{#N/A,#N/A,TRUE,"Serviços"}</definedName>
    <definedName name="___________PL1">#REF!</definedName>
    <definedName name="___________r">#REF!</definedName>
    <definedName name="___________seg1">[6]DADOS!$C$10</definedName>
    <definedName name="___________seg2">[6]DADOS!$D$10</definedName>
    <definedName name="___________TB10">#REF!</definedName>
    <definedName name="___________TCB5">#REF!</definedName>
    <definedName name="___________tcc4">#REF!</definedName>
    <definedName name="___________tt1">#N/A</definedName>
    <definedName name="___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__a999" hidden="1">{#N/A,#N/A,FALSE,"ANEXO3 99 ERA";#N/A,#N/A,FALSE,"ANEXO3 99 UBÁ2";#N/A,#N/A,FALSE,"ANEXO3 99 DTU";#N/A,#N/A,FALSE,"ANEXO3 99 RDR";#N/A,#N/A,FALSE,"ANEXO3 99 UBÁ4";#N/A,#N/A,FALSE,"ANEXO3 99 UBÁ6"}</definedName>
    <definedName name="__________CAP20">#REF!</definedName>
    <definedName name="__________Ext2">'[5]P A T O 99 B'!#REF!</definedName>
    <definedName name="__________Fev1">#N/A</definedName>
    <definedName name="__________Jan1">#N/A</definedName>
    <definedName name="__________ki5">#REF!</definedName>
    <definedName name="__________Mar1">#N/A</definedName>
    <definedName name="__________OUT98" localSheetId="6" hidden="1">{#N/A,#N/A,TRUE,"Serviços"}</definedName>
    <definedName name="__________OUT98" localSheetId="7" hidden="1">{#N/A,#N/A,TRUE,"Serviços"}</definedName>
    <definedName name="__________OUT98" localSheetId="5" hidden="1">{#N/A,#N/A,TRUE,"Serviços"}</definedName>
    <definedName name="__________OUT98" hidden="1">{#N/A,#N/A,TRUE,"Serviços"}</definedName>
    <definedName name="__________PL1">#REF!</definedName>
    <definedName name="__________PL1_25">#REF!</definedName>
    <definedName name="__________r">#REF!</definedName>
    <definedName name="__________r_25">#REF!</definedName>
    <definedName name="__________Rbv1">'[7]Página 16'!$C$3:$C$7</definedName>
    <definedName name="__________seg1">[6]DADOS!$C$10</definedName>
    <definedName name="__________seg2">[6]DADOS!$D$10</definedName>
    <definedName name="__________TB10">#REF!</definedName>
    <definedName name="__________TCB5">#REF!</definedName>
    <definedName name="__________tcc4">#REF!</definedName>
    <definedName name="__________tt1">#N/A</definedName>
    <definedName name="_________A1">#N/A</definedName>
    <definedName name="_________A10">#N/A</definedName>
    <definedName name="_________A11">#N/A</definedName>
    <definedName name="_________A12">#N/A</definedName>
    <definedName name="_________A13">#N/A</definedName>
    <definedName name="_________A14">#N/A</definedName>
    <definedName name="_________A15">#N/A</definedName>
    <definedName name="_________A16">#N/A</definedName>
    <definedName name="_________A17">#N/A</definedName>
    <definedName name="_________A19">#N/A</definedName>
    <definedName name="_________A2">#N/A</definedName>
    <definedName name="_________A20">#N/A</definedName>
    <definedName name="_________A21">#N/A</definedName>
    <definedName name="_________A22">#N/A</definedName>
    <definedName name="_________A23">#N/A</definedName>
    <definedName name="_________A24">#N/A</definedName>
    <definedName name="_________A25">#N/A</definedName>
    <definedName name="_________A3">#N/A</definedName>
    <definedName name="_________A4">#N/A</definedName>
    <definedName name="_________A5">#N/A</definedName>
    <definedName name="_________A6">#N/A</definedName>
    <definedName name="_________A7">#N/A</definedName>
    <definedName name="_________A9">#N/A</definedName>
    <definedName name="_________CAP20">#REF!</definedName>
    <definedName name="_________Ext2">'[5]P A T O 99 B'!#REF!</definedName>
    <definedName name="_________Ext2_25">'[5]P A T O 99 B'!#REF!</definedName>
    <definedName name="_________Fev1">#N/A</definedName>
    <definedName name="_________Jan1">#N/A</definedName>
    <definedName name="_________ki5">#REF!</definedName>
    <definedName name="_________Mar1">#N/A</definedName>
    <definedName name="_________MOD01">#N/A</definedName>
    <definedName name="_________OUT98" localSheetId="6" hidden="1">{#N/A,#N/A,TRUE,"Serviços"}</definedName>
    <definedName name="_________OUT98" localSheetId="7" hidden="1">{#N/A,#N/A,TRUE,"Serviços"}</definedName>
    <definedName name="_________OUT98" localSheetId="5" hidden="1">{#N/A,#N/A,TRUE,"Serviços"}</definedName>
    <definedName name="_________OUT98" hidden="1">{#N/A,#N/A,TRUE,"Serviços"}</definedName>
    <definedName name="_________OUTT98" localSheetId="6" hidden="1">{#N/A,#N/A,TRUE,"Serviços"}</definedName>
    <definedName name="_________OUTT98" localSheetId="7" hidden="1">{#N/A,#N/A,TRUE,"Serviços"}</definedName>
    <definedName name="_________OUTT98" localSheetId="5" hidden="1">{#N/A,#N/A,TRUE,"Serviços"}</definedName>
    <definedName name="_________OUTT98" hidden="1">{#N/A,#N/A,TRUE,"Serviços"}</definedName>
    <definedName name="_________OUTT988" localSheetId="6" hidden="1">{#N/A,#N/A,TRUE,"Serviços"}</definedName>
    <definedName name="_________OUTT988" localSheetId="7" hidden="1">{#N/A,#N/A,TRUE,"Serviços"}</definedName>
    <definedName name="_________OUTT988" localSheetId="5" hidden="1">{#N/A,#N/A,TRUE,"Serviços"}</definedName>
    <definedName name="_________OUTT988" hidden="1">{#N/A,#N/A,TRUE,"Serviços"}</definedName>
    <definedName name="_________PL1">#REF!</definedName>
    <definedName name="_________r">#REF!</definedName>
    <definedName name="_________r_25">#REF!</definedName>
    <definedName name="_________Rbv1">'[7]Página 16'!$C$3:$C$7</definedName>
    <definedName name="_________RP1">#N/A</definedName>
    <definedName name="_________seg1">[6]DADOS!$C$10</definedName>
    <definedName name="_________seg2">[6]DADOS!$D$10</definedName>
    <definedName name="_________TB10">#REF!</definedName>
    <definedName name="_________TCB5">#REF!</definedName>
    <definedName name="_________tcc4">#REF!</definedName>
    <definedName name="_________tt1">#N/A</definedName>
    <definedName name="________A1" localSheetId="6">[8]!________A1</definedName>
    <definedName name="________A1">[8]!________A1</definedName>
    <definedName name="________A10" localSheetId="6">[8]!________A10</definedName>
    <definedName name="________A10">[8]!________A10</definedName>
    <definedName name="________A11" localSheetId="6">[8]!________A11</definedName>
    <definedName name="________A11">[8]!________A11</definedName>
    <definedName name="________A12" localSheetId="6">[8]!________A12</definedName>
    <definedName name="________A12">[8]!________A12</definedName>
    <definedName name="________A13" localSheetId="6">[8]!________A13</definedName>
    <definedName name="________A13">[8]!________A13</definedName>
    <definedName name="________A14" localSheetId="6">[8]!________A14</definedName>
    <definedName name="________A14">[8]!________A14</definedName>
    <definedName name="________A15" localSheetId="6">[8]!________A15</definedName>
    <definedName name="________A15">[8]!________A15</definedName>
    <definedName name="________A16" localSheetId="6">[8]!________A16</definedName>
    <definedName name="________A16">[8]!________A16</definedName>
    <definedName name="________A17" localSheetId="6">[8]!________A17</definedName>
    <definedName name="________A17">[8]!________A17</definedName>
    <definedName name="________A19" localSheetId="6">[8]!________A19</definedName>
    <definedName name="________A19">[8]!________A19</definedName>
    <definedName name="________A2" localSheetId="6">[8]!________A2</definedName>
    <definedName name="________A2">[8]!________A2</definedName>
    <definedName name="________A20" localSheetId="6">[8]!________A20</definedName>
    <definedName name="________A20">[8]!________A20</definedName>
    <definedName name="________A21" localSheetId="6">[8]!________A21</definedName>
    <definedName name="________A21">[8]!________A21</definedName>
    <definedName name="________A22" localSheetId="6">[8]!________A22</definedName>
    <definedName name="________A22">[8]!________A22</definedName>
    <definedName name="________A23" localSheetId="6">[8]!________A23</definedName>
    <definedName name="________A23">[8]!________A23</definedName>
    <definedName name="________A24" localSheetId="6">[8]!________A24</definedName>
    <definedName name="________A24">[8]!________A24</definedName>
    <definedName name="________A25" localSheetId="6">[8]!________A25</definedName>
    <definedName name="________A25">[8]!________A25</definedName>
    <definedName name="________A3" localSheetId="6">[8]!________A3</definedName>
    <definedName name="________A3">[8]!________A3</definedName>
    <definedName name="________A4" localSheetId="6">[8]!________A4</definedName>
    <definedName name="________A4">[8]!________A4</definedName>
    <definedName name="________A5" localSheetId="6">[8]!________A5</definedName>
    <definedName name="________A5">[8]!________A5</definedName>
    <definedName name="________A6" localSheetId="6">[8]!________A6</definedName>
    <definedName name="________A6">[8]!________A6</definedName>
    <definedName name="________A7" localSheetId="6">[8]!________A7</definedName>
    <definedName name="________A7">[8]!________A7</definedName>
    <definedName name="________A9" localSheetId="6">[8]!________A9</definedName>
    <definedName name="________A9">[8]!________A9</definedName>
    <definedName name="_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a999" hidden="1">{#N/A,#N/A,FALSE,"ANEXO3 99 ERA";#N/A,#N/A,FALSE,"ANEXO3 99 UBÁ2";#N/A,#N/A,FALSE,"ANEXO3 99 DTU";#N/A,#N/A,FALSE,"ANEXO3 99 RDR";#N/A,#N/A,FALSE,"ANEXO3 99 UBÁ4";#N/A,#N/A,FALSE,"ANEXO3 99 UBÁ6"}</definedName>
    <definedName name="________CAP20">#REF!</definedName>
    <definedName name="________Ext2">'[5]P A T O 99 B'!#REF!</definedName>
    <definedName name="________Fev1" localSheetId="6">[8]!________Fev1</definedName>
    <definedName name="________Fev1">[8]!________Fev1</definedName>
    <definedName name="________Jan1" localSheetId="6">[8]!________Jan1</definedName>
    <definedName name="________Jan1">[8]!________Jan1</definedName>
    <definedName name="________ki5">#REF!</definedName>
    <definedName name="________Mar1" localSheetId="6">[8]!________Mar1</definedName>
    <definedName name="________Mar1">[8]!________Mar1</definedName>
    <definedName name="________MOD01" localSheetId="6">[8]!________MOD01</definedName>
    <definedName name="________MOD01">[8]!________MOD01</definedName>
    <definedName name="________Obs1">#REF!</definedName>
    <definedName name="________Obs2">#REF!</definedName>
    <definedName name="________OUT98" localSheetId="6" hidden="1">{#N/A,#N/A,TRUE,"Serviços"}</definedName>
    <definedName name="________OUT98" localSheetId="7" hidden="1">{#N/A,#N/A,TRUE,"Serviços"}</definedName>
    <definedName name="________OUT98" localSheetId="5" hidden="1">{#N/A,#N/A,TRUE,"Serviços"}</definedName>
    <definedName name="________OUT98" hidden="1">{#N/A,#N/A,TRUE,"Serviços"}</definedName>
    <definedName name="________OUTTT98" localSheetId="6" hidden="1">{#N/A,#N/A,TRUE,"Serviços"}</definedName>
    <definedName name="________OUTTT98" localSheetId="7" hidden="1">{#N/A,#N/A,TRUE,"Serviços"}</definedName>
    <definedName name="________OUTTT98" localSheetId="5" hidden="1">{#N/A,#N/A,TRUE,"Serviços"}</definedName>
    <definedName name="________OUTTT98" hidden="1">{#N/A,#N/A,TRUE,"Serviços"}</definedName>
    <definedName name="________PL1">#REF!</definedName>
    <definedName name="________PL1_25">#REF!</definedName>
    <definedName name="________PNV2002">#REF!</definedName>
    <definedName name="________PNV2003">#REF!</definedName>
    <definedName name="________PNV2009">#REF!</definedName>
    <definedName name="________r">#REF!</definedName>
    <definedName name="________r_25">#REF!</definedName>
    <definedName name="________Rbv1">'[7]Página 16'!$C$3:$C$7</definedName>
    <definedName name="________RP1" localSheetId="6">[8]!________RP1</definedName>
    <definedName name="________RP1">[8]!________RP1</definedName>
    <definedName name="________seg1">[9]DADOS!$C$10</definedName>
    <definedName name="________seg2">[9]DADOS!$D$10</definedName>
    <definedName name="________TB10">#REF!</definedName>
    <definedName name="________TCB5">#REF!</definedName>
    <definedName name="________tcc4">#REF!</definedName>
    <definedName name="________tt1">#N/A</definedName>
    <definedName name="_______A1" localSheetId="6">[8]!_______A1</definedName>
    <definedName name="_______A1">[8]!_______A1</definedName>
    <definedName name="_______A10" localSheetId="6">[8]!_______A10</definedName>
    <definedName name="_______A10">[8]!_______A10</definedName>
    <definedName name="_______A11" localSheetId="6">[8]!_______A11</definedName>
    <definedName name="_______A11">[8]!_______A11</definedName>
    <definedName name="_______A12" localSheetId="6">[8]!_______A12</definedName>
    <definedName name="_______A12">[8]!_______A12</definedName>
    <definedName name="_______A13" localSheetId="6">[8]!_______A13</definedName>
    <definedName name="_______A13">[8]!_______A13</definedName>
    <definedName name="_______A14" localSheetId="6">[8]!_______A14</definedName>
    <definedName name="_______A14">[8]!_______A14</definedName>
    <definedName name="_______A15" localSheetId="6">[8]!_______A15</definedName>
    <definedName name="_______A15">[8]!_______A15</definedName>
    <definedName name="_______A16" localSheetId="6">[8]!_______A16</definedName>
    <definedName name="_______A16">[8]!_______A16</definedName>
    <definedName name="_______A17" localSheetId="6">[8]!_______A17</definedName>
    <definedName name="_______A17">[8]!_______A17</definedName>
    <definedName name="_______A19" localSheetId="6">[8]!_______A19</definedName>
    <definedName name="_______A19">[8]!_______A19</definedName>
    <definedName name="_______A2" localSheetId="6">[8]!_______A2</definedName>
    <definedName name="_______A2">[8]!_______A2</definedName>
    <definedName name="_______A20" localSheetId="6">[8]!_______A20</definedName>
    <definedName name="_______A20">[8]!_______A20</definedName>
    <definedName name="_______A21" localSheetId="6">[8]!_______A21</definedName>
    <definedName name="_______A21">[8]!_______A21</definedName>
    <definedName name="_______A22" localSheetId="6">[8]!_______A22</definedName>
    <definedName name="_______A22">[8]!_______A22</definedName>
    <definedName name="_______A23" localSheetId="6">[8]!_______A23</definedName>
    <definedName name="_______A23">[8]!_______A23</definedName>
    <definedName name="_______A24" localSheetId="6">[8]!_______A24</definedName>
    <definedName name="_______A24">[8]!_______A24</definedName>
    <definedName name="_______A25" localSheetId="6">[8]!_______A25</definedName>
    <definedName name="_______A25">[8]!_______A25</definedName>
    <definedName name="_______A3" localSheetId="6">[8]!_______A3</definedName>
    <definedName name="_______A3">[8]!_______A3</definedName>
    <definedName name="_______A4" localSheetId="6">[8]!_______A4</definedName>
    <definedName name="_______A4">[8]!_______A4</definedName>
    <definedName name="_______A5" localSheetId="6">[8]!_______A5</definedName>
    <definedName name="_______A5">[8]!_______A5</definedName>
    <definedName name="_______A6" localSheetId="6">[8]!_______A6</definedName>
    <definedName name="_______A6">[8]!_______A6</definedName>
    <definedName name="_______A7" localSheetId="6">[8]!_______A7</definedName>
    <definedName name="_______A7">[8]!_______A7</definedName>
    <definedName name="_______A9" localSheetId="6">[8]!_______A9</definedName>
    <definedName name="_______A9">[8]!_______A9</definedName>
    <definedName name="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a999" hidden="1">{#N/A,#N/A,FALSE,"ANEXO3 99 ERA";#N/A,#N/A,FALSE,"ANEXO3 99 UBÁ2";#N/A,#N/A,FALSE,"ANEXO3 99 DTU";#N/A,#N/A,FALSE,"ANEXO3 99 RDR";#N/A,#N/A,FALSE,"ANEXO3 99 UBÁ4";#N/A,#N/A,FALSE,"ANEXO3 99 UBÁ6"}</definedName>
    <definedName name="_______BDI10">#REF!</definedName>
    <definedName name="_______BDI11">#REF!</definedName>
    <definedName name="_______BDI12">#REF!</definedName>
    <definedName name="_______BDI13">#REF!</definedName>
    <definedName name="_______BDI14">#REF!</definedName>
    <definedName name="_______BDI2">#REF!</definedName>
    <definedName name="_______BDI3">#REF!</definedName>
    <definedName name="_______BDI4">#REF!</definedName>
    <definedName name="_______BDI5">#REF!</definedName>
    <definedName name="_______BDI6">#REF!</definedName>
    <definedName name="_______BDI7">#REF!</definedName>
    <definedName name="_______BDI8">#REF!</definedName>
    <definedName name="_______BDI9">#REF!</definedName>
    <definedName name="_______cab1">#REF!</definedName>
    <definedName name="_______CAP20">#REF!</definedName>
    <definedName name="_______Ext2">'[5]P A T O 99 B'!#REF!</definedName>
    <definedName name="_______Fev1" localSheetId="6">[8]!_______Fev1</definedName>
    <definedName name="_______Fev1">[8]!_______Fev1</definedName>
    <definedName name="_______Jan1" localSheetId="6">[8]!_______Jan1</definedName>
    <definedName name="_______Jan1">[8]!_______Jan1</definedName>
    <definedName name="_______JAZ1">#REF!</definedName>
    <definedName name="_______JAZ11">#REF!</definedName>
    <definedName name="_______JAZ2">#REF!</definedName>
    <definedName name="_______JAZ22">#REF!</definedName>
    <definedName name="_______JAZ3">#REF!</definedName>
    <definedName name="_______JAZ33">#REF!</definedName>
    <definedName name="_______ki5">#REF!</definedName>
    <definedName name="_______KM406407">#REF!</definedName>
    <definedName name="_______kmf1">[10]CAPA!$G$21</definedName>
    <definedName name="_______kmf2">[10]CAPA!$G$22</definedName>
    <definedName name="_______kmi1">[10]CAPA!$D$21</definedName>
    <definedName name="_______Mar1" localSheetId="6">[8]!_______Mar1</definedName>
    <definedName name="_______Mar1">[8]!_______Mar1</definedName>
    <definedName name="_______MOD01" localSheetId="6">[8]!_______MOD01</definedName>
    <definedName name="_______MOD01">[8]!_______MOD01</definedName>
    <definedName name="_______Obs1">#REF!</definedName>
    <definedName name="_______Obs2">#REF!</definedName>
    <definedName name="_______OUT98" localSheetId="6" hidden="1">{#N/A,#N/A,TRUE,"Serviços"}</definedName>
    <definedName name="_______OUT98" localSheetId="7" hidden="1">{#N/A,#N/A,TRUE,"Serviços"}</definedName>
    <definedName name="_______OUT98" localSheetId="5" hidden="1">{#N/A,#N/A,TRUE,"Serviços"}</definedName>
    <definedName name="_______OUT98" hidden="1">{#N/A,#N/A,TRUE,"Serviços"}</definedName>
    <definedName name="_______OUT9888" localSheetId="6" hidden="1">{#N/A,#N/A,TRUE,"Serviços"}</definedName>
    <definedName name="_______OUT9888" localSheetId="7" hidden="1">{#N/A,#N/A,TRUE,"Serviços"}</definedName>
    <definedName name="_______OUT9888" localSheetId="5" hidden="1">{#N/A,#N/A,TRUE,"Serviços"}</definedName>
    <definedName name="_______OUT9888" hidden="1">{#N/A,#N/A,TRUE,"Serviços"}</definedName>
    <definedName name="_______PL1">#REF!</definedName>
    <definedName name="_______PNV2002">#REF!</definedName>
    <definedName name="_______PNV2003">#REF!</definedName>
    <definedName name="_______PNV2009">#REF!</definedName>
    <definedName name="_______r">#REF!</definedName>
    <definedName name="_______Rbv1">'[7]Página 16'!$C$3:$C$7</definedName>
    <definedName name="_______RET1">#REF!</definedName>
    <definedName name="_______RP1" localSheetId="6">[8]!_______RP1</definedName>
    <definedName name="_______RP1">[8]!_______RP1</definedName>
    <definedName name="_______SE2">#REF!</definedName>
    <definedName name="_______seg1">[6]DADOS!$C$10</definedName>
    <definedName name="_______seg2">[6]DADOS!$D$10</definedName>
    <definedName name="_______TB10">#REF!</definedName>
    <definedName name="_______TCB5">#REF!</definedName>
    <definedName name="_______tcc4">#REF!</definedName>
    <definedName name="_______tt1">#N/A</definedName>
    <definedName name="______A1" localSheetId="6">[11]!______A1</definedName>
    <definedName name="______A1">[11]!______A1</definedName>
    <definedName name="______A10" localSheetId="6">[11]!______A10</definedName>
    <definedName name="______A10">[11]!______A10</definedName>
    <definedName name="______A11" localSheetId="6">[11]!______A11</definedName>
    <definedName name="______A11">[11]!______A11</definedName>
    <definedName name="______A12" localSheetId="6">[11]!______A12</definedName>
    <definedName name="______A12">[11]!______A12</definedName>
    <definedName name="______A13" localSheetId="6">[11]!______A13</definedName>
    <definedName name="______A13">[11]!______A13</definedName>
    <definedName name="______A14" localSheetId="6">[11]!______A14</definedName>
    <definedName name="______A14">[11]!______A14</definedName>
    <definedName name="______A15" localSheetId="6">[11]!______A15</definedName>
    <definedName name="______A15">[11]!______A15</definedName>
    <definedName name="______A16" localSheetId="6">[11]!______A16</definedName>
    <definedName name="______A16">[11]!______A16</definedName>
    <definedName name="______A17" localSheetId="6">[11]!______A17</definedName>
    <definedName name="______A17">[11]!______A17</definedName>
    <definedName name="______A19" localSheetId="6">[11]!______A19</definedName>
    <definedName name="______A19">[11]!______A19</definedName>
    <definedName name="______A2" localSheetId="6">[11]!______A2</definedName>
    <definedName name="______A2">[11]!______A2</definedName>
    <definedName name="______A20" localSheetId="6">[11]!______A20</definedName>
    <definedName name="______A20">[11]!______A20</definedName>
    <definedName name="______A21" localSheetId="6">[11]!______A21</definedName>
    <definedName name="______A21">[11]!______A21</definedName>
    <definedName name="______A22" localSheetId="6">[11]!______A22</definedName>
    <definedName name="______A22">[11]!______A22</definedName>
    <definedName name="______A23" localSheetId="6">[11]!______A23</definedName>
    <definedName name="______A23">[11]!______A23</definedName>
    <definedName name="______A24" localSheetId="6">[11]!______A24</definedName>
    <definedName name="______A24">[11]!______A24</definedName>
    <definedName name="______A25" localSheetId="6">[11]!______A25</definedName>
    <definedName name="______A25">[11]!______A25</definedName>
    <definedName name="______A3" localSheetId="6">[11]!______A3</definedName>
    <definedName name="______A3">[11]!______A3</definedName>
    <definedName name="______A4" localSheetId="6">[11]!______A4</definedName>
    <definedName name="______A4">[11]!______A4</definedName>
    <definedName name="______A5" localSheetId="6">[11]!______A5</definedName>
    <definedName name="______A5">[11]!______A5</definedName>
    <definedName name="______A6" localSheetId="6">[11]!______A6</definedName>
    <definedName name="______A6">[11]!______A6</definedName>
    <definedName name="______A7" localSheetId="6">[11]!______A7</definedName>
    <definedName name="______A7">[11]!______A7</definedName>
    <definedName name="______A9" localSheetId="6">[11]!______A9</definedName>
    <definedName name="______A9">[11]!______A9</definedName>
    <definedName name="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a999" hidden="1">{#N/A,#N/A,FALSE,"ANEXO3 99 ERA";#N/A,#N/A,FALSE,"ANEXO3 99 UBÁ2";#N/A,#N/A,FALSE,"ANEXO3 99 DTU";#N/A,#N/A,FALSE,"ANEXO3 99 RDR";#N/A,#N/A,FALSE,"ANEXO3 99 UBÁ4";#N/A,#N/A,FALSE,"ANEXO3 99 UBÁ6"}</definedName>
    <definedName name="______cab1">#REF!</definedName>
    <definedName name="______CAP20">#REF!</definedName>
    <definedName name="______Ext2">'[5]P A T O 99 B'!#REF!</definedName>
    <definedName name="______Fev1" localSheetId="6">[11]!______Fev1</definedName>
    <definedName name="______Fev1">[11]!______Fev1</definedName>
    <definedName name="______Jan1" localSheetId="6">[11]!______Jan1</definedName>
    <definedName name="______Jan1">[11]!______Jan1</definedName>
    <definedName name="______JAZ1">#REF!</definedName>
    <definedName name="______JAZ11">#REF!</definedName>
    <definedName name="______JAZ2">#REF!</definedName>
    <definedName name="______JAZ22">#REF!</definedName>
    <definedName name="______JAZ3">#REF!</definedName>
    <definedName name="______JAZ33">#REF!</definedName>
    <definedName name="______ki5">#REF!</definedName>
    <definedName name="______KM406407">#REF!</definedName>
    <definedName name="______kmf1">[10]CAPA!$G$21</definedName>
    <definedName name="______kmf2">[10]CAPA!$G$22</definedName>
    <definedName name="______kmi1">[10]CAPA!$D$21</definedName>
    <definedName name="______Mar1" localSheetId="6">[11]!______Mar1</definedName>
    <definedName name="______Mar1">[11]!______Mar1</definedName>
    <definedName name="______MOD01" localSheetId="6">[11]!______MOD01</definedName>
    <definedName name="______MOD01">[11]!______MOD01</definedName>
    <definedName name="______Obs1">#REF!</definedName>
    <definedName name="______Obs2">#REF!</definedName>
    <definedName name="______OUT98" localSheetId="6" hidden="1">{#N/A,#N/A,TRUE,"Serviços"}</definedName>
    <definedName name="______OUT98" localSheetId="7" hidden="1">{#N/A,#N/A,TRUE,"Serviços"}</definedName>
    <definedName name="______OUT98" localSheetId="5" hidden="1">{#N/A,#N/A,TRUE,"Serviços"}</definedName>
    <definedName name="______OUT98" hidden="1">{#N/A,#N/A,TRUE,"Serviços"}</definedName>
    <definedName name="______OUTT98888" localSheetId="6" hidden="1">{#N/A,#N/A,TRUE,"Serviços"}</definedName>
    <definedName name="______OUTT98888" localSheetId="7" hidden="1">{#N/A,#N/A,TRUE,"Serviços"}</definedName>
    <definedName name="______OUTT98888" localSheetId="5" hidden="1">{#N/A,#N/A,TRUE,"Serviços"}</definedName>
    <definedName name="______OUTT98888" hidden="1">{#N/A,#N/A,TRUE,"Serviços"}</definedName>
    <definedName name="______PL1">#REF!</definedName>
    <definedName name="______PNV2002">#REF!</definedName>
    <definedName name="______PNV2003">#REF!</definedName>
    <definedName name="______PNV2009">#REF!</definedName>
    <definedName name="______r">#REF!</definedName>
    <definedName name="______Rbv1">'[7]Página 16'!$C$3:$C$7</definedName>
    <definedName name="______RET1">#REF!</definedName>
    <definedName name="______RP1" localSheetId="6">[11]!______RP1</definedName>
    <definedName name="______RP1">[11]!______RP1</definedName>
    <definedName name="______seg1">[9]DADOS!$C$10</definedName>
    <definedName name="______seg2">[9]DADOS!$D$10</definedName>
    <definedName name="______TB10">#REF!</definedName>
    <definedName name="______TCB5">#REF!</definedName>
    <definedName name="______tcc4">#REF!</definedName>
    <definedName name="______tt1">#N/A</definedName>
    <definedName name="_____A1" localSheetId="6">[11]!_____A1</definedName>
    <definedName name="_____A1">[11]!_____A1</definedName>
    <definedName name="_____A10" localSheetId="6">[11]!_____A10</definedName>
    <definedName name="_____A10">[11]!_____A10</definedName>
    <definedName name="_____A11" localSheetId="6">[11]!_____A11</definedName>
    <definedName name="_____A11">[11]!_____A11</definedName>
    <definedName name="_____A12" localSheetId="6">[11]!_____A12</definedName>
    <definedName name="_____A12">[11]!_____A12</definedName>
    <definedName name="_____A13" localSheetId="6">[11]!_____A13</definedName>
    <definedName name="_____A13">[11]!_____A13</definedName>
    <definedName name="_____A14" localSheetId="6">[11]!_____A14</definedName>
    <definedName name="_____A14">[11]!_____A14</definedName>
    <definedName name="_____A15" localSheetId="6">[11]!_____A15</definedName>
    <definedName name="_____A15">[11]!_____A15</definedName>
    <definedName name="_____A16" localSheetId="6">[11]!_____A16</definedName>
    <definedName name="_____A16">[11]!_____A16</definedName>
    <definedName name="_____A17" localSheetId="6">[11]!_____A17</definedName>
    <definedName name="_____A17">[11]!_____A17</definedName>
    <definedName name="_____A19" localSheetId="6">[11]!_____A19</definedName>
    <definedName name="_____A19">[11]!_____A19</definedName>
    <definedName name="_____A2" localSheetId="6">[11]!_____A2</definedName>
    <definedName name="_____A2">[11]!_____A2</definedName>
    <definedName name="_____A20" localSheetId="6">[11]!_____A20</definedName>
    <definedName name="_____A20">[11]!_____A20</definedName>
    <definedName name="_____A21" localSheetId="6">[11]!_____A21</definedName>
    <definedName name="_____A21">[11]!_____A21</definedName>
    <definedName name="_____A22" localSheetId="6">[11]!_____A22</definedName>
    <definedName name="_____A22">[11]!_____A22</definedName>
    <definedName name="_____A23" localSheetId="6">[11]!_____A23</definedName>
    <definedName name="_____A23">[11]!_____A23</definedName>
    <definedName name="_____A24" localSheetId="6">[11]!_____A24</definedName>
    <definedName name="_____A24">[11]!_____A24</definedName>
    <definedName name="_____A25" localSheetId="6">[11]!_____A25</definedName>
    <definedName name="_____A25">[11]!_____A25</definedName>
    <definedName name="_____A3" localSheetId="6">[11]!_____A3</definedName>
    <definedName name="_____A3">[11]!_____A3</definedName>
    <definedName name="_____A4" localSheetId="6">[11]!_____A4</definedName>
    <definedName name="_____A4">[11]!_____A4</definedName>
    <definedName name="_____A5" localSheetId="6">[11]!_____A5</definedName>
    <definedName name="_____A5">[11]!_____A5</definedName>
    <definedName name="_____A6" localSheetId="6">[11]!_____A6</definedName>
    <definedName name="_____A6">[11]!_____A6</definedName>
    <definedName name="_____A7" localSheetId="6">[11]!_____A7</definedName>
    <definedName name="_____A7">[11]!_____A7</definedName>
    <definedName name="_____A9" localSheetId="6">[11]!_____A9</definedName>
    <definedName name="_____A9">[11]!_____A9</definedName>
    <definedName name="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a999" hidden="1">{#N/A,#N/A,FALSE,"ANEXO3 99 ERA";#N/A,#N/A,FALSE,"ANEXO3 99 UBÁ2";#N/A,#N/A,FALSE,"ANEXO3 99 DTU";#N/A,#N/A,FALSE,"ANEXO3 99 RDR";#N/A,#N/A,FALSE,"ANEXO3 99 UBÁ4";#N/A,#N/A,FALSE,"ANEXO3 99 UBÁ6"}</definedName>
    <definedName name="_____BDI10">#REF!</definedName>
    <definedName name="_____BDI11">#REF!</definedName>
    <definedName name="_____BDI12">#REF!</definedName>
    <definedName name="_____BDI13">#REF!</definedName>
    <definedName name="_____BDI14">#REF!</definedName>
    <definedName name="_____BDI2">#REF!</definedName>
    <definedName name="_____BDI3">#REF!</definedName>
    <definedName name="_____BDI4">#REF!</definedName>
    <definedName name="_____BDI5">#REF!</definedName>
    <definedName name="_____BDI6">#REF!</definedName>
    <definedName name="_____BDI7">#REF!</definedName>
    <definedName name="_____BDI8">#REF!</definedName>
    <definedName name="_____BDI9">#REF!</definedName>
    <definedName name="_____cab1">#REF!</definedName>
    <definedName name="_____CAP20">#REF!</definedName>
    <definedName name="_____Ext2">'[5]P A T O 99 B'!#REF!</definedName>
    <definedName name="_____Fev1" localSheetId="6">[11]!_____Fev1</definedName>
    <definedName name="_____Fev1">[11]!_____Fev1</definedName>
    <definedName name="_____I_1_7">#REF!</definedName>
    <definedName name="_____Jan1" localSheetId="6">[11]!_____Jan1</definedName>
    <definedName name="_____Jan1">[11]!_____Jan1</definedName>
    <definedName name="_____JAZ1">#REF!</definedName>
    <definedName name="_____JAZ11">#REF!</definedName>
    <definedName name="_____JAZ2">#REF!</definedName>
    <definedName name="_____JAZ22">#REF!</definedName>
    <definedName name="_____JAZ3">#REF!</definedName>
    <definedName name="_____JAZ33">#REF!</definedName>
    <definedName name="_____ki5">#REF!</definedName>
    <definedName name="_____KM406407">#REF!</definedName>
    <definedName name="_____kmf1">[10]CAPA!$G$21</definedName>
    <definedName name="_____kmf2">[10]CAPA!$G$22</definedName>
    <definedName name="_____kmi1">[10]CAPA!$D$21</definedName>
    <definedName name="_____kmi2">[10]CAPA!$D$22</definedName>
    <definedName name="_____Mar1" localSheetId="6">[11]!_____Mar1</definedName>
    <definedName name="_____Mar1">[11]!_____Mar1</definedName>
    <definedName name="_____MOD01" localSheetId="6">[11]!_____MOD01</definedName>
    <definedName name="_____MOD01">[11]!_____MOD01</definedName>
    <definedName name="_____Obs1">#REF!</definedName>
    <definedName name="_____Obs2">#REF!</definedName>
    <definedName name="_____OUT98" localSheetId="6" hidden="1">{#N/A,#N/A,TRUE,"Serviços"}</definedName>
    <definedName name="_____OUT98" localSheetId="7" hidden="1">{#N/A,#N/A,TRUE,"Serviços"}</definedName>
    <definedName name="_____OUT98" localSheetId="5" hidden="1">{#N/A,#N/A,TRUE,"Serviços"}</definedName>
    <definedName name="_____OUT98" hidden="1">{#N/A,#N/A,TRUE,"Serviços"}</definedName>
    <definedName name="_____OUTTT988" localSheetId="6" hidden="1">{#N/A,#N/A,TRUE,"Serviços"}</definedName>
    <definedName name="_____OUTTT988" localSheetId="7" hidden="1">{#N/A,#N/A,TRUE,"Serviços"}</definedName>
    <definedName name="_____OUTTT988" localSheetId="5" hidden="1">{#N/A,#N/A,TRUE,"Serviços"}</definedName>
    <definedName name="_____OUTTT988" hidden="1">{#N/A,#N/A,TRUE,"Serviços"}</definedName>
    <definedName name="_____PL1">#REF!</definedName>
    <definedName name="_____PNV2002">#REF!</definedName>
    <definedName name="_____PNV2003">#REF!</definedName>
    <definedName name="_____PNV2009">#REF!</definedName>
    <definedName name="_____r">#REF!</definedName>
    <definedName name="_____Rbv1">'[7]Página 16'!$C$3:$C$7</definedName>
    <definedName name="_____RET1">#REF!</definedName>
    <definedName name="_____RP1" localSheetId="6">[11]!_____RP1</definedName>
    <definedName name="_____RP1">[11]!_____RP1</definedName>
    <definedName name="_____SE2">#REF!</definedName>
    <definedName name="_____TB10">#REF!</definedName>
    <definedName name="_____TCB5">#REF!</definedName>
    <definedName name="_____tcc4">#REF!</definedName>
    <definedName name="_____tt1">#N/A</definedName>
    <definedName name="____A1" localSheetId="6">[11]!____A1</definedName>
    <definedName name="____A1">[11]!____A1</definedName>
    <definedName name="____A10" localSheetId="6">[11]!____A10</definedName>
    <definedName name="____A10">[11]!____A10</definedName>
    <definedName name="____A11" localSheetId="6">[11]!____A11</definedName>
    <definedName name="____A11">[11]!____A11</definedName>
    <definedName name="____A12" localSheetId="6">[11]!____A12</definedName>
    <definedName name="____A12">[11]!____A12</definedName>
    <definedName name="____A13" localSheetId="6">[11]!____A13</definedName>
    <definedName name="____A13">[11]!____A13</definedName>
    <definedName name="____A14" localSheetId="6">[11]!____A14</definedName>
    <definedName name="____A14">[11]!____A14</definedName>
    <definedName name="____A15" localSheetId="6">[11]!____A15</definedName>
    <definedName name="____A15">[11]!____A15</definedName>
    <definedName name="____A16" localSheetId="6">[11]!____A16</definedName>
    <definedName name="____A16">[11]!____A16</definedName>
    <definedName name="____A17" localSheetId="6">[11]!____A17</definedName>
    <definedName name="____A17">[11]!____A17</definedName>
    <definedName name="____A19" localSheetId="6">[11]!____A19</definedName>
    <definedName name="____A19">[11]!____A19</definedName>
    <definedName name="____A2" localSheetId="6">[11]!____A2</definedName>
    <definedName name="____A2">[11]!____A2</definedName>
    <definedName name="____A20" localSheetId="6">[11]!____A20</definedName>
    <definedName name="____A20">[11]!____A20</definedName>
    <definedName name="____A21" localSheetId="6">[11]!____A21</definedName>
    <definedName name="____A21">[11]!____A21</definedName>
    <definedName name="____A22" localSheetId="6">[11]!____A22</definedName>
    <definedName name="____A22">[11]!____A22</definedName>
    <definedName name="____A23" localSheetId="6">[11]!____A23</definedName>
    <definedName name="____A23">[11]!____A23</definedName>
    <definedName name="____A24" localSheetId="6">[11]!____A24</definedName>
    <definedName name="____A24">[11]!____A24</definedName>
    <definedName name="____A25" localSheetId="6">[11]!____A25</definedName>
    <definedName name="____A25">[11]!____A25</definedName>
    <definedName name="____A3" localSheetId="6">[11]!____A3</definedName>
    <definedName name="____A3">[11]!____A3</definedName>
    <definedName name="____A4" localSheetId="6">[11]!____A4</definedName>
    <definedName name="____A4">[11]!____A4</definedName>
    <definedName name="____A5" localSheetId="6">[11]!____A5</definedName>
    <definedName name="____A5">[11]!____A5</definedName>
    <definedName name="____A6" localSheetId="6">[11]!____A6</definedName>
    <definedName name="____A6">[11]!____A6</definedName>
    <definedName name="____A7" localSheetId="6">[11]!____A7</definedName>
    <definedName name="____A7">[11]!____A7</definedName>
    <definedName name="____A9" localSheetId="6">[11]!____A9</definedName>
    <definedName name="____A9">[11]!____A9</definedName>
    <definedName name="____a999" localSheetId="6" hidden="1">{#N/A,#N/A,FALSE,"ANEXO3 99 ERA";#N/A,#N/A,FALSE,"ANEXO3 99 UBÁ2";#N/A,#N/A,FALSE,"ANEXO3 99 DTU";#N/A,#N/A,FALSE,"ANEXO3 99 RDR";#N/A,#N/A,FALSE,"ANEXO3 99 UBÁ4";#N/A,#N/A,FALSE,"ANEXO3 99 UBÁ6"}</definedName>
    <definedName name="____a999" localSheetId="7" hidden="1">{#N/A,#N/A,FALSE,"ANEXO3 99 ERA";#N/A,#N/A,FALSE,"ANEXO3 99 UBÁ2";#N/A,#N/A,FALSE,"ANEXO3 99 DTU";#N/A,#N/A,FALSE,"ANEXO3 99 RDR";#N/A,#N/A,FALSE,"ANEXO3 99 UBÁ4";#N/A,#N/A,FALSE,"ANEXO3 99 UBÁ6"}</definedName>
    <definedName name="____a999" hidden="1">{#N/A,#N/A,FALSE,"ANEXO3 99 ERA";#N/A,#N/A,FALSE,"ANEXO3 99 UBÁ2";#N/A,#N/A,FALSE,"ANEXO3 99 DTU";#N/A,#N/A,FALSE,"ANEXO3 99 RDR";#N/A,#N/A,FALSE,"ANEXO3 99 UBÁ4";#N/A,#N/A,FALSE,"ANEXO3 99 UBÁ6"}</definedName>
    <definedName name="____adm1" localSheetId="6" hidden="1">{"'Índice'!$A$1:$K$49"}</definedName>
    <definedName name="____adm1" localSheetId="7" hidden="1">{"'Índice'!$A$1:$K$49"}</definedName>
    <definedName name="____adm1" hidden="1">{"'Índice'!$A$1:$K$49"}</definedName>
    <definedName name="____adm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BDI1">#REF!</definedName>
    <definedName name="____cab1">#REF!</definedName>
    <definedName name="____CAP20">#REF!</definedName>
    <definedName name="____ELE1">#REF!</definedName>
    <definedName name="____ELE2">#REF!</definedName>
    <definedName name="____ELE3">#REF!</definedName>
    <definedName name="____Ext2">'[12]P A T O 99 B'!#REF!</definedName>
    <definedName name="____ext293">[13]procedimentos!$B$101</definedName>
    <definedName name="____ext471">[13]procedimentos!$B$104</definedName>
    <definedName name="____Fev1" localSheetId="6">[11]!____Fev1</definedName>
    <definedName name="____Fev1">[11]!____Fev1</definedName>
    <definedName name="____I_1">#REF!</definedName>
    <definedName name="____Jan1" localSheetId="6">[11]!____Jan1</definedName>
    <definedName name="____Jan1">[11]!____Jan1</definedName>
    <definedName name="____JAZ1">#REF!</definedName>
    <definedName name="____JAZ11">#REF!</definedName>
    <definedName name="____JAZ2">#REF!</definedName>
    <definedName name="____JAZ22">#REF!</definedName>
    <definedName name="____JAZ3">#REF!</definedName>
    <definedName name="____JAZ33">#REF!</definedName>
    <definedName name="____ki5">#REF!</definedName>
    <definedName name="____KM406407">#REF!</definedName>
    <definedName name="____kmf1">[10]CAPA!$G$21</definedName>
    <definedName name="____kmf2">[10]CAPA!$G$22</definedName>
    <definedName name="____Kmf293">[13]procedimentos!$A$101</definedName>
    <definedName name="____Kmf471">[13]procedimentos!$A$104</definedName>
    <definedName name="____kmi1">[10]CAPA!$D$21</definedName>
    <definedName name="____kmi2">[10]CAPA!$D$22</definedName>
    <definedName name="____Kmi293">[13]procedimentos!$A$100</definedName>
    <definedName name="____Kmi471">[13]procedimentos!$A$103</definedName>
    <definedName name="____Mar1" localSheetId="6">[11]!____Mar1</definedName>
    <definedName name="____Mar1">[11]!____Mar1</definedName>
    <definedName name="____MOD01" localSheetId="6">[11]!____MOD01</definedName>
    <definedName name="____MOD01">[11]!____MOD01</definedName>
    <definedName name="____Obs1">#REF!</definedName>
    <definedName name="____Obs2">#REF!</definedName>
    <definedName name="____OUT98" localSheetId="6" hidden="1">{#N/A,#N/A,TRUE,"Serviços"}</definedName>
    <definedName name="____OUT98" localSheetId="7" hidden="1">{#N/A,#N/A,TRUE,"Serviços"}</definedName>
    <definedName name="____OUT98" localSheetId="5" hidden="1">{#N/A,#N/A,TRUE,"Serviços"}</definedName>
    <definedName name="____OUT98" hidden="1">{#N/A,#N/A,TRUE,"Serviços"}</definedName>
    <definedName name="____out99" localSheetId="6" hidden="1">{#N/A,#N/A,TRUE,"Serviços"}</definedName>
    <definedName name="____out99" localSheetId="7" hidden="1">{#N/A,#N/A,TRUE,"Serviços"}</definedName>
    <definedName name="____out99" hidden="1">{#N/A,#N/A,TRUE,"Serviços"}</definedName>
    <definedName name="____OUTTT98" localSheetId="6" hidden="1">{#N/A,#N/A,TRUE,"Serviços"}</definedName>
    <definedName name="____OUTTT98" localSheetId="7" hidden="1">{#N/A,#N/A,TRUE,"Serviços"}</definedName>
    <definedName name="____OUTTT98" localSheetId="5" hidden="1">{#N/A,#N/A,TRUE,"Serviços"}</definedName>
    <definedName name="____OUTTT98" hidden="1">{#N/A,#N/A,TRUE,"Serviços"}</definedName>
    <definedName name="____PL1">#REF!</definedName>
    <definedName name="____PNV2002">#REF!</definedName>
    <definedName name="____PNV2003">#REF!</definedName>
    <definedName name="____PNV2009">#REF!</definedName>
    <definedName name="____r">#REF!</definedName>
    <definedName name="____Rbv1">'[7]Página 16'!$C$3:$C$7</definedName>
    <definedName name="____RET1">#REF!</definedName>
    <definedName name="____RP1" localSheetId="6">[11]!____RP1</definedName>
    <definedName name="____RP1">[11]!____RP1</definedName>
    <definedName name="____S_1">[14]COMPOS1!#REF!</definedName>
    <definedName name="____S_1_2">[14]COMPOS1!#REF!</definedName>
    <definedName name="____S_1_3">[14]COMPOS1!#REF!</definedName>
    <definedName name="____S_1_5">[14]COMPOS1!#REF!</definedName>
    <definedName name="____S_1_6">[14]COMPOS1!#REF!</definedName>
    <definedName name="____S_1_9">[14]COMPOS1!#REF!</definedName>
    <definedName name="____seg1">[15]DADOS!$C$10</definedName>
    <definedName name="____seg2">[15]DADOS!$D$10</definedName>
    <definedName name="____TB10">#REF!</definedName>
    <definedName name="____TCB5">#REF!</definedName>
    <definedName name="____tcc4">#REF!</definedName>
    <definedName name="____tot1">#REF!</definedName>
    <definedName name="____tot2">#REF!</definedName>
    <definedName name="____tot3">#REF!</definedName>
    <definedName name="____tot4">#REF!</definedName>
    <definedName name="____tot5">#REF!</definedName>
    <definedName name="____tot6">#REF!</definedName>
    <definedName name="____tot7">#REF!</definedName>
    <definedName name="____tot8">#REF!</definedName>
    <definedName name="____tt1">#N/A</definedName>
    <definedName name="___1_Excel_BuiltIn_Print_Titles_5_1">"$#REF!.$A$1:$IS$12"</definedName>
    <definedName name="___2_Excel_BuiltIn_Print_Titles_6_1">"$#REF!.$A$1:$IS$12"</definedName>
    <definedName name="___3_Excel_BuiltIn_Print_Titles_7_1">"$#REF!.$A$1:$IS$12"</definedName>
    <definedName name="___A1" localSheetId="6">[11]!___A1</definedName>
    <definedName name="___A1">[11]!___A1</definedName>
    <definedName name="___A10" localSheetId="6">[11]!___A10</definedName>
    <definedName name="___A10">[11]!___A10</definedName>
    <definedName name="___A11" localSheetId="6">[11]!___A11</definedName>
    <definedName name="___A11">[11]!___A11</definedName>
    <definedName name="___A12" localSheetId="6">[11]!___A12</definedName>
    <definedName name="___A12">[11]!___A12</definedName>
    <definedName name="___A13" localSheetId="6">[11]!___A13</definedName>
    <definedName name="___A13">[11]!___A13</definedName>
    <definedName name="___A14" localSheetId="6">[11]!___A14</definedName>
    <definedName name="___A14">[11]!___A14</definedName>
    <definedName name="___A15" localSheetId="6">[11]!___A15</definedName>
    <definedName name="___A15">[11]!___A15</definedName>
    <definedName name="___A16" localSheetId="6">[11]!___A16</definedName>
    <definedName name="___A16">[11]!___A16</definedName>
    <definedName name="___A17" localSheetId="6">[11]!___A17</definedName>
    <definedName name="___A17">[11]!___A17</definedName>
    <definedName name="___A19" localSheetId="6">[11]!___A19</definedName>
    <definedName name="___A19">[11]!___A19</definedName>
    <definedName name="___A2" localSheetId="6">[11]!___A2</definedName>
    <definedName name="___A2">[11]!___A2</definedName>
    <definedName name="___A20" localSheetId="6">[11]!___A20</definedName>
    <definedName name="___A20">[11]!___A20</definedName>
    <definedName name="___A21" localSheetId="6">[11]!___A21</definedName>
    <definedName name="___A21">[11]!___A21</definedName>
    <definedName name="___A22" localSheetId="6">[11]!___A22</definedName>
    <definedName name="___A22">[11]!___A22</definedName>
    <definedName name="___A23" localSheetId="6">[11]!___A23</definedName>
    <definedName name="___A23">[11]!___A23</definedName>
    <definedName name="___A24" localSheetId="6">[11]!___A24</definedName>
    <definedName name="___A24">[11]!___A24</definedName>
    <definedName name="___A25" localSheetId="6">[11]!___A25</definedName>
    <definedName name="___A25">[11]!___A25</definedName>
    <definedName name="___A3" localSheetId="6">[11]!___A3</definedName>
    <definedName name="___A3">[11]!___A3</definedName>
    <definedName name="___A4" localSheetId="6">[11]!___A4</definedName>
    <definedName name="___A4">[11]!___A4</definedName>
    <definedName name="___A5" localSheetId="6">[11]!___A5</definedName>
    <definedName name="___A5">[11]!___A5</definedName>
    <definedName name="___A6" localSheetId="6">[11]!___A6</definedName>
    <definedName name="___A6">[11]!___A6</definedName>
    <definedName name="___A7" localSheetId="6">[11]!___A7</definedName>
    <definedName name="___A7">[11]!___A7</definedName>
    <definedName name="___A9" localSheetId="6">[11]!___A9</definedName>
    <definedName name="___A9">[11]!___A9</definedName>
    <definedName name="___a999" localSheetId="6" hidden="1">{#N/A,#N/A,FALSE,"ANEXO3 99 ERA";#N/A,#N/A,FALSE,"ANEXO3 99 UBÁ2";#N/A,#N/A,FALSE,"ANEXO3 99 DTU";#N/A,#N/A,FALSE,"ANEXO3 99 RDR";#N/A,#N/A,FALSE,"ANEXO3 99 UBÁ4";#N/A,#N/A,FALSE,"ANEXO3 99 UBÁ6"}</definedName>
    <definedName name="___a999" localSheetId="7" hidden="1">{#N/A,#N/A,FALSE,"ANEXO3 99 ERA";#N/A,#N/A,FALSE,"ANEXO3 99 UBÁ2";#N/A,#N/A,FALSE,"ANEXO3 99 DTU";#N/A,#N/A,FALSE,"ANEXO3 99 RDR";#N/A,#N/A,FALSE,"ANEXO3 99 UBÁ4";#N/A,#N/A,FALSE,"ANEXO3 99 UBÁ6"}</definedName>
    <definedName name="___a999" hidden="1">{#N/A,#N/A,FALSE,"ANEXO3 99 ERA";#N/A,#N/A,FALSE,"ANEXO3 99 UBÁ2";#N/A,#N/A,FALSE,"ANEXO3 99 DTU";#N/A,#N/A,FALSE,"ANEXO3 99 RDR";#N/A,#N/A,FALSE,"ANEXO3 99 UBÁ4";#N/A,#N/A,FALSE,"ANEXO3 99 UBÁ6"}</definedName>
    <definedName name="___Abr1">[16]Calendário!$A$15</definedName>
    <definedName name="___ABR95">#REF!</definedName>
    <definedName name="___ABR96">#REF!</definedName>
    <definedName name="___ABR97">#REF!</definedName>
    <definedName name="___ABR98">#REF!</definedName>
    <definedName name="___ABR99">#REF!</definedName>
    <definedName name="___ACA25">[17]DADOS!$C$17</definedName>
    <definedName name="___ACA50">[17]DADOS!$C$16</definedName>
    <definedName name="___ACM30">#REF!</definedName>
    <definedName name="___adm1" localSheetId="6" hidden="1">{"'Índice'!$A$1:$K$49"}</definedName>
    <definedName name="___adm1" localSheetId="7" hidden="1">{"'Índice'!$A$1:$K$49"}</definedName>
    <definedName name="___adm1" hidden="1">{"'Índice'!$A$1:$K$49"}</definedName>
    <definedName name="___adm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go1">[16]Calendário!$I$24</definedName>
    <definedName name="___AGO95">#REF!</definedName>
    <definedName name="___AGO96">#REF!</definedName>
    <definedName name="___AGO97">#REF!</definedName>
    <definedName name="___AGO98">#REF!</definedName>
    <definedName name="___AGO99">#REF!</definedName>
    <definedName name="___ATD1">[18]PATO!$G$42</definedName>
    <definedName name="___BDI1">#REF!</definedName>
    <definedName name="___BDI10">#REF!</definedName>
    <definedName name="___BDI11">#REF!</definedName>
    <definedName name="___BDI12">#REF!</definedName>
    <definedName name="___BDI13">#REF!</definedName>
    <definedName name="___BDI14">#REF!</definedName>
    <definedName name="___BDI2">#REF!</definedName>
    <definedName name="___BDI3">#REF!</definedName>
    <definedName name="___BDI4">#REF!</definedName>
    <definedName name="___BDI5">#REF!</definedName>
    <definedName name="___BDI6">#REF!</definedName>
    <definedName name="___BDI7">#REF!</definedName>
    <definedName name="___BDI8">#REF!</definedName>
    <definedName name="___BDI9">#REF!</definedName>
    <definedName name="___cab1">#REF!</definedName>
    <definedName name="___CAP20">#REF!</definedName>
    <definedName name="___CCM30">[18]PATO!#REF!</definedName>
    <definedName name="___CMM30">[17]DADOS!$B$39</definedName>
    <definedName name="___Dez1">[16]Calendário!$Q$33</definedName>
    <definedName name="___DEZ94">#REF!</definedName>
    <definedName name="___DEZ95">#REF!</definedName>
    <definedName name="___DEZ96">#REF!</definedName>
    <definedName name="___DEZ97">#REF!</definedName>
    <definedName name="___DEZ98">#REF!</definedName>
    <definedName name="___DEZ99">#REF!</definedName>
    <definedName name="___DFG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ELE1">#REF!</definedName>
    <definedName name="___ELE2">#REF!</definedName>
    <definedName name="___ELE3">#REF!</definedName>
    <definedName name="___Excel_BuiltIn_Print_Area_11_1_1">"$#REF!.$A$1:$AL$33"</definedName>
    <definedName name="___Ext2">'[5]P A T O 99 B'!#REF!</definedName>
    <definedName name="___EXT285">[19]procedimentos!$C$107</definedName>
    <definedName name="___ext293">[20]procedimentos!$C$104</definedName>
    <definedName name="___ext471">[20]procedimentos!$C$107</definedName>
    <definedName name="___Fev1">[16]Calendário!$I$6</definedName>
    <definedName name="___FEV95">#REF!</definedName>
    <definedName name="___FEV96">#REF!</definedName>
    <definedName name="___FEV97">#REF!</definedName>
    <definedName name="___FEV98">#REF!</definedName>
    <definedName name="___FEV99">#REF!</definedName>
    <definedName name="___HCB5">#REF!</definedName>
    <definedName name="___Jan1">[16]Calendário!$A$6</definedName>
    <definedName name="___JAN95">#REF!</definedName>
    <definedName name="___JAN96">#REF!</definedName>
    <definedName name="___JAN97">#REF!</definedName>
    <definedName name="___JAN98">#REF!</definedName>
    <definedName name="___JAN99">#REF!</definedName>
    <definedName name="___JAZ1">#REF!</definedName>
    <definedName name="___JAZ11">#REF!</definedName>
    <definedName name="___JAZ2">#REF!</definedName>
    <definedName name="___JAZ22">#REF!</definedName>
    <definedName name="___JAZ3">#REF!</definedName>
    <definedName name="___JAZ33">#REF!</definedName>
    <definedName name="___JU7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l1">[16]Calendário!$A$24</definedName>
    <definedName name="___JUL95">#REF!</definedName>
    <definedName name="___JUL96">#REF!</definedName>
    <definedName name="___JUL97">#REF!</definedName>
    <definedName name="___JUL98">#REF!</definedName>
    <definedName name="___JUL99">#REF!</definedName>
    <definedName name="___Jun1">[16]Calendário!$Q$15</definedName>
    <definedName name="___JUN95">#REF!</definedName>
    <definedName name="___JUN96">#REF!</definedName>
    <definedName name="___JUN97">#REF!</definedName>
    <definedName name="___JUN98">#REF!</definedName>
    <definedName name="___JUN99">#REF!</definedName>
    <definedName name="___ki5">#REF!</definedName>
    <definedName name="___kj1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M406407">#REF!</definedName>
    <definedName name="___km736">#REF!</definedName>
    <definedName name="___kmf1">[21]CAPA!$G$21</definedName>
    <definedName name="___kmf2">[21]CAPA!$G$22</definedName>
    <definedName name="___Kmf293">[20]procedimentos!$B$104</definedName>
    <definedName name="___Kmf471">[20]procedimentos!$B$107</definedName>
    <definedName name="___kmi1">[21]CAPA!$D$21</definedName>
    <definedName name="___kmi2">[21]CAPA!$D$22</definedName>
    <definedName name="___Kmi293">[20]procedimentos!$B$103</definedName>
    <definedName name="___Kmi471">[20]procedimentos!$B$106</definedName>
    <definedName name="___la2">[18]PATO!#REF!</definedName>
    <definedName name="___Mai1">[16]Calendário!$I$15</definedName>
    <definedName name="___MAI95">#REF!</definedName>
    <definedName name="___MAI96">#REF!</definedName>
    <definedName name="___MAI97">#REF!</definedName>
    <definedName name="___MAI98">#REF!</definedName>
    <definedName name="___MAI99">#REF!</definedName>
    <definedName name="___Mar1">[16]Calendário!$Q$6</definedName>
    <definedName name="___MAR95">#REF!</definedName>
    <definedName name="___MAR96">#REF!</definedName>
    <definedName name="___MAR97">#REF!</definedName>
    <definedName name="___MAR98">#REF!</definedName>
    <definedName name="___MAR99">#REF!</definedName>
    <definedName name="___MOD01" localSheetId="6">[11]!___MOD01</definedName>
    <definedName name="___MOD01">[11]!___MOD01</definedName>
    <definedName name="___Nov1">[16]Calendário!$I$33</definedName>
    <definedName name="___NOV94">#REF!</definedName>
    <definedName name="___NOV95">#REF!</definedName>
    <definedName name="___NOV96">#REF!</definedName>
    <definedName name="___NOV97">#REF!</definedName>
    <definedName name="___NOV98">#REF!</definedName>
    <definedName name="___NOV99">#REF!</definedName>
    <definedName name="___Obs1">#REF!</definedName>
    <definedName name="___Obs2">#REF!</definedName>
    <definedName name="___Out1">[16]Calendário!$A$33</definedName>
    <definedName name="___OUT94">#REF!</definedName>
    <definedName name="___OUT95">#REF!</definedName>
    <definedName name="___OUT96">#REF!</definedName>
    <definedName name="___OUT97">#REF!</definedName>
    <definedName name="___OUT98" localSheetId="6" hidden="1">{#N/A,#N/A,TRUE,"Serviços"}</definedName>
    <definedName name="___OUT98" localSheetId="7" hidden="1">{#N/A,#N/A,TRUE,"Serviços"}</definedName>
    <definedName name="___OUT98" hidden="1">{#N/A,#N/A,TRUE,"Serviços"}</definedName>
    <definedName name="___out99" localSheetId="6" hidden="1">{#N/A,#N/A,TRUE,"Serviços"}</definedName>
    <definedName name="___out99" localSheetId="7" hidden="1">{#N/A,#N/A,TRUE,"Serviços"}</definedName>
    <definedName name="___out99" hidden="1">{#N/A,#N/A,TRUE,"Serviços"}</definedName>
    <definedName name="___PCM30">[18]PATO!#REF!</definedName>
    <definedName name="___PL1">#REF!</definedName>
    <definedName name="___PLA2">[18]PATO!#REF!</definedName>
    <definedName name="___PM334">#REF!</definedName>
    <definedName name="___PM335">#REF!</definedName>
    <definedName name="___PM346">#REF!</definedName>
    <definedName name="___PM406">#REF!</definedName>
    <definedName name="___PM412">#REF!</definedName>
    <definedName name="___PM609">#REF!</definedName>
    <definedName name="___PM970">#REF!</definedName>
    <definedName name="___PNV2002">#REF!</definedName>
    <definedName name="___PNV2003">#REF!</definedName>
    <definedName name="___PNV2009">#REF!</definedName>
    <definedName name="___PTB10">[18]PATO!#REF!</definedName>
    <definedName name="___r">#REF!</definedName>
    <definedName name="___Rbv1">'[7]Página 16'!$C$3:$C$7</definedName>
    <definedName name="___RET1">#REF!</definedName>
    <definedName name="___RP1" localSheetId="6">[11]!___RP1</definedName>
    <definedName name="___RP1">[11]!___RP1</definedName>
    <definedName name="___s">#REF!</definedName>
    <definedName name="___SE2">#REF!</definedName>
    <definedName name="___SEG1">#REF!</definedName>
    <definedName name="___seg2">[22]DADOS!$E$10</definedName>
    <definedName name="___Set1">[16]Calendário!$Q$24</definedName>
    <definedName name="___SET94">#REF!</definedName>
    <definedName name="___SET95">#REF!</definedName>
    <definedName name="___SET96">#REF!</definedName>
    <definedName name="___SET97">#REF!</definedName>
    <definedName name="___SET98">#REF!</definedName>
    <definedName name="___SET99">#REF!</definedName>
    <definedName name="___tab1">#REF!</definedName>
    <definedName name="___TB10">#REF!</definedName>
    <definedName name="___TCB5">[18]TLCB5!$I$34</definedName>
    <definedName name="___tcc4">#REF!</definedName>
    <definedName name="___TCM30">#REF!</definedName>
    <definedName name="___TEB4">[18]TLMR!$I$25</definedName>
    <definedName name="___TOT1">[18]PATO!#REF!</definedName>
    <definedName name="___TOT2">[18]PATO!#REF!</definedName>
    <definedName name="___TOT3">[18]PATO!#REF!</definedName>
    <definedName name="___TOT4">[18]PATO!#REF!</definedName>
    <definedName name="___TOT5">[18]PATO!#REF!</definedName>
    <definedName name="___TOT6">[18]PATO!#REF!</definedName>
    <definedName name="___TOT7">[18]PATO!#REF!</definedName>
    <definedName name="___tot8">#REF!</definedName>
    <definedName name="___TSD2">[18]PATO!#REF!</definedName>
    <definedName name="___tt1">#N/A</definedName>
    <definedName name="___xlnm.Print_Area_4">NA()</definedName>
    <definedName name="__1__123Graph_BGrßfico_10C" hidden="1">#REF!</definedName>
    <definedName name="__1_Excel_BuiltIn_Print_Titles_5_1">"$#REF!.$A$1:$IS$12"</definedName>
    <definedName name="__10_S_1_1_1_1_1_1">[14]COMPOS1!#REF!</definedName>
    <definedName name="__12_S_1_1_1_1_1_1_1">[14]COMPOS1!#REF!</definedName>
    <definedName name="__123Graph_A" hidden="1">[23]A!$B$4:$E$4</definedName>
    <definedName name="__123Graph_AGraph1" hidden="1">[23]A!$B$4:$B$8</definedName>
    <definedName name="__123Graph_AGraph10" hidden="1">[24]aux!$I$24:$M$24</definedName>
    <definedName name="__123Graph_AGraph11" hidden="1">[24]aux!$I$26:$M$26</definedName>
    <definedName name="__123Graph_AGraph12" hidden="1">[24]aux!$I$28:$M$28</definedName>
    <definedName name="__123Graph_AGraph2" hidden="1">[23]A!$C$4:$C$8</definedName>
    <definedName name="__123Graph_AGraph3" hidden="1">[23]A!$D$4:$D$8</definedName>
    <definedName name="__123Graph_AGraph4" hidden="1">[23]A!$B$4:$B$9</definedName>
    <definedName name="__123Graph_AGraph5" hidden="1">[23]A!$B$4:$B$9</definedName>
    <definedName name="__123Graph_AGraph6" hidden="1">[23]A!$E$4:$E$8</definedName>
    <definedName name="__123Graph_AGraph7" hidden="1">[23]A!$B$4:$E$4</definedName>
    <definedName name="__123Graph_AGraph8" hidden="1">[23]A!$B$4:$E$4</definedName>
    <definedName name="__123Graph_AGraph9" hidden="1">[24]aux!$I$22:$M$22</definedName>
    <definedName name="__123Graph_ASIDECO" hidden="1">'[25]CONSSID12-96'!#REF!</definedName>
    <definedName name="__123Graph_B" hidden="1">[23]A!$B$5:$E$5</definedName>
    <definedName name="__123Graph_BGraph1" hidden="1">[24]aux!$B$6:$F$6</definedName>
    <definedName name="__123Graph_BGraph10" hidden="1">[24]aux!$B$24:$F$24</definedName>
    <definedName name="__123Graph_BGraph11" hidden="1">[24]aux!$B$26:$F$26</definedName>
    <definedName name="__123Graph_BGraph12" hidden="1">[24]aux!$B$28:$F$28</definedName>
    <definedName name="__123Graph_BGraph2" hidden="1">[24]aux!$B$8:$F$8</definedName>
    <definedName name="__123Graph_BGraph3" hidden="1">[24]aux!$B$10:$F$10</definedName>
    <definedName name="__123Graph_BGraph4" hidden="1">[24]aux!$B$12:$F$12</definedName>
    <definedName name="__123Graph_BGraph5" hidden="1">[24]aux!$B$14:$F$14</definedName>
    <definedName name="__123Graph_BGraph6" hidden="1">[24]aux!$B$16:$F$16</definedName>
    <definedName name="__123Graph_BGraph7" hidden="1">[23]A!$B$5:$E$5</definedName>
    <definedName name="__123Graph_BGraph8" hidden="1">[23]A!$B$5:$E$5</definedName>
    <definedName name="__123Graph_BGraph9" hidden="1">[24]aux!$B$22:$F$22</definedName>
    <definedName name="__123Graph_BSIDECO" hidden="1">'[25]CONSSID12-96'!#REF!</definedName>
    <definedName name="__123Graph_C" hidden="1">[23]A!$B$6:$E$6</definedName>
    <definedName name="__123Graph_CGraph7" hidden="1">[23]A!$B$6:$E$6</definedName>
    <definedName name="__123Graph_CGraph8" hidden="1">[23]A!$B$6:$E$6</definedName>
    <definedName name="__123Graph_CSIDECO" hidden="1">#REF!</definedName>
    <definedName name="__123Graph_D" hidden="1">[23]A!$B$7:$E$7</definedName>
    <definedName name="__123Graph_DGraph7" hidden="1">[23]A!$B$7:$E$7</definedName>
    <definedName name="__123Graph_DGraph8" hidden="1">[23]A!$B$7:$E$7</definedName>
    <definedName name="__123Graph_E" hidden="1">[23]A!$B$8:$E$8</definedName>
    <definedName name="__123Graph_EGraph7" hidden="1">[23]A!$B$8:$E$8</definedName>
    <definedName name="__123Graph_EGraph8" hidden="1">[23]A!$B$8:$E$8</definedName>
    <definedName name="__123Graph_X" hidden="1">[23]A!$B$3:$E$3</definedName>
    <definedName name="__123Graph_XGraph1" hidden="1">[23]A!$A$4:$A$8</definedName>
    <definedName name="__123Graph_XGraph10" hidden="1">[24]aux!$B$25:$F$25</definedName>
    <definedName name="__123Graph_XGraph11" hidden="1">[24]aux!$B$27:$F$27</definedName>
    <definedName name="__123Graph_XGraph12" hidden="1">[24]aux!$B$29:$F$29</definedName>
    <definedName name="__123Graph_XGraph2" hidden="1">[23]A!$A$4:$A$8</definedName>
    <definedName name="__123Graph_XGraph3" hidden="1">[23]A!$A$4:$A$8</definedName>
    <definedName name="__123Graph_XGraph4" hidden="1">[23]A!$A$4:$A$9</definedName>
    <definedName name="__123Graph_XGraph5" hidden="1">[23]A!$A$4:$A$9</definedName>
    <definedName name="__123Graph_XGraph6" hidden="1">[23]A!$A$4:$A$8</definedName>
    <definedName name="__123Graph_XGraph7" hidden="1">[23]A!$B$3:$E$3</definedName>
    <definedName name="__123Graph_XGraph8" hidden="1">[23]A!$B$3:$E$3</definedName>
    <definedName name="__123Graph_XGraph9" hidden="1">[24]aux!$B$23:$F$23</definedName>
    <definedName name="__123Graph_XSIDECO" hidden="1">#REF!</definedName>
    <definedName name="__13Excel_BuiltIn_Print_Area_11_1_1">"$#REF!.$A$1:$AL$33"</definedName>
    <definedName name="__14Excel_BuiltIn_Print_Area_28_1_1">"$#REF!.$A$1:$L$34"</definedName>
    <definedName name="__15Excel_BuiltIn_Print_Titles_5_1">"$#REF!.$A$1:$IS$12"</definedName>
    <definedName name="__16Excel_BuiltIn_Print_Titles_6_1">"$#REF!.$A$1:$IS$12"</definedName>
    <definedName name="__17Excel_BuiltIn_Print_Titles_7_1">"$#REF!.$A$1:$IS$12"</definedName>
    <definedName name="__1Excel_BuiltIn_Print_Area_2_1">#REF!</definedName>
    <definedName name="__1Excel_BuiltIn_Print_Area_7_1">#REF!</definedName>
    <definedName name="__2_Excel_BuiltIn_Print_Titles_6_1">"$#REF!.$A$1:$IS$12"</definedName>
    <definedName name="__2Excel_BuiltIn_Print_Area_8_1">#REF!</definedName>
    <definedName name="__3_Excel_BuiltIn_Print_Titles_7_1">"$#REF!.$A$1:$IS$12"</definedName>
    <definedName name="__3Excel_BuiltIn_Print_Titles_1_1">#REF!</definedName>
    <definedName name="__4_I_1">#REF!</definedName>
    <definedName name="__5_I_1_1_1_1_1_1">#REF!</definedName>
    <definedName name="__6_I_1_1_1_1_1_1_1">#REF!</definedName>
    <definedName name="__8_S_1">[14]COMPOS1!#REF!</definedName>
    <definedName name="__A1">#N/A</definedName>
    <definedName name="__A10">#N/A</definedName>
    <definedName name="__A11">#N/A</definedName>
    <definedName name="__A12">#N/A</definedName>
    <definedName name="__A13">#N/A</definedName>
    <definedName name="__A14">#N/A</definedName>
    <definedName name="__A15">#N/A</definedName>
    <definedName name="__A16">#N/A</definedName>
    <definedName name="__A17">#N/A</definedName>
    <definedName name="__A19">#N/A</definedName>
    <definedName name="__A2">#N/A</definedName>
    <definedName name="__A20">#N/A</definedName>
    <definedName name="__A21">#N/A</definedName>
    <definedName name="__A22">#N/A</definedName>
    <definedName name="__A23">#N/A</definedName>
    <definedName name="__A24">#N/A</definedName>
    <definedName name="__A25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A9">#N/A</definedName>
    <definedName name="__ABR95">#REF!</definedName>
    <definedName name="__ABR96">#REF!</definedName>
    <definedName name="__ABR97">#REF!</definedName>
    <definedName name="__ABR98">#REF!</definedName>
    <definedName name="__ABR99">#REF!</definedName>
    <definedName name="__ACA25">[17]DADOS!$C$17</definedName>
    <definedName name="__ACA50">[17]DADOS!$C$16</definedName>
    <definedName name="__ACM30">[18]MB!$E$12</definedName>
    <definedName name="__adm1" localSheetId="6" hidden="1">{"'Índice'!$A$1:$K$49"}</definedName>
    <definedName name="__adm1" localSheetId="7" hidden="1">{"'Índice'!$A$1:$K$49"}</definedName>
    <definedName name="__adm1" hidden="1">{"'Índice'!$A$1:$K$49"}</definedName>
    <definedName name="__adm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GO95">#REF!</definedName>
    <definedName name="__AGO96">#REF!</definedName>
    <definedName name="__AGO97">#REF!</definedName>
    <definedName name="__AGO98">#REF!</definedName>
    <definedName name="__AGO99">#REF!</definedName>
    <definedName name="__arg13">#REF!</definedName>
    <definedName name="__arg16">#REF!</definedName>
    <definedName name="__ATD08">#REF!</definedName>
    <definedName name="__ATD1">[18]PATO!$G$42</definedName>
    <definedName name="__BDI1">#REF!</definedName>
    <definedName name="__Brz1">[26]Feriados!$B$4:$B$14</definedName>
    <definedName name="__Brz2">[26]Feriados!$B$17:$B$24</definedName>
    <definedName name="__cab1">#REF!</definedName>
    <definedName name="__cad1">'[27]memória quantitativa'!#REF!</definedName>
    <definedName name="__cad2">'[27]memória quantitativa'!#REF!</definedName>
    <definedName name="__cad3">'[27]memória quantitativa'!#REF!</definedName>
    <definedName name="__cad4">'[27]memória quantitativa'!#REF!</definedName>
    <definedName name="__cad5">'[27]memória quantitativa'!#REF!</definedName>
    <definedName name="__cal1">'[27]memória quantitativa'!#REF!</definedName>
    <definedName name="__cal2">'[27]memória quantitativa'!#REF!</definedName>
    <definedName name="__cal3">'[27]memória quantitativa'!#REF!</definedName>
    <definedName name="__cal4">'[27]memória quantitativa'!#REF!</definedName>
    <definedName name="__cal5">'[27]memória quantitativa'!#REF!</definedName>
    <definedName name="__CAP20">#REF!</definedName>
    <definedName name="__ccd1">'[27]memória quantitativa'!#REF!</definedName>
    <definedName name="__ccd2">'[27]memória quantitativa'!#REF!</definedName>
    <definedName name="__ccd3">'[27]memória quantitativa'!#REF!</definedName>
    <definedName name="__ccd4">'[27]memória quantitativa'!#REF!</definedName>
    <definedName name="__ccd5">'[27]memória quantitativa'!#REF!</definedName>
    <definedName name="__ccd6">'[27]memória quantitativa'!#REF!</definedName>
    <definedName name="__ccd7">'[27]memória quantitativa'!#REF!</definedName>
    <definedName name="__ccd8">'[27]memória quantitativa'!#REF!</definedName>
    <definedName name="__ccd9">'[27]memória quantitativa'!#REF!</definedName>
    <definedName name="__ccl1">'[27]memória quantitativa'!#REF!</definedName>
    <definedName name="__ccl2">'[27]memória quantitativa'!#REF!</definedName>
    <definedName name="__ccl3">'[27]memória quantitativa'!#REF!</definedName>
    <definedName name="__ccl4">'[27]memória quantitativa'!#REF!</definedName>
    <definedName name="__ccl5">'[27]memória quantitativa'!#REF!</definedName>
    <definedName name="__ccl6">'[27]memória quantitativa'!#REF!</definedName>
    <definedName name="__ccl7">'[27]memória quantitativa'!#REF!</definedName>
    <definedName name="__ccl8">'[27]memória quantitativa'!#REF!</definedName>
    <definedName name="__ccl9">'[27]memória quantitativa'!#REF!</definedName>
    <definedName name="__CCM30">[18]PATO!#REF!</definedName>
    <definedName name="__cdd1">'[27]memória quantitativa'!#REF!</definedName>
    <definedName name="__cdd2">'[27]memória quantitativa'!#REF!</definedName>
    <definedName name="__cdd3">'[27]memória quantitativa'!#REF!</definedName>
    <definedName name="__cdd4">'[27]memória quantitativa'!#REF!</definedName>
    <definedName name="__cdd5">'[27]memória quantitativa'!#REF!</definedName>
    <definedName name="__cdd6">'[27]memória quantitativa'!#REF!</definedName>
    <definedName name="__cdd7">'[27]memória quantitativa'!#REF!</definedName>
    <definedName name="__cdd8">'[27]memória quantitativa'!#REF!</definedName>
    <definedName name="__cdd9">'[27]memória quantitativa'!#REF!</definedName>
    <definedName name="__cdl1">'[27]memória quantitativa'!#REF!</definedName>
    <definedName name="__cdl2">'[27]memória quantitativa'!#REF!</definedName>
    <definedName name="__cdl3">'[27]memória quantitativa'!#REF!</definedName>
    <definedName name="__cdl4">'[27]memória quantitativa'!#REF!</definedName>
    <definedName name="__cdl5">'[27]memória quantitativa'!#REF!</definedName>
    <definedName name="__cdl6">'[27]memória quantitativa'!#REF!</definedName>
    <definedName name="__cdl7">'[27]memória quantitativa'!#REF!</definedName>
    <definedName name="__cdl8">'[27]memória quantitativa'!#REF!</definedName>
    <definedName name="__cdl9">'[27]memória quantitativa'!#REF!</definedName>
    <definedName name="__cfd1">'[27]memória quantitativa'!#REF!</definedName>
    <definedName name="__cfd2">'[27]memória quantitativa'!#REF!</definedName>
    <definedName name="__cfd3">'[27]memória quantitativa'!#REF!</definedName>
    <definedName name="__cfd4">'[27]memória quantitativa'!#REF!</definedName>
    <definedName name="__cfd5">'[27]memória quantitativa'!#REF!</definedName>
    <definedName name="__cfd6">'[27]memória quantitativa'!#REF!</definedName>
    <definedName name="__cfd7">'[27]memória quantitativa'!#REF!</definedName>
    <definedName name="__cfd8">'[27]memória quantitativa'!#REF!</definedName>
    <definedName name="__cfd9">'[27]memória quantitativa'!#REF!</definedName>
    <definedName name="__cfl1">'[27]memória quantitativa'!#REF!</definedName>
    <definedName name="__cfl2">'[27]memória quantitativa'!#REF!</definedName>
    <definedName name="__cfl3">'[27]memória quantitativa'!#REF!</definedName>
    <definedName name="__cfl4">'[27]memória quantitativa'!#REF!</definedName>
    <definedName name="__cfl5">'[27]memória quantitativa'!#REF!</definedName>
    <definedName name="__cfl6">'[27]memória quantitativa'!#REF!</definedName>
    <definedName name="__cfl7">'[27]memória quantitativa'!#REF!</definedName>
    <definedName name="__cfl8">'[27]memória quantitativa'!#REF!</definedName>
    <definedName name="__cfl9">'[27]memória quantitativa'!#REF!</definedName>
    <definedName name="__cid1">'[27]memória quantitativa'!#REF!</definedName>
    <definedName name="__cid2">'[27]memória quantitativa'!#REF!</definedName>
    <definedName name="__cid3">'[27]memória quantitativa'!#REF!</definedName>
    <definedName name="__cid4">'[27]memória quantitativa'!#REF!</definedName>
    <definedName name="__cid5">'[27]memória quantitativa'!#REF!</definedName>
    <definedName name="__cid6">'[27]memória quantitativa'!#REF!</definedName>
    <definedName name="__cid7">'[27]memória quantitativa'!#REF!</definedName>
    <definedName name="__cid8">'[27]memória quantitativa'!#REF!</definedName>
    <definedName name="__cid9">'[27]memória quantitativa'!#REF!</definedName>
    <definedName name="__cil1">'[27]memória quantitativa'!#REF!</definedName>
    <definedName name="__cil2">'[27]memória quantitativa'!#REF!</definedName>
    <definedName name="__cil3">'[27]memória quantitativa'!#REF!</definedName>
    <definedName name="__cil4">'[27]memória quantitativa'!#REF!</definedName>
    <definedName name="__cil5">'[27]memória quantitativa'!#REF!</definedName>
    <definedName name="__cil6">'[27]memória quantitativa'!#REF!</definedName>
    <definedName name="__cil7">'[27]memória quantitativa'!#REF!</definedName>
    <definedName name="__cil8">'[27]memória quantitativa'!#REF!</definedName>
    <definedName name="__cil9">'[27]memória quantitativa'!#REF!</definedName>
    <definedName name="__cmd1">'[27]memória quantitativa'!#REF!</definedName>
    <definedName name="__cmd2">'[27]memória quantitativa'!#REF!</definedName>
    <definedName name="__cmd3">'[27]memória quantitativa'!#REF!</definedName>
    <definedName name="__cmd4">'[27]memória quantitativa'!#REF!</definedName>
    <definedName name="__cml1">'[27]memória quantitativa'!#REF!</definedName>
    <definedName name="__cml2">'[27]memória quantitativa'!#REF!</definedName>
    <definedName name="__cml3">'[27]memória quantitativa'!#REF!</definedName>
    <definedName name="__cml4">'[27]memória quantitativa'!#REF!</definedName>
    <definedName name="__CMM30">[17]DADOS!$B$39</definedName>
    <definedName name="__cqd1">'[27]memória quantitativa'!#REF!</definedName>
    <definedName name="__cqd2">'[27]memória quantitativa'!#REF!</definedName>
    <definedName name="__cqd3">'[27]memória quantitativa'!#REF!</definedName>
    <definedName name="__cqd4">'[27]memória quantitativa'!#REF!</definedName>
    <definedName name="__cqd5">'[27]memória quantitativa'!#REF!</definedName>
    <definedName name="__cqd6">'[27]memória quantitativa'!#REF!</definedName>
    <definedName name="__cqd7">'[27]memória quantitativa'!#REF!</definedName>
    <definedName name="__cqd8">'[27]memória quantitativa'!#REF!</definedName>
    <definedName name="__cqd9">'[27]memória quantitativa'!#REF!</definedName>
    <definedName name="__cql1">'[27]memória quantitativa'!#REF!</definedName>
    <definedName name="__cql2">'[27]memória quantitativa'!#REF!</definedName>
    <definedName name="__cql3">'[27]memória quantitativa'!#REF!</definedName>
    <definedName name="__cql4">'[27]memória quantitativa'!#REF!</definedName>
    <definedName name="__cql5">'[27]memória quantitativa'!#REF!</definedName>
    <definedName name="__cql6">'[27]memória quantitativa'!#REF!</definedName>
    <definedName name="__cql7">'[27]memória quantitativa'!#REF!</definedName>
    <definedName name="__cql8">'[27]memória quantitativa'!#REF!</definedName>
    <definedName name="__cql9">'[27]memória quantitativa'!#REF!</definedName>
    <definedName name="__csd1">'[27]memória quantitativa'!#REF!</definedName>
    <definedName name="__csd2">'[27]memória quantitativa'!#REF!</definedName>
    <definedName name="__csd3">'[27]memória quantitativa'!#REF!</definedName>
    <definedName name="__csd4">'[27]memória quantitativa'!#REF!</definedName>
    <definedName name="__csd5">'[27]memória quantitativa'!#REF!</definedName>
    <definedName name="__csl1">'[27]memória quantitativa'!#REF!</definedName>
    <definedName name="__csl2">'[27]memória quantitativa'!#REF!</definedName>
    <definedName name="__csl3">'[27]memória quantitativa'!#REF!</definedName>
    <definedName name="__csl4">'[27]memória quantitativa'!#REF!</definedName>
    <definedName name="__csl5">'[27]memória quantitativa'!#REF!</definedName>
    <definedName name="__DEZ94">#REF!</definedName>
    <definedName name="__DEZ95">#REF!</definedName>
    <definedName name="__DEZ96">#REF!</definedName>
    <definedName name="__DEZ97">#REF!</definedName>
    <definedName name="__DEZ98">#REF!</definedName>
    <definedName name="__DEZ99">#REF!</definedName>
    <definedName name="__DFG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md1">'[27]memória quantitativa'!#REF!</definedName>
    <definedName name="__dmd2">'[27]memória quantitativa'!#REF!</definedName>
    <definedName name="__dmd3">'[27]memória quantitativa'!#REF!</definedName>
    <definedName name="__dmd4">'[27]memória quantitativa'!#REF!</definedName>
    <definedName name="__dml1">'[27]memória quantitativa'!#REF!</definedName>
    <definedName name="__dml2">'[27]memória quantitativa'!#REF!</definedName>
    <definedName name="__dml3">'[27]memória quantitativa'!#REF!</definedName>
    <definedName name="__dml4">'[27]memória quantitativa'!#REF!</definedName>
    <definedName name="__DPS8">#REF!</definedName>
    <definedName name="__ELE1">#REF!</definedName>
    <definedName name="__ELE2">#REF!</definedName>
    <definedName name="__ELE3">#REF!</definedName>
    <definedName name="__Ext2">'[12]P A T O 99 B'!#REF!</definedName>
    <definedName name="__EXT285">[20]procedimentos!$C$107</definedName>
    <definedName name="__ext293">[20]procedimentos!$C$104</definedName>
    <definedName name="__ext471">[20]procedimentos!$C$107</definedName>
    <definedName name="__Fev1">#N/A</definedName>
    <definedName name="__FEV95">#REF!</definedName>
    <definedName name="__FEV96">#REF!</definedName>
    <definedName name="__FEV97">#REF!</definedName>
    <definedName name="__FEV98">#REF!</definedName>
    <definedName name="__FEV99">#REF!</definedName>
    <definedName name="__fod1">'[27]memória quantitativa'!#REF!</definedName>
    <definedName name="__fod2">'[27]memória quantitativa'!#REF!</definedName>
    <definedName name="__fod3">'[27]memória quantitativa'!#REF!</definedName>
    <definedName name="__fod4">'[27]memória quantitativa'!#REF!</definedName>
    <definedName name="__fod5">'[27]memória quantitativa'!#REF!</definedName>
    <definedName name="__fod6">'[27]memória quantitativa'!#REF!</definedName>
    <definedName name="__fod7">'[27]memória quantitativa'!#REF!</definedName>
    <definedName name="__fod8">'[27]memória quantitativa'!#REF!</definedName>
    <definedName name="__fod9">'[27]memória quantitativa'!#REF!</definedName>
    <definedName name="__fol1">'[27]memória quantitativa'!#REF!</definedName>
    <definedName name="__fol2">'[27]memória quantitativa'!#REF!</definedName>
    <definedName name="__fol3">'[27]memória quantitativa'!#REF!</definedName>
    <definedName name="__fol4">'[27]memória quantitativa'!#REF!</definedName>
    <definedName name="__fol5">'[27]memória quantitativa'!#REF!</definedName>
    <definedName name="__fol6">'[27]memória quantitativa'!#REF!</definedName>
    <definedName name="__fol7">'[27]memória quantitativa'!#REF!</definedName>
    <definedName name="__fol8">'[27]memória quantitativa'!#REF!</definedName>
    <definedName name="__fol9">'[27]memória quantitativa'!#REF!</definedName>
    <definedName name="__gcd1">'[27]memória quantitativa'!#REF!</definedName>
    <definedName name="__gcd2">'[27]memória quantitativa'!#REF!</definedName>
    <definedName name="__gcl1">'[27]memória quantitativa'!#REF!</definedName>
    <definedName name="__gcl2">'[27]memória quantitativa'!#REF!</definedName>
    <definedName name="__grd1">'[27]memória quantitativa'!#REF!</definedName>
    <definedName name="__grd2">'[27]memória quantitativa'!#REF!</definedName>
    <definedName name="__grd3">'[27]memória quantitativa'!#REF!</definedName>
    <definedName name="__grd4">'[27]memória quantitativa'!#REF!</definedName>
    <definedName name="__grd5">'[27]memória quantitativa'!#REF!</definedName>
    <definedName name="__grd6">'[27]memória quantitativa'!#REF!</definedName>
    <definedName name="__grd7">'[27]memória quantitativa'!#REF!</definedName>
    <definedName name="__grd8">'[27]memória quantitativa'!#REF!</definedName>
    <definedName name="__grd9">'[27]memória quantitativa'!#REF!</definedName>
    <definedName name="__grl1">'[27]memória quantitativa'!#REF!</definedName>
    <definedName name="__grl2">'[27]memória quantitativa'!#REF!</definedName>
    <definedName name="__grl3">'[27]memória quantitativa'!#REF!</definedName>
    <definedName name="__grl4">'[27]memória quantitativa'!#REF!</definedName>
    <definedName name="__grl5">'[27]memória quantitativa'!#REF!</definedName>
    <definedName name="__grl6">'[27]memória quantitativa'!#REF!</definedName>
    <definedName name="__grl7">'[27]memória quantitativa'!#REF!</definedName>
    <definedName name="__grl8">'[27]memória quantitativa'!#REF!</definedName>
    <definedName name="__grl9">'[27]memória quantitativa'!#REF!</definedName>
    <definedName name="__H111118">#REF!</definedName>
    <definedName name="__H121118">#REF!</definedName>
    <definedName name="__HCB5">#REF!</definedName>
    <definedName name="__I_1">#REF!</definedName>
    <definedName name="__IntlFixup" hidden="1">TRUE</definedName>
    <definedName name="__IntlFixupTable" hidden="1">#REF!</definedName>
    <definedName name="__JAN0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1">#N/A</definedName>
    <definedName name="__JAN95">#REF!</definedName>
    <definedName name="__JAN96">#REF!</definedName>
    <definedName name="__JAN97">#REF!</definedName>
    <definedName name="__JAN98">#REF!</definedName>
    <definedName name="__JAN99">#REF!</definedName>
    <definedName name="__JAZ1">#REF!</definedName>
    <definedName name="__JAZ11">#REF!</definedName>
    <definedName name="__JAZ2">#REF!</definedName>
    <definedName name="__JAZ22">#REF!</definedName>
    <definedName name="__JAZ3">#REF!</definedName>
    <definedName name="__JAZ33">#REF!</definedName>
    <definedName name="__JU7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L95">#REF!</definedName>
    <definedName name="__JUL96">#REF!</definedName>
    <definedName name="__JUL97">#REF!</definedName>
    <definedName name="__JUL98">#REF!</definedName>
    <definedName name="__JUL99">#REF!</definedName>
    <definedName name="__JUN95">#REF!</definedName>
    <definedName name="__JUN96">#REF!</definedName>
    <definedName name="__JUN97">#REF!</definedName>
    <definedName name="__JUN98">#REF!</definedName>
    <definedName name="__JUN99">#REF!</definedName>
    <definedName name="__ki5">#REF!</definedName>
    <definedName name="__kj1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M406407">#REF!</definedName>
    <definedName name="__kmf1">[21]CAPA!$G$21</definedName>
    <definedName name="__kmf2">[21]CAPA!$G$22</definedName>
    <definedName name="__Kmf293">[20]procedimentos!$B$104</definedName>
    <definedName name="__Kmf471">[20]procedimentos!$B$107</definedName>
    <definedName name="__kmi1">[21]CAPA!$D$21</definedName>
    <definedName name="__kmi2">[21]CAPA!$D$22</definedName>
    <definedName name="__Kmi293">[20]procedimentos!$B$103</definedName>
    <definedName name="__Kmi471">[20]procedimentos!$B$106</definedName>
    <definedName name="__la2">[18]PATO!#REF!</definedName>
    <definedName name="__lad1">'[27]memória quantitativa'!#REF!</definedName>
    <definedName name="__lad2">'[27]memória quantitativa'!#REF!</definedName>
    <definedName name="__lad3">'[27]memória quantitativa'!#REF!</definedName>
    <definedName name="__lad4">'[27]memória quantitativa'!#REF!</definedName>
    <definedName name="__lad5">'[27]memória quantitativa'!#REF!</definedName>
    <definedName name="__LAG2">[28]SERVIÇOS!$G$26</definedName>
    <definedName name="__lal1">'[27]memória quantitativa'!#REF!</definedName>
    <definedName name="__lal2">'[27]memória quantitativa'!#REF!</definedName>
    <definedName name="__lal3">'[27]memória quantitativa'!#REF!</definedName>
    <definedName name="__lal4">'[27]memória quantitativa'!#REF!</definedName>
    <definedName name="__lal5">'[27]memória quantitativa'!#REF!</definedName>
    <definedName name="__lbd1">'[27]memória quantitativa'!#REF!</definedName>
    <definedName name="__lbd2">'[27]memória quantitativa'!#REF!</definedName>
    <definedName name="__lbd3">'[27]memória quantitativa'!#REF!</definedName>
    <definedName name="__lbd5">'[27]memória quantitativa'!#REF!</definedName>
    <definedName name="__lbv1">'[27]memória quantitativa'!#REF!</definedName>
    <definedName name="__lbv2">'[27]memória quantitativa'!#REF!</definedName>
    <definedName name="__lbv3">'[27]memória quantitativa'!#REF!</definedName>
    <definedName name="__lbv4">'[27]memória quantitativa'!#REF!</definedName>
    <definedName name="__lbv5">'[27]memória quantitativa'!#REF!</definedName>
    <definedName name="__lkd4">'[27]memória quantitativa'!#REF!</definedName>
    <definedName name="__lpd1">'[27]memória quantitativa'!#REF!</definedName>
    <definedName name="__lpl1">'[27]memória quantitativa'!#REF!</definedName>
    <definedName name="__lps1">'[27]memória quantitativa'!#REF!</definedName>
    <definedName name="__lps2">'[27]memória quantitativa'!#REF!</definedName>
    <definedName name="__lps3">'[27]memória quantitativa'!#REF!</definedName>
    <definedName name="__lps4">'[27]memória quantitativa'!#REF!</definedName>
    <definedName name="__MAI95">#REF!</definedName>
    <definedName name="__MAI96">#REF!</definedName>
    <definedName name="__MAI97">#REF!</definedName>
    <definedName name="__MAI98">#REF!</definedName>
    <definedName name="__MAI99">#REF!</definedName>
    <definedName name="__Mar1">#N/A</definedName>
    <definedName name="__MAR95">#REF!</definedName>
    <definedName name="__MAR96">#REF!</definedName>
    <definedName name="__MAR97">#REF!</definedName>
    <definedName name="__MAR98">#REF!</definedName>
    <definedName name="__MAR99">#REF!</definedName>
    <definedName name="__MOD01">#N/A</definedName>
    <definedName name="__NOV94">#REF!</definedName>
    <definedName name="__NOV95">#REF!</definedName>
    <definedName name="__NOV96">#REF!</definedName>
    <definedName name="__NOV97">#REF!</definedName>
    <definedName name="__NOV98">#REF!</definedName>
    <definedName name="__NOV99">#REF!</definedName>
    <definedName name="__Obs1">#REF!</definedName>
    <definedName name="__Obs2">#REF!</definedName>
    <definedName name="__OR1">'[29]orcID nº1'!$A$14:$G$1025</definedName>
    <definedName name="__OR12">'[29]orc ID nº12'!$A$16:$G$181</definedName>
    <definedName name="__OR13">'[29]orc ID nº13'!$A$13:$G$34</definedName>
    <definedName name="__OR14">'[29]orc ID nº 14'!$A$14:$G$16</definedName>
    <definedName name="__OR15">'[29]orc ID nº 15'!$A$14:$G$104</definedName>
    <definedName name="__OR16">'[29]orc ID nº16'!$A$14:$G$33</definedName>
    <definedName name="__OR17">'[29]orc ID nº17'!$A$16:$G$80</definedName>
    <definedName name="__OR18">'[29]orc ID nº 18'!$A$14:$G$123</definedName>
    <definedName name="__OR19">'[29]orc ID nº19'!$A$14:$G$96</definedName>
    <definedName name="__OR2">'[29]orc ID nº2 '!$A$14:$G$70</definedName>
    <definedName name="__OR3">'[29]orc ID nº3'!$A$14:$G$134</definedName>
    <definedName name="__OR4">'[29]orcID nº4'!$A$14:$G$165</definedName>
    <definedName name="__OR5">'[29]orcID nº5'!$A$14:$G$149</definedName>
    <definedName name="__OR6">'[29]orcID nº6'!$A$14:$G$138</definedName>
    <definedName name="__OR7">'[29]orcID nº7'!$A$14:$G$137</definedName>
    <definedName name="__OR8">'[29]orc ID nº8'!$A$14:$G$133</definedName>
    <definedName name="__OR9">'[29]orc ID nº9'!$A$14:$G$157</definedName>
    <definedName name="__OUT94">#REF!</definedName>
    <definedName name="__OUT95">#REF!</definedName>
    <definedName name="__OUT96">#REF!</definedName>
    <definedName name="__OUT97">#REF!</definedName>
    <definedName name="__OUT98" localSheetId="6" hidden="1">{#N/A,#N/A,TRUE,"Serviços"}</definedName>
    <definedName name="__OUT98" localSheetId="7" hidden="1">{#N/A,#N/A,TRUE,"Serviços"}</definedName>
    <definedName name="__OUT98" localSheetId="5" hidden="1">{#N/A,#N/A,TRUE,"Serviços"}</definedName>
    <definedName name="__OUT98" hidden="1">{#N/A,#N/A,TRUE,"Serviços"}</definedName>
    <definedName name="__OUT988888" localSheetId="6" hidden="1">{#N/A,#N/A,TRUE,"Serviços"}</definedName>
    <definedName name="__OUT988888" localSheetId="7" hidden="1">{#N/A,#N/A,TRUE,"Serviços"}</definedName>
    <definedName name="__OUT988888" localSheetId="5" hidden="1">{#N/A,#N/A,TRUE,"Serviços"}</definedName>
    <definedName name="__OUT988888" hidden="1">{#N/A,#N/A,TRUE,"Serviços"}</definedName>
    <definedName name="__OUT99">#REF!</definedName>
    <definedName name="__PA01" localSheetId="6" hidden="1">{"'teste'!$B$2:$R$49"}</definedName>
    <definedName name="__PA01" localSheetId="7" hidden="1">{"'teste'!$B$2:$R$49"}</definedName>
    <definedName name="__PA01" hidden="1">{"'teste'!$B$2:$R$49"}</definedName>
    <definedName name="__pad1">'[27]memória quantitativa'!#REF!</definedName>
    <definedName name="__pad10">'[27]memória quantitativa'!#REF!</definedName>
    <definedName name="__pad11">'[27]memória quantitativa'!#REF!</definedName>
    <definedName name="__pad12">'[27]memória quantitativa'!#REF!</definedName>
    <definedName name="__pad13">'[27]memória quantitativa'!#REF!</definedName>
    <definedName name="__pad14">'[27]memória quantitativa'!#REF!</definedName>
    <definedName name="__pad15">'[27]memória quantitativa'!#REF!</definedName>
    <definedName name="__pad16">'[27]memória quantitativa'!#REF!</definedName>
    <definedName name="__pad17">'[27]memória quantitativa'!#REF!</definedName>
    <definedName name="__pad18">'[27]memória quantitativa'!#REF!</definedName>
    <definedName name="__pad19">'[27]memória quantitativa'!#REF!</definedName>
    <definedName name="__pad2">'[27]memória quantitativa'!#REF!</definedName>
    <definedName name="__pad20">'[27]memória quantitativa'!#REF!</definedName>
    <definedName name="__pad21">'[27]memória quantitativa'!#REF!</definedName>
    <definedName name="__pad22">'[27]memória quantitativa'!#REF!</definedName>
    <definedName name="__pad3">'[27]memória quantitativa'!#REF!</definedName>
    <definedName name="__pad4">'[27]memória quantitativa'!#REF!</definedName>
    <definedName name="__pad5">'[27]memória quantitativa'!#REF!</definedName>
    <definedName name="__pad6">'[27]memória quantitativa'!#REF!</definedName>
    <definedName name="__pad7">'[27]memória quantitativa'!#REF!</definedName>
    <definedName name="__pad8">'[27]memória quantitativa'!#REF!</definedName>
    <definedName name="__pad9">'[27]memória quantitativa'!#REF!</definedName>
    <definedName name="__PAG1">"$#REF!.$C$16"</definedName>
    <definedName name="__PAG10">"$#REF!.$C$26"</definedName>
    <definedName name="__PAG11">"$#REF!.$C$27"</definedName>
    <definedName name="__PAG12">"$#REF!.$C$28"</definedName>
    <definedName name="__PAG13">"$#REF!.$C$21"</definedName>
    <definedName name="__PAG2">"$#REF!.$C$17"</definedName>
    <definedName name="__PAG3">"$#REF!.$C$18"</definedName>
    <definedName name="__PAG4">"$#REF!.$C$19"</definedName>
    <definedName name="__PAG5">"$#REF!.$C$20"</definedName>
    <definedName name="__PAG6">"$#REF!.$C$22"</definedName>
    <definedName name="__PAG7">"$#REF!.$C$23"</definedName>
    <definedName name="__PAG8">"$#REF!.$C$24"</definedName>
    <definedName name="__PAG9">"$#REF!.$C$25"</definedName>
    <definedName name="__pal1">'[27]memória quantitativa'!#REF!</definedName>
    <definedName name="__pal10">'[27]memória quantitativa'!#REF!</definedName>
    <definedName name="__pal11">'[27]memória quantitativa'!#REF!</definedName>
    <definedName name="__pal12">'[27]memória quantitativa'!#REF!</definedName>
    <definedName name="__pal13">'[27]memória quantitativa'!#REF!</definedName>
    <definedName name="__pal14">'[27]memória quantitativa'!#REF!</definedName>
    <definedName name="__pal15">'[27]memória quantitativa'!#REF!</definedName>
    <definedName name="__pal16">'[27]memória quantitativa'!#REF!</definedName>
    <definedName name="__pal17">'[27]memória quantitativa'!#REF!</definedName>
    <definedName name="__pal18">'[27]memória quantitativa'!#REF!</definedName>
    <definedName name="__pal19">'[27]memória quantitativa'!#REF!</definedName>
    <definedName name="__pal2">'[27]memória quantitativa'!#REF!</definedName>
    <definedName name="__pal20">'[27]memória quantitativa'!#REF!</definedName>
    <definedName name="__pal21">'[27]memória quantitativa'!#REF!</definedName>
    <definedName name="__pal22">'[27]memória quantitativa'!#REF!</definedName>
    <definedName name="__pal3">'[27]memória quantitativa'!#REF!</definedName>
    <definedName name="__pal4">'[27]memória quantitativa'!#REF!</definedName>
    <definedName name="__pal5">'[27]memória quantitativa'!#REF!</definedName>
    <definedName name="__pal6">'[27]memória quantitativa'!#REF!</definedName>
    <definedName name="__pal7">'[27]memória quantitativa'!#REF!</definedName>
    <definedName name="__pal8">'[27]memória quantitativa'!#REF!</definedName>
    <definedName name="__pal9">'[27]memória quantitativa'!#REF!</definedName>
    <definedName name="__pap1">'[27]memória quantitativa'!#REF!</definedName>
    <definedName name="__pap10">'[27]memória quantitativa'!#REF!</definedName>
    <definedName name="__pap11">'[27]memória quantitativa'!#REF!</definedName>
    <definedName name="__pap12">'[27]memória quantitativa'!#REF!</definedName>
    <definedName name="__pap13">'[27]memória quantitativa'!#REF!</definedName>
    <definedName name="__pap14">'[27]memória quantitativa'!#REF!</definedName>
    <definedName name="__pap15">'[27]memória quantitativa'!#REF!</definedName>
    <definedName name="__pap16">'[27]memória quantitativa'!#REF!</definedName>
    <definedName name="__pap17">'[27]memória quantitativa'!#REF!</definedName>
    <definedName name="__pap18">'[27]memória quantitativa'!#REF!</definedName>
    <definedName name="__pap19">'[27]memória quantitativa'!#REF!</definedName>
    <definedName name="__pap2">'[27]memória quantitativa'!#REF!</definedName>
    <definedName name="__pap20">'[27]memória quantitativa'!#REF!</definedName>
    <definedName name="__pap21">'[27]memória quantitativa'!#REF!</definedName>
    <definedName name="__pap22">'[27]memória quantitativa'!#REF!</definedName>
    <definedName name="__pap3">'[27]memória quantitativa'!#REF!</definedName>
    <definedName name="__pap4">'[27]memória quantitativa'!#REF!</definedName>
    <definedName name="__pap5">'[27]memória quantitativa'!#REF!</definedName>
    <definedName name="__pap6">'[27]memória quantitativa'!#REF!</definedName>
    <definedName name="__pap7">'[27]memória quantitativa'!#REF!</definedName>
    <definedName name="__pap8">'[27]memória quantitativa'!#REF!</definedName>
    <definedName name="__pap9">'[27]memória quantitativa'!#REF!</definedName>
    <definedName name="__pbr14">'[27]memória quantitativa'!#REF!</definedName>
    <definedName name="__PCM30">[18]PATO!#REF!</definedName>
    <definedName name="__pjd1">'[27]memória quantitativa'!#REF!</definedName>
    <definedName name="__pjd10">'[27]memória quantitativa'!#REF!</definedName>
    <definedName name="__pjd11">'[27]memória quantitativa'!#REF!</definedName>
    <definedName name="__pjd12">'[27]memória quantitativa'!#REF!</definedName>
    <definedName name="__pjd13">'[27]memória quantitativa'!#REF!</definedName>
    <definedName name="__pjd14">'[27]memória quantitativa'!#REF!</definedName>
    <definedName name="__pjd15">'[27]memória quantitativa'!#REF!</definedName>
    <definedName name="__pjd16">'[27]memória quantitativa'!#REF!</definedName>
    <definedName name="__pjd17">'[27]memória quantitativa'!#REF!</definedName>
    <definedName name="__pjd18">'[27]memória quantitativa'!#REF!</definedName>
    <definedName name="__pjd19">'[27]memória quantitativa'!#REF!</definedName>
    <definedName name="__pjd2">'[27]memória quantitativa'!#REF!</definedName>
    <definedName name="__pjd20">'[27]memória quantitativa'!#REF!</definedName>
    <definedName name="__pjd21">'[27]memória quantitativa'!#REF!</definedName>
    <definedName name="__pjd22">'[27]memória quantitativa'!#REF!</definedName>
    <definedName name="__pjd23">'[27]memória quantitativa'!#REF!</definedName>
    <definedName name="__pjd24">'[27]memória quantitativa'!#REF!</definedName>
    <definedName name="__pjd25">'[27]memória quantitativa'!#REF!</definedName>
    <definedName name="__pjd26">'[27]memória quantitativa'!#REF!</definedName>
    <definedName name="__pjd27">'[27]memória quantitativa'!#REF!</definedName>
    <definedName name="__pjd28">'[27]memória quantitativa'!#REF!</definedName>
    <definedName name="__pjd29">'[27]memória quantitativa'!#REF!</definedName>
    <definedName name="__pjd3">'[27]memória quantitativa'!#REF!</definedName>
    <definedName name="__pjd30">'[27]memória quantitativa'!#REF!</definedName>
    <definedName name="__pjd31">'[27]memória quantitativa'!#REF!</definedName>
    <definedName name="__pjd32">'[27]memória quantitativa'!#REF!</definedName>
    <definedName name="__pjd33">'[27]memória quantitativa'!#REF!</definedName>
    <definedName name="__pjd34">'[27]memória quantitativa'!#REF!</definedName>
    <definedName name="__pjd35">'[27]memória quantitativa'!#REF!</definedName>
    <definedName name="__pjd4">'[27]memória quantitativa'!#REF!</definedName>
    <definedName name="__pjd5">'[27]memória quantitativa'!#REF!</definedName>
    <definedName name="__pjd6">'[27]memória quantitativa'!#REF!</definedName>
    <definedName name="__pjd7">'[27]memória quantitativa'!#REF!</definedName>
    <definedName name="__pjd8">'[27]memória quantitativa'!#REF!</definedName>
    <definedName name="__pjd9">'[27]memória quantitativa'!#REF!</definedName>
    <definedName name="__pjl1">'[27]memória quantitativa'!#REF!</definedName>
    <definedName name="__pjl10">'[27]memória quantitativa'!#REF!</definedName>
    <definedName name="__pjl11">'[27]memória quantitativa'!#REF!</definedName>
    <definedName name="__pjl12">'[27]memória quantitativa'!#REF!</definedName>
    <definedName name="__pjl13">'[27]memória quantitativa'!#REF!</definedName>
    <definedName name="__pjl14">'[27]memória quantitativa'!#REF!</definedName>
    <definedName name="__pjl15">'[27]memória quantitativa'!#REF!</definedName>
    <definedName name="__pjl16">'[27]memória quantitativa'!#REF!</definedName>
    <definedName name="__pjl17">'[27]memória quantitativa'!#REF!</definedName>
    <definedName name="__pjl18">'[27]memória quantitativa'!#REF!</definedName>
    <definedName name="__pjl19">'[27]memória quantitativa'!#REF!</definedName>
    <definedName name="__pjl2">'[27]memória quantitativa'!#REF!</definedName>
    <definedName name="__pjl20">'[27]memória quantitativa'!#REF!</definedName>
    <definedName name="__pjl21">'[27]memória quantitativa'!#REF!</definedName>
    <definedName name="__pjl22">'[27]memória quantitativa'!#REF!</definedName>
    <definedName name="__pjl23">'[27]memória quantitativa'!#REF!</definedName>
    <definedName name="__pjl24">'[27]memória quantitativa'!#REF!</definedName>
    <definedName name="__pjl25">'[27]memória quantitativa'!#REF!</definedName>
    <definedName name="__pjl26">'[27]memória quantitativa'!#REF!</definedName>
    <definedName name="__pjl27">'[27]memória quantitativa'!#REF!</definedName>
    <definedName name="__pjl28">'[27]memória quantitativa'!#REF!</definedName>
    <definedName name="__pjl29">'[27]memória quantitativa'!#REF!</definedName>
    <definedName name="__pjl3">'[27]memória quantitativa'!#REF!</definedName>
    <definedName name="__pjl30">'[27]memória quantitativa'!#REF!</definedName>
    <definedName name="__pjl31">'[27]memória quantitativa'!#REF!</definedName>
    <definedName name="__pjl32">'[27]memória quantitativa'!#REF!</definedName>
    <definedName name="__pjl33">'[27]memória quantitativa'!#REF!</definedName>
    <definedName name="__pjl34">'[27]memória quantitativa'!#REF!</definedName>
    <definedName name="__pjl35">'[27]memória quantitativa'!#REF!</definedName>
    <definedName name="__pjl4">'[27]memória quantitativa'!#REF!</definedName>
    <definedName name="__pjl5">'[27]memória quantitativa'!#REF!</definedName>
    <definedName name="__pjl6">'[27]memória quantitativa'!#REF!</definedName>
    <definedName name="__pjl7">'[27]memória quantitativa'!#REF!</definedName>
    <definedName name="__pjl8">'[27]memória quantitativa'!#REF!</definedName>
    <definedName name="__pjl9">'[27]memória quantitativa'!#REF!</definedName>
    <definedName name="__pjp1">'[27]memória quantitativa'!#REF!</definedName>
    <definedName name="__pjp10">'[27]memória quantitativa'!#REF!</definedName>
    <definedName name="__pjp11">'[27]memória quantitativa'!#REF!</definedName>
    <definedName name="__pjp12">'[27]memória quantitativa'!#REF!</definedName>
    <definedName name="__pjp13">'[27]memória quantitativa'!#REF!</definedName>
    <definedName name="__pjp14">'[27]memória quantitativa'!#REF!</definedName>
    <definedName name="__pjp15">'[27]memória quantitativa'!#REF!</definedName>
    <definedName name="__pjp16">'[27]memória quantitativa'!#REF!</definedName>
    <definedName name="__pjp17">'[27]memória quantitativa'!#REF!</definedName>
    <definedName name="__pjp18">'[27]memória quantitativa'!#REF!</definedName>
    <definedName name="__pjp19">'[27]memória quantitativa'!#REF!</definedName>
    <definedName name="__pjp2">'[27]memória quantitativa'!#REF!</definedName>
    <definedName name="__pjp20">'[27]memória quantitativa'!#REF!</definedName>
    <definedName name="__pjp21">'[27]memória quantitativa'!#REF!</definedName>
    <definedName name="__pjp22">'[27]memória quantitativa'!#REF!</definedName>
    <definedName name="__pjp23">'[27]memória quantitativa'!#REF!</definedName>
    <definedName name="__pjp24">'[27]memória quantitativa'!#REF!</definedName>
    <definedName name="__pjp25">'[27]memória quantitativa'!#REF!</definedName>
    <definedName name="__pjp26">'[27]memória quantitativa'!#REF!</definedName>
    <definedName name="__pjp27">'[27]memória quantitativa'!#REF!</definedName>
    <definedName name="__pjp28">'[27]memória quantitativa'!#REF!</definedName>
    <definedName name="__pjp29">'[27]memória quantitativa'!#REF!</definedName>
    <definedName name="__pjp3">'[27]memória quantitativa'!#REF!</definedName>
    <definedName name="__pjp30">'[27]memória quantitativa'!#REF!</definedName>
    <definedName name="__pjp31">'[27]memória quantitativa'!#REF!</definedName>
    <definedName name="__pjp32">'[27]memória quantitativa'!#REF!</definedName>
    <definedName name="__pjp33">'[27]memória quantitativa'!#REF!</definedName>
    <definedName name="__pjp34">'[27]memória quantitativa'!#REF!</definedName>
    <definedName name="__pjp35">'[27]memória quantitativa'!#REF!</definedName>
    <definedName name="__pjp4">'[27]memória quantitativa'!#REF!</definedName>
    <definedName name="__pjp5">'[27]memória quantitativa'!#REF!</definedName>
    <definedName name="__pjp6">'[27]memória quantitativa'!#REF!</definedName>
    <definedName name="__pjp7">'[27]memória quantitativa'!#REF!</definedName>
    <definedName name="__pjp8">'[27]memória quantitativa'!#REF!</definedName>
    <definedName name="__pjp9">'[27]memória quantitativa'!#REF!</definedName>
    <definedName name="__PL1">#REF!</definedName>
    <definedName name="__PLA2">[18]PATO!#REF!</definedName>
    <definedName name="__PM334">#REF!</definedName>
    <definedName name="__PM335">#REF!</definedName>
    <definedName name="__PM346">#REF!</definedName>
    <definedName name="__PM406">#REF!</definedName>
    <definedName name="__PM412">#REF!</definedName>
    <definedName name="__PM609">#REF!</definedName>
    <definedName name="__PM970">#REF!</definedName>
    <definedName name="__PNV2002">#REF!</definedName>
    <definedName name="__PNV2003">#REF!</definedName>
    <definedName name="__PNV2009">#REF!</definedName>
    <definedName name="__psa1">'[27]memória quantitativa'!#REF!</definedName>
    <definedName name="__psa2">'[27]memória quantitativa'!#REF!</definedName>
    <definedName name="__psa3">'[27]memória quantitativa'!#REF!</definedName>
    <definedName name="__psa4">'[27]memória quantitativa'!#REF!</definedName>
    <definedName name="__psa5">'[27]memória quantitativa'!#REF!</definedName>
    <definedName name="__psa6">'[27]memória quantitativa'!#REF!</definedName>
    <definedName name="__psa7">'[27]memória quantitativa'!#REF!</definedName>
    <definedName name="__psa8">'[27]memória quantitativa'!#REF!</definedName>
    <definedName name="__psa9">'[27]memória quantitativa'!#REF!</definedName>
    <definedName name="__psd1">'[27]memória quantitativa'!#REF!</definedName>
    <definedName name="__psd2">'[27]memória quantitativa'!#REF!</definedName>
    <definedName name="__psd3">'[27]memória quantitativa'!#REF!</definedName>
    <definedName name="__psd4">'[27]memória quantitativa'!#REF!</definedName>
    <definedName name="__psd5">'[27]memória quantitativa'!#REF!</definedName>
    <definedName name="__psd6">'[27]memória quantitativa'!#REF!</definedName>
    <definedName name="__psd7">'[27]memória quantitativa'!#REF!</definedName>
    <definedName name="__psd8">'[27]memória quantitativa'!#REF!</definedName>
    <definedName name="__psd9">'[27]memória quantitativa'!#REF!</definedName>
    <definedName name="__psl1">'[27]memória quantitativa'!#REF!</definedName>
    <definedName name="__psl2">'[27]memória quantitativa'!#REF!</definedName>
    <definedName name="__psl3">'[27]memória quantitativa'!#REF!</definedName>
    <definedName name="__psl4">'[27]memória quantitativa'!#REF!</definedName>
    <definedName name="__psl5">'[27]memória quantitativa'!#REF!</definedName>
    <definedName name="__psl6">'[27]memória quantitativa'!#REF!</definedName>
    <definedName name="__psl7">'[27]memória quantitativa'!#REF!</definedName>
    <definedName name="__psl8">'[27]memória quantitativa'!#REF!</definedName>
    <definedName name="__psl9">'[27]memória quantitativa'!#REF!</definedName>
    <definedName name="__PTB10">[18]PATO!#REF!</definedName>
    <definedName name="__QQ2">#N/A</definedName>
    <definedName name="__r">#REF!</definedName>
    <definedName name="__Rbv1">'[7]Página 16'!$C$3:$C$7</definedName>
    <definedName name="__rcd1">'[27]memória quantitativa'!#REF!</definedName>
    <definedName name="__rcd11">'[27]memória quantitativa'!#REF!</definedName>
    <definedName name="__rcd12">'[27]memória quantitativa'!#REF!</definedName>
    <definedName name="__rcd13">'[27]memória quantitativa'!#REF!</definedName>
    <definedName name="__rcd14">'[27]memória quantitativa'!#REF!</definedName>
    <definedName name="__rcd2">'[27]memória quantitativa'!#REF!</definedName>
    <definedName name="__rcd3">'[27]memória quantitativa'!#REF!</definedName>
    <definedName name="__rcd4">'[27]memória quantitativa'!#REF!</definedName>
    <definedName name="__rcd5">'[27]memória quantitativa'!#REF!</definedName>
    <definedName name="__rcd6">'[27]memória quantitativa'!#REF!</definedName>
    <definedName name="__rcd7">'[27]memória quantitativa'!#REF!</definedName>
    <definedName name="__rcd8">'[27]memória quantitativa'!#REF!</definedName>
    <definedName name="__rcd9">'[27]memória quantitativa'!#REF!</definedName>
    <definedName name="__rcl1">'[27]memória quantitativa'!#REF!</definedName>
    <definedName name="__rcl10">'[27]memória quantitativa'!#REF!</definedName>
    <definedName name="__rcl11">'[27]memória quantitativa'!#REF!</definedName>
    <definedName name="__rcl12">'[27]memória quantitativa'!#REF!</definedName>
    <definedName name="__rcl13">'[27]memória quantitativa'!#REF!</definedName>
    <definedName name="__rcl14">'[27]memória quantitativa'!#REF!</definedName>
    <definedName name="__rcl2">'[27]memória quantitativa'!#REF!</definedName>
    <definedName name="__rcl3">'[27]memória quantitativa'!#REF!</definedName>
    <definedName name="__rcl4">'[27]memória quantitativa'!#REF!</definedName>
    <definedName name="__rcl5">'[27]memória quantitativa'!#REF!</definedName>
    <definedName name="__rcl6">'[27]memória quantitativa'!#REF!</definedName>
    <definedName name="__rcl7">'[27]memória quantitativa'!#REF!</definedName>
    <definedName name="__rcl8">'[27]memória quantitativa'!#REF!</definedName>
    <definedName name="__rcl9">'[27]memória quantitativa'!#REF!</definedName>
    <definedName name="__RET1">#REF!</definedName>
    <definedName name="__rmd1">'[27]memória quantitativa'!#REF!</definedName>
    <definedName name="__rmd10">'[27]memória quantitativa'!#REF!</definedName>
    <definedName name="__rmd11">'[27]memória quantitativa'!#REF!</definedName>
    <definedName name="__rmd12">'[27]memória quantitativa'!#REF!</definedName>
    <definedName name="__rmd13">'[27]memória quantitativa'!#REF!</definedName>
    <definedName name="__rmd14">'[27]memória quantitativa'!#REF!</definedName>
    <definedName name="__rmd15">'[27]memória quantitativa'!#REF!</definedName>
    <definedName name="__rmd16">'[27]memória quantitativa'!#REF!</definedName>
    <definedName name="__rmd17">'[27]memória quantitativa'!#REF!</definedName>
    <definedName name="__rmd18">'[27]memória quantitativa'!#REF!</definedName>
    <definedName name="__rmd2">'[27]memória quantitativa'!#REF!</definedName>
    <definedName name="__rmd3">'[27]memória quantitativa'!#REF!</definedName>
    <definedName name="__rmd4">'[27]memória quantitativa'!#REF!</definedName>
    <definedName name="__rmd5">'[27]memória quantitativa'!#REF!</definedName>
    <definedName name="__rmd6">'[27]memória quantitativa'!#REF!</definedName>
    <definedName name="__rmd7">'[27]memória quantitativa'!#REF!</definedName>
    <definedName name="__rmd8">'[27]memória quantitativa'!#REF!</definedName>
    <definedName name="__rmd9">'[27]memória quantitativa'!#REF!</definedName>
    <definedName name="__rml1">'[27]memória quantitativa'!#REF!</definedName>
    <definedName name="__rml10">'[27]memória quantitativa'!#REF!</definedName>
    <definedName name="__rml11">'[27]memória quantitativa'!#REF!</definedName>
    <definedName name="__rml12">'[27]memória quantitativa'!#REF!</definedName>
    <definedName name="__rml13">'[27]memória quantitativa'!#REF!</definedName>
    <definedName name="__rml14">'[27]memória quantitativa'!#REF!</definedName>
    <definedName name="__rml15">'[27]memória quantitativa'!#REF!</definedName>
    <definedName name="__rml16">'[27]memória quantitativa'!#REF!</definedName>
    <definedName name="__rml17">'[27]memória quantitativa'!#REF!</definedName>
    <definedName name="__rml18">'[27]memória quantitativa'!#REF!</definedName>
    <definedName name="__rml2">'[27]memória quantitativa'!#REF!</definedName>
    <definedName name="__rml3">'[27]memória quantitativa'!#REF!</definedName>
    <definedName name="__rml4">'[27]memória quantitativa'!#REF!</definedName>
    <definedName name="__rml5">'[27]memória quantitativa'!#REF!</definedName>
    <definedName name="__rml6">'[27]memória quantitativa'!#REF!</definedName>
    <definedName name="__rml7">'[27]memória quantitativa'!#REF!</definedName>
    <definedName name="__rml8">'[27]memória quantitativa'!#REF!</definedName>
    <definedName name="__rml9">'[27]memória quantitativa'!#REF!</definedName>
    <definedName name="__rod1">'[27]memória quantitativa'!#REF!</definedName>
    <definedName name="__rod2">'[27]memória quantitativa'!#REF!</definedName>
    <definedName name="__rod3">'[27]memória quantitativa'!#REF!</definedName>
    <definedName name="__rod4">'[27]memória quantitativa'!#REF!</definedName>
    <definedName name="__rod5">'[27]memória quantitativa'!#REF!</definedName>
    <definedName name="__rod6">'[27]memória quantitativa'!#REF!</definedName>
    <definedName name="__rod7">'[27]memória quantitativa'!#REF!</definedName>
    <definedName name="__rod8">'[27]memória quantitativa'!#REF!</definedName>
    <definedName name="__rod9">'[27]memória quantitativa'!#REF!</definedName>
    <definedName name="__rol1">'[27]memória quantitativa'!#REF!</definedName>
    <definedName name="__rol2">'[27]memória quantitativa'!#REF!</definedName>
    <definedName name="__rol3">'[27]memória quantitativa'!#REF!</definedName>
    <definedName name="__rol4">'[27]memória quantitativa'!#REF!</definedName>
    <definedName name="__rol5">'[27]memória quantitativa'!#REF!</definedName>
    <definedName name="__rol6">'[27]memória quantitativa'!#REF!</definedName>
    <definedName name="__rol7">'[27]memória quantitativa'!#REF!</definedName>
    <definedName name="__rol8">'[27]memória quantitativa'!#REF!</definedName>
    <definedName name="__rol9">'[27]memória quantitativa'!#REF!</definedName>
    <definedName name="__RP1">#N/A</definedName>
    <definedName name="__rpd1">'[27]memória quantitativa'!#REF!</definedName>
    <definedName name="__rpd2">'[27]memória quantitativa'!#REF!</definedName>
    <definedName name="__rpd3">'[27]memória quantitativa'!#REF!</definedName>
    <definedName name="__rpd4">'[27]memória quantitativa'!#REF!</definedName>
    <definedName name="__rpd5">'[27]memória quantitativa'!#REF!</definedName>
    <definedName name="__rpd6">'[27]memória quantitativa'!#REF!</definedName>
    <definedName name="__rpd7">'[27]memória quantitativa'!#REF!</definedName>
    <definedName name="__rpd8">'[27]memória quantitativa'!#REF!</definedName>
    <definedName name="__rpd9">'[27]memória quantitativa'!#REF!</definedName>
    <definedName name="__rpl1">'[27]memória quantitativa'!#REF!</definedName>
    <definedName name="__rpl2">'[27]memória quantitativa'!#REF!</definedName>
    <definedName name="__rpl3">'[27]memória quantitativa'!#REF!</definedName>
    <definedName name="__rpl4">'[27]memória quantitativa'!#REF!</definedName>
    <definedName name="__rpl5">'[27]memória quantitativa'!#REF!</definedName>
    <definedName name="__rpl6">'[27]memória quantitativa'!#REF!</definedName>
    <definedName name="__rpl7">'[27]memória quantitativa'!#REF!</definedName>
    <definedName name="__rpl8">'[27]memória quantitativa'!#REF!</definedName>
    <definedName name="__rpl9">'[27]memória quantitativa'!#REF!</definedName>
    <definedName name="__rsd10">'[27]memória quantitativa'!#REF!</definedName>
    <definedName name="__S_1">[14]COMPOS1!#REF!</definedName>
    <definedName name="__S_1_2">[14]COMPOS1!#REF!</definedName>
    <definedName name="__S_1_3">[14]COMPOS1!#REF!</definedName>
    <definedName name="__S_1_5">[14]COMPOS1!#REF!</definedName>
    <definedName name="__S_1_6">[14]COMPOS1!#REF!</definedName>
    <definedName name="__S_1_9">[14]COMPOS1!#REF!</definedName>
    <definedName name="__SE2">#REF!</definedName>
    <definedName name="__SEG1">#REF!</definedName>
    <definedName name="__seg2">[22]DADOS!$E$10</definedName>
    <definedName name="__SET94">#REF!</definedName>
    <definedName name="__SET95">#REF!</definedName>
    <definedName name="__SET96">#REF!</definedName>
    <definedName name="__SET97">#REF!</definedName>
    <definedName name="__SET98">#REF!</definedName>
    <definedName name="__SET99">#REF!</definedName>
    <definedName name="__shc1">'[27]memória quantitativa'!#REF!</definedName>
    <definedName name="__shc2">'[27]memória quantitativa'!#REF!</definedName>
    <definedName name="__shc3">'[27]memória quantitativa'!#REF!</definedName>
    <definedName name="__shc4">'[27]memória quantitativa'!#REF!</definedName>
    <definedName name="__shc5">'[27]memória quantitativa'!#REF!</definedName>
    <definedName name="__shc6">'[27]memória quantitativa'!#REF!</definedName>
    <definedName name="__shc7">'[27]memória quantitativa'!#REF!</definedName>
    <definedName name="__shc8">'[27]memória quantitativa'!#REF!</definedName>
    <definedName name="__shc9">'[27]memória quantitativa'!#REF!</definedName>
    <definedName name="__shd1">'[27]memória quantitativa'!#REF!</definedName>
    <definedName name="__shd2">'[27]memória quantitativa'!#REF!</definedName>
    <definedName name="__shd3">'[27]memória quantitativa'!#REF!</definedName>
    <definedName name="__shd4">'[27]memória quantitativa'!#REF!</definedName>
    <definedName name="__shd5">'[27]memória quantitativa'!#REF!</definedName>
    <definedName name="__shd6">'[27]memória quantitativa'!#REF!</definedName>
    <definedName name="__shd7">'[27]memória quantitativa'!#REF!</definedName>
    <definedName name="__shd8">'[27]memória quantitativa'!#REF!</definedName>
    <definedName name="__shd9">'[27]memória quantitativa'!#REF!</definedName>
    <definedName name="__shl1">'[27]memória quantitativa'!#REF!</definedName>
    <definedName name="__shl2">'[27]memória quantitativa'!#REF!</definedName>
    <definedName name="__shl3">'[27]memória quantitativa'!#REF!</definedName>
    <definedName name="__shl4">'[27]memória quantitativa'!#REF!</definedName>
    <definedName name="__shl5">'[27]memória quantitativa'!#REF!</definedName>
    <definedName name="__shl6">'[27]memória quantitativa'!#REF!</definedName>
    <definedName name="__shl7">'[27]memória quantitativa'!#REF!</definedName>
    <definedName name="__shl8">'[27]memória quantitativa'!#REF!</definedName>
    <definedName name="__shl9">'[27]memória quantitativa'!#REF!</definedName>
    <definedName name="__smd1">'[27]memória quantitativa'!#REF!</definedName>
    <definedName name="__smd2">'[27]memória quantitativa'!#REF!</definedName>
    <definedName name="__smd3">'[27]memória quantitativa'!#REF!</definedName>
    <definedName name="__smd4">'[27]memória quantitativa'!#REF!</definedName>
    <definedName name="__smd5">'[27]memória quantitativa'!#REF!</definedName>
    <definedName name="__smd6">'[27]memória quantitativa'!#REF!</definedName>
    <definedName name="__smd7">'[27]memória quantitativa'!#REF!</definedName>
    <definedName name="__smd8">'[27]memória quantitativa'!#REF!</definedName>
    <definedName name="__smd9">'[27]memória quantitativa'!#REF!</definedName>
    <definedName name="__sml1">'[27]memória quantitativa'!#REF!</definedName>
    <definedName name="__sml2">'[27]memória quantitativa'!#REF!</definedName>
    <definedName name="__sml3">'[27]memória quantitativa'!#REF!</definedName>
    <definedName name="__sml4">'[27]memória quantitativa'!#REF!</definedName>
    <definedName name="__sml5">'[27]memória quantitativa'!#REF!</definedName>
    <definedName name="__sml6">'[27]memória quantitativa'!#REF!</definedName>
    <definedName name="__sml7">'[27]memória quantitativa'!#REF!</definedName>
    <definedName name="__sml8">'[27]memória quantitativa'!#REF!</definedName>
    <definedName name="__sml9">'[27]memória quantitativa'!#REF!</definedName>
    <definedName name="__STC04">#REF!</definedName>
    <definedName name="__tab0198">'[30]DER janeiro98'!$A$1:$D$810</definedName>
    <definedName name="__TB10">#REF!</definedName>
    <definedName name="__tb97">"$#REF!.$E$71"</definedName>
    <definedName name="__tbw97">"$#REF!.$E$73"</definedName>
    <definedName name="__TCB4">#REF!</definedName>
    <definedName name="__TCB5">[18]TLCB5!$I$34</definedName>
    <definedName name="__tcc4">#REF!</definedName>
    <definedName name="__TCM30">[18]MB!$F$25</definedName>
    <definedName name="__TEB4">[18]TLMR!$I$25</definedName>
    <definedName name="__TOT1">[18]PATO!#REF!</definedName>
    <definedName name="__TOT2">[18]PATO!#REF!</definedName>
    <definedName name="__TOT3">[18]PATO!#REF!</definedName>
    <definedName name="__TOT4">[18]PATO!#REF!</definedName>
    <definedName name="__TOT5">[18]PATO!#REF!</definedName>
    <definedName name="__TOT6">[18]PATO!#REF!</definedName>
    <definedName name="__TOT7">[18]PATO!#REF!</definedName>
    <definedName name="__tot8">#REF!</definedName>
    <definedName name="__TP10">#REF!</definedName>
    <definedName name="__TP5">#REF!</definedName>
    <definedName name="__tsd1">'[27]memória quantitativa'!#REF!</definedName>
    <definedName name="__TSD2">[18]PATO!#REF!</definedName>
    <definedName name="__tsd3">'[27]memória quantitativa'!#REF!</definedName>
    <definedName name="__tsd4">'[27]memória quantitativa'!#REF!</definedName>
    <definedName name="__tsd5">'[27]memória quantitativa'!#REF!</definedName>
    <definedName name="__tsl1">'[27]memória quantitativa'!#REF!</definedName>
    <definedName name="__tsl2">'[27]memória quantitativa'!#REF!</definedName>
    <definedName name="__tsl3">'[27]memória quantitativa'!#REF!</definedName>
    <definedName name="__tsl4">'[27]memória quantitativa'!#REF!</definedName>
    <definedName name="__tsl5">'[27]memória quantitativa'!#REF!</definedName>
    <definedName name="__tt1" localSheetId="6">' Canteiro'!__tt1</definedName>
    <definedName name="__tt1" localSheetId="7">'Adm Local'!__tt1</definedName>
    <definedName name="__tt1">[31]!__tt1</definedName>
    <definedName name="__vdd1" localSheetId="6">'[27]memória quantitativa'!#REF!</definedName>
    <definedName name="__vdd1">'[27]memória quantitativa'!#REF!</definedName>
    <definedName name="__vdd2" localSheetId="6">'[27]memória quantitativa'!#REF!</definedName>
    <definedName name="__vdd2">'[27]memória quantitativa'!#REF!</definedName>
    <definedName name="__vdd3" localSheetId="6">'[27]memória quantitativa'!#REF!</definedName>
    <definedName name="__vdd3">'[27]memória quantitativa'!#REF!</definedName>
    <definedName name="__vdd4">'[27]memória quantitativa'!#REF!</definedName>
    <definedName name="__vdd5">'[27]memória quantitativa'!#REF!</definedName>
    <definedName name="__vdl1">'[27]memória quantitativa'!#REF!</definedName>
    <definedName name="__vdl2">'[27]memória quantitativa'!#REF!</definedName>
    <definedName name="__vdl3">'[27]memória quantitativa'!#REF!</definedName>
    <definedName name="__vdl4">'[27]memória quantitativa'!#REF!</definedName>
    <definedName name="__vdl5">'[27]memória quantitativa'!#REF!</definedName>
    <definedName name="__VV9">#REF!</definedName>
    <definedName name="__x1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lfn.RTD" hidden="1">#NAME?</definedName>
    <definedName name="__xlnm.Print_Area_2">#REF!</definedName>
    <definedName name="__xlnm.Print_Area_4">NA()</definedName>
    <definedName name="__xlnm.Print_Area_8">#REF!</definedName>
    <definedName name="__xlnm.Print_Area_9">#REF!</definedName>
    <definedName name="_0">#REF!</definedName>
    <definedName name="_0_1">#REF!</definedName>
    <definedName name="_0_11">#REF!</definedName>
    <definedName name="_0_12">#REF!</definedName>
    <definedName name="_0_13">#REF!</definedName>
    <definedName name="_0_14">#N/A</definedName>
    <definedName name="_0_14_1">#N/A</definedName>
    <definedName name="_0_15">#REF!</definedName>
    <definedName name="_0_16">#REF!</definedName>
    <definedName name="_0_17">#REF!</definedName>
    <definedName name="_0_19">#REF!</definedName>
    <definedName name="_0_2">#REF!</definedName>
    <definedName name="_0_28">#REF!</definedName>
    <definedName name="_0_3">#REF!</definedName>
    <definedName name="_0_4">#REF!</definedName>
    <definedName name="_0_7">#REF!</definedName>
    <definedName name="_0_7_1">#REF!</definedName>
    <definedName name="_0_7_14">#N/A</definedName>
    <definedName name="_0_9">#REF!</definedName>
    <definedName name="_01.004.04">#REF!</definedName>
    <definedName name="_01.004.05">#REF!</definedName>
    <definedName name="_01.004.06">#REF!</definedName>
    <definedName name="_01.004.07">#REF!</definedName>
    <definedName name="_01.004.08">#REF!</definedName>
    <definedName name="_01.004.09">#REF!</definedName>
    <definedName name="_01.005.00">#REF!</definedName>
    <definedName name="_01.005.01">#REF!</definedName>
    <definedName name="_01.006.01">#REF!</definedName>
    <definedName name="_01.007.01">#REF!</definedName>
    <definedName name="_01.008.01">#REF!</definedName>
    <definedName name="_01.008.02">#REF!</definedName>
    <definedName name="_01.009.01">#REF!</definedName>
    <definedName name="_01_09_96">#REF!</definedName>
    <definedName name="_01_09_96_25">#REF!</definedName>
    <definedName name="_01_09_96_4">#REF!</definedName>
    <definedName name="_01_09_966">#REF!</definedName>
    <definedName name="_02.000.00">#REF!</definedName>
    <definedName name="_02.001.01">#REF!</definedName>
    <definedName name="_02.002.01">#REF!</definedName>
    <definedName name="_02.003.01">#REF!</definedName>
    <definedName name="_02.004.00">#REF!</definedName>
    <definedName name="_02.004.01">#REF!</definedName>
    <definedName name="_02.005.01">#REF!</definedName>
    <definedName name="_02.006.00">#REF!</definedName>
    <definedName name="_02.006.01">#REF!</definedName>
    <definedName name="_02.006.02">#REF!</definedName>
    <definedName name="_02.006.03">#REF!</definedName>
    <definedName name="_02.007.01">#REF!</definedName>
    <definedName name="_02.009.01">#REF!</definedName>
    <definedName name="_02.010.01">#REF!</definedName>
    <definedName name="_02.011.01">#REF!</definedName>
    <definedName name="_03.000.00">#REF!</definedName>
    <definedName name="_03.001.01">#REF!</definedName>
    <definedName name="_03.002.01">#REF!</definedName>
    <definedName name="_03.003.00">#REF!</definedName>
    <definedName name="_03.003.01">#REF!</definedName>
    <definedName name="_03.003.02">#REF!</definedName>
    <definedName name="_03.003.03">#REF!</definedName>
    <definedName name="_03.003.04">#REF!</definedName>
    <definedName name="_03.004.00">#REF!</definedName>
    <definedName name="_03.004.01">#REF!</definedName>
    <definedName name="_03.004.02">#REF!</definedName>
    <definedName name="_03.004.03">#REF!</definedName>
    <definedName name="_03.005.01">#REF!</definedName>
    <definedName name="_03.006.00">#REF!</definedName>
    <definedName name="_03.006.01">#REF!</definedName>
    <definedName name="_03.006.02">#REF!</definedName>
    <definedName name="_03.007.00">#REF!</definedName>
    <definedName name="_03.007.01">#REF!</definedName>
    <definedName name="_03.007.02">#REF!</definedName>
    <definedName name="_03.008.01">#REF!</definedName>
    <definedName name="_04.000.00">#REF!</definedName>
    <definedName name="_04.001.00">#REF!</definedName>
    <definedName name="_04.001.01">#REF!</definedName>
    <definedName name="_04.001.02">#REF!</definedName>
    <definedName name="_04.001.03">#REF!</definedName>
    <definedName name="_04.001.04">#REF!</definedName>
    <definedName name="_04.001.05">#REF!</definedName>
    <definedName name="_04.001.06">#REF!</definedName>
    <definedName name="_04.002.00">#REF!</definedName>
    <definedName name="_04.002.01">#REF!</definedName>
    <definedName name="_04.002.02">#REF!</definedName>
    <definedName name="_04.002.03">#REF!</definedName>
    <definedName name="_04.002.04">#REF!</definedName>
    <definedName name="_04.003.00">#REF!</definedName>
    <definedName name="_04.003.01">#REF!</definedName>
    <definedName name="_04.003.02">#REF!</definedName>
    <definedName name="_04.003.03">#REF!</definedName>
    <definedName name="_04.003.04">#REF!</definedName>
    <definedName name="_04.004.00">#REF!</definedName>
    <definedName name="_04.004.01">#REF!</definedName>
    <definedName name="_04.004.02">#REF!</definedName>
    <definedName name="_04.004.03">#REF!</definedName>
    <definedName name="_04.005.01">#REF!</definedName>
    <definedName name="_04.005.02">#REF!</definedName>
    <definedName name="_04.006.00">#REF!</definedName>
    <definedName name="_04.006.01">#REF!</definedName>
    <definedName name="_04.006.02">#REF!</definedName>
    <definedName name="_04.006.03">#REF!</definedName>
    <definedName name="_04.007.00">#REF!</definedName>
    <definedName name="_04.007.01">#REF!</definedName>
    <definedName name="_04.007.02">#REF!</definedName>
    <definedName name="_04.007.03">#REF!</definedName>
    <definedName name="_04.007.04">#REF!</definedName>
    <definedName name="_04.007.05">#REF!</definedName>
    <definedName name="_04.007.06">#REF!</definedName>
    <definedName name="_04.007.07">#REF!</definedName>
    <definedName name="_04.008.01">#REF!</definedName>
    <definedName name="_04.009.01">#REF!</definedName>
    <definedName name="_04.010.01">#REF!</definedName>
    <definedName name="_04.011.00">#REF!</definedName>
    <definedName name="_04.011.01">#REF!</definedName>
    <definedName name="_04.011.02">#REF!</definedName>
    <definedName name="_04.012.01">#REF!</definedName>
    <definedName name="_04.012.02">#REF!</definedName>
    <definedName name="_04.013.01">#REF!</definedName>
    <definedName name="_04.013.02">#REF!</definedName>
    <definedName name="_04.013.03">#REF!</definedName>
    <definedName name="_04.013.04">#REF!</definedName>
    <definedName name="_04.013.05">#REF!</definedName>
    <definedName name="_04.013.06">#REF!</definedName>
    <definedName name="_04.014.01">#REF!</definedName>
    <definedName name="_04.015.01">#REF!</definedName>
    <definedName name="_04.016.01">#REF!</definedName>
    <definedName name="_04.017.01">#REF!</definedName>
    <definedName name="_08.302.01">#REF!</definedName>
    <definedName name="_08.302.01_1">#REF!</definedName>
    <definedName name="_1__123Graph_ACHART_1" hidden="1">[32]A!$F$59:$AG$59</definedName>
    <definedName name="_1__123Graph_BGrßfico_10C" hidden="1">#REF!</definedName>
    <definedName name="_1_Excel_BuiltIn_Print_Titles_5_1">"$#REF!.$A$1:$IS$12"</definedName>
    <definedName name="_1_I_1">#REF!</definedName>
    <definedName name="_1_I_1_2">#REF!</definedName>
    <definedName name="_1_I_1_3">#REF!</definedName>
    <definedName name="_1_I_1_5">#REF!</definedName>
    <definedName name="_1_I_1_6">#REF!</definedName>
    <definedName name="_1_I_1_9">#REF!</definedName>
    <definedName name="_10__123Graph_BCHART_2" hidden="1">[33]Premissas!#REF!</definedName>
    <definedName name="_10_a_14_1">#REF!</definedName>
    <definedName name="_10_S_1_1_1_1_1_1">[14]COMPOS1!#REF!</definedName>
    <definedName name="_100Excel_BuiltIn_Print_Area_7_1_1_1">#N/A</definedName>
    <definedName name="_101Excel_BuiltIn_Print_Area_7_1_1_2">#N/A</definedName>
    <definedName name="_104Excel_BuiltIn_Print_Area_8_1">#REF!</definedName>
    <definedName name="_106Excel_BuiltIn_Print_Area_8_1_1">#N/A</definedName>
    <definedName name="_107Excel_BuiltIn_Print_Area_8_1_1_1">#N/A</definedName>
    <definedName name="_10Excel_BuiltIn_Print_Area_5_1_1">'[34]Fresagem e Remendos profundos'!$A$1:$K$1679</definedName>
    <definedName name="_11.001.01">#REF!</definedName>
    <definedName name="_11_a_7_1">#N/A</definedName>
    <definedName name="_11_I_1_1_1_1_1_1">#REF!</definedName>
    <definedName name="_110Excel_BuiltIn_Print_Titles_1_1">#REF!</definedName>
    <definedName name="_112Excel_BuiltIn_Print_Titles_1_1_1">#N/A</definedName>
    <definedName name="_113Excel_BuiltIn_Print_Titles_1_1_1_1">#N/A</definedName>
    <definedName name="_113Excel_BuiltIn_Print_Titles_33_1">(#REF!,#REF!)</definedName>
    <definedName name="_114Excel_BuiltIn_Print_Titles_1_1_1_2">#N/A</definedName>
    <definedName name="_115Print_Area_MI_1_1">#REF!</definedName>
    <definedName name="_11Excel_BuiltIn_Print_Titles_30_1">(#REF!,#REF!)</definedName>
    <definedName name="_12_c_1">#REF!</definedName>
    <definedName name="_12_I_1_1_1_1_1_1_1">#REF!</definedName>
    <definedName name="_12_S_1_1_1_1_1_1_1">[14]COMPOS1!#REF!</definedName>
    <definedName name="_123" localSheetId="6" hidden="1">{#N/A,#N/A,TRUE,"Serviços"}</definedName>
    <definedName name="_123" localSheetId="7" hidden="1">{#N/A,#N/A,TRUE,"Serviços"}</definedName>
    <definedName name="_123" hidden="1">{#N/A,#N/A,TRUE,"Serviços"}</definedName>
    <definedName name="_129Excel_BuiltIn_Print_Titles_34_1" localSheetId="6">(#REF!,#REF!)</definedName>
    <definedName name="_129Excel_BuiltIn_Print_Titles_34_1">(#REF!,#REF!)</definedName>
    <definedName name="_13_c_11_1">#REF!</definedName>
    <definedName name="_13Excel_BuiltIn_Print_Area_11_1_1">"$#REF!.$A$1:$AL$33"</definedName>
    <definedName name="_13Excel_BuiltIn_Print_Area_6_1_1">#REF!</definedName>
    <definedName name="_13Excel_BuiltIn_Print_Titles_32_1">(#REF!,#REF!)</definedName>
    <definedName name="_14_c_12_1">#REF!</definedName>
    <definedName name="_145Excel_BuiltIn_Print_Titles_5_1">(#REF!,#REF!)</definedName>
    <definedName name="_14Excel_BuiltIn_Print_Area_28_1_1">"$#REF!.$A$1:$L$34"</definedName>
    <definedName name="_15__123Graph_CCHART_2" hidden="1">[33]Premissas!#REF!</definedName>
    <definedName name="_15_c_13_1">#REF!</definedName>
    <definedName name="_15_I_1_1_1_1_1_1_1">#REF!</definedName>
    <definedName name="_15_S_1">[14]COMPOS1!#REF!</definedName>
    <definedName name="_15Excel_BuiltIn_Print_Titles_2_1">#REF!</definedName>
    <definedName name="_15Excel_BuiltIn_Print_Titles_33_1">(#REF!,#REF!)</definedName>
    <definedName name="_15Excel_BuiltIn_Print_Titles_5_1">"$#REF!.$A$1:$IS$12"</definedName>
    <definedName name="_16_c_15_1">#REF!</definedName>
    <definedName name="_161Excel_BuiltIn_Print_Titles_7_1">(#REF!,#REF!)</definedName>
    <definedName name="_16Excel_BuiltIn_Print_Area_11_1_1">"$#REF!.$A$1:$AL$33"</definedName>
    <definedName name="_16Excel_BuiltIn_Print_Area_7_1_1">#REF!</definedName>
    <definedName name="_16Excel_BuiltIn_Print_Titles_6_1">"$#REF!.$A$1:$IS$12"</definedName>
    <definedName name="_17_c_16_1">#REF!</definedName>
    <definedName name="_177Excel_BuiltIn_Print_Titles_9_1">(#REF!,#REF!)</definedName>
    <definedName name="_17Excel_BuiltIn_Print_Titles_13_1">(#REF!,#REF!)</definedName>
    <definedName name="_17Excel_BuiltIn_Print_Titles_34_1">(#REF!,#REF!)</definedName>
    <definedName name="_17Excel_BuiltIn_Print_Titles_7_1">"$#REF!.$A$1:$IS$12"</definedName>
    <definedName name="_18_c_17_1">#REF!</definedName>
    <definedName name="_1830201" hidden="1">#N/A</definedName>
    <definedName name="_1830201_26">NA()</definedName>
    <definedName name="_1830201_27">NA()</definedName>
    <definedName name="_18Excel_BuiltIn_Print_Area_1_1">#REF!</definedName>
    <definedName name="_19_c_19_1">#REF!</definedName>
    <definedName name="_19_S_1">[14]COMPOS1!#REF!</definedName>
    <definedName name="_19Excel_BuiltIn_Print_Area_8_1_1">#REF!</definedName>
    <definedName name="_19Excel_BuiltIn_Print_Titles_5_1">(#REF!,#REF!)</definedName>
    <definedName name="_1Excel_BuiltIn_Print_Area_1_1">#REF!</definedName>
    <definedName name="_1Excel_BuiltIn_Print_Area_2_1">#REF!</definedName>
    <definedName name="_1Excel_BuiltIn_Print_Area_5_1">'[35]resumo '!#REF!</definedName>
    <definedName name="_1Excel_BuiltIn_Print_Area_7_1">#REF!</definedName>
    <definedName name="_1Excel_BuiltIn_Print_Area_9_1">"$#REF!.$A$1:$P$515"</definedName>
    <definedName name="_1Excel_BuiltIn_Print_Titles_3_1">([36]FICHA.XLS!$A$1:$E$65536,[36]FICHA.XLS!$A$1:$IV$9)</definedName>
    <definedName name="_1VB3">#REF!</definedName>
    <definedName name="_2">#REF!</definedName>
    <definedName name="_2__123Graph_BCHART_1" hidden="1">[32]A!$F$63:$AG$63</definedName>
    <definedName name="_2_0_1">#N/A</definedName>
    <definedName name="_2_11">#REF!</definedName>
    <definedName name="_2_12">#REF!</definedName>
    <definedName name="_2_13">#REF!</definedName>
    <definedName name="_2_14">#N/A</definedName>
    <definedName name="_2_15">#REF!</definedName>
    <definedName name="_2_16">#REF!</definedName>
    <definedName name="_2_17">#REF!</definedName>
    <definedName name="_2_19">#REF!</definedName>
    <definedName name="_2_2">#REF!</definedName>
    <definedName name="_2_28">#REF!</definedName>
    <definedName name="_2_3">#REF!</definedName>
    <definedName name="_2_4">#REF!</definedName>
    <definedName name="_2_7">#REF!</definedName>
    <definedName name="_2_9">#REF!</definedName>
    <definedName name="_2_Excel_BuiltIn_Print_Titles_6_1">"$#REF!.$A$1:$IS$12"</definedName>
    <definedName name="_2_I_1">#REF!</definedName>
    <definedName name="_2_S_1">[14]COMPOS1!#REF!</definedName>
    <definedName name="_20__123Graph_DCHART_2" hidden="1">[33]Premissas!#REF!</definedName>
    <definedName name="_20_c_2_1">#REF!</definedName>
    <definedName name="_21_c_28_1">#REF!</definedName>
    <definedName name="_21Excel_BuiltIn_Print_Titles_7_1">(#REF!,#REF!)</definedName>
    <definedName name="_22_c_3_1">#REF!</definedName>
    <definedName name="_22Excel_BuiltIn_Print_Area_9_1_1">#REF!</definedName>
    <definedName name="_23_c_4_1">#REF!</definedName>
    <definedName name="_23_S_1_1_1_1_1_1">[14]COMPOS1!#REF!</definedName>
    <definedName name="_23Excel_BuiltIn_Print_Titles_9_1">(#REF!,#REF!)</definedName>
    <definedName name="_24_c_7_1">#REF!</definedName>
    <definedName name="_25_c_9_1">#REF!</definedName>
    <definedName name="_25Excel_BuiltIn_Print_Titles_2_1">#REF!</definedName>
    <definedName name="_27_I_1">#N/A</definedName>
    <definedName name="_27_S_1_1_1_1_1_1_1">[14]COMPOS1!#REF!</definedName>
    <definedName name="_28_I_1_1">#N/A</definedName>
    <definedName name="_28Excel_BuiltIn_Print_Area_11_1_1">"$#REF!.$A$1:$AL$33"</definedName>
    <definedName name="_29_I_1_2">#N/A</definedName>
    <definedName name="_29Excel_BuiltIn_Print_Area_28_1_1">"$#REF!.$A$1:$L$34"</definedName>
    <definedName name="_2Excel_BuiltIn_Print_Area_4_1_1">#REF!</definedName>
    <definedName name="_2Excel_BuiltIn_Print_Area_5_1">#REF!</definedName>
    <definedName name="_2Excel_BuiltIn_Print_Area_6_1">[35]resumo_1_!#REF!</definedName>
    <definedName name="_2Excel_BuiltIn_Print_Area_7_1">"'file:///Y:/ENGENHARIA/Deise Aoki/PATOS - OK/PATOS 05-09-2007-ok/Laptop - Arquivos/DNIT/PATOs/Rondonópolis/PATO_BR-364_km_000_ao_km_11290_LICITAÇÃO MAIO DE 2007.xls'#$reg_mec_fx_dm_.$#REF!$#REF!:$#REF!$#REF!"</definedName>
    <definedName name="_2Excel_BuiltIn_Print_Area_8_1">#REF!</definedName>
    <definedName name="_2X_0Print_Area_30">[37]RESUMO!#REF!</definedName>
    <definedName name="_3__123Graph_XCHART_1" hidden="1">[32]A!$F$11:$AG$11</definedName>
    <definedName name="_3_0_1_1">#N/A</definedName>
    <definedName name="_3_Excel_BuiltIn_Print_Titles_7_1">"$#REF!.$A$1:$IS$12"</definedName>
    <definedName name="_3_S_1">[14]COMPOS1!#REF!</definedName>
    <definedName name="_3_S_1_2">[14]COMPOS1!#REF!</definedName>
    <definedName name="_3_S_1_3">[14]COMPOS1!#REF!</definedName>
    <definedName name="_3_S_1_5">[14]COMPOS1!#REF!</definedName>
    <definedName name="_3_S_1_6">[14]COMPOS1!#REF!</definedName>
    <definedName name="_3_S_1_9">[14]COMPOS1!#REF!</definedName>
    <definedName name="_30Excel_BuiltIn_Print_Titles_5_1">"$#REF!.$A$1:$IS$12"</definedName>
    <definedName name="_31_S_1">#N/A</definedName>
    <definedName name="_31Excel_BuiltIn_Print_Titles_6_1">"$#REF!.$A$1:$IS$12"</definedName>
    <definedName name="_32_S_1_1">#N/A</definedName>
    <definedName name="_32Excel_BuiltIn_Print_Titles_7_1">"$#REF!.$A$1:$IS$12"</definedName>
    <definedName name="_33_S_1_2">#N/A</definedName>
    <definedName name="_33Excel_BuiltIn_Print_Titles_21_1">(#REF!,#REF!)</definedName>
    <definedName name="_34_S_14_1">#REF!</definedName>
    <definedName name="_35_x_1">#REF!</definedName>
    <definedName name="_36_x_11_1">#REF!</definedName>
    <definedName name="_37_x_12_1">#REF!</definedName>
    <definedName name="_38_x_13_1">#REF!</definedName>
    <definedName name="_39_x_15_1">#REF!</definedName>
    <definedName name="_3Excel_BuiltIn_Print_Area_10_1_1">#REF!</definedName>
    <definedName name="_3Excel_BuiltIn_Print_Area_11_1_1">"$#REF!.$A$1:$AL$33"</definedName>
    <definedName name="_3Excel_BuiltIn_Print_Area_4_1_1_1">'[34]Fresagem e Remendos profundos'!$A$1:$K$1155</definedName>
    <definedName name="_3Excel_BuiltIn_Print_Titles_1_1">#REF!</definedName>
    <definedName name="_3Excel_BuiltIn_Print_Titles_13_1">(#REF!,#REF!)</definedName>
    <definedName name="_3S0120000">#N/A</definedName>
    <definedName name="_3S0120000_1">#REF!</definedName>
    <definedName name="_3S0193000">#N/A</definedName>
    <definedName name="_3S0193000_1">#REF!</definedName>
    <definedName name="_3S0220001">#N/A</definedName>
    <definedName name="_3S0220001_1">#REF!</definedName>
    <definedName name="_3S0223000">#N/A</definedName>
    <definedName name="_3S0223000_1">#REF!</definedName>
    <definedName name="_3S0240000">#N/A</definedName>
    <definedName name="_3S0240000_1">#REF!</definedName>
    <definedName name="_3S0251000">#N/A</definedName>
    <definedName name="_3S0251000_1">#REF!</definedName>
    <definedName name="_3S0253001">#N/A</definedName>
    <definedName name="_3S0253001_1">#REF!</definedName>
    <definedName name="_3S0254000">#N/A</definedName>
    <definedName name="_3S0254000_1">#REF!</definedName>
    <definedName name="_3S0260100">#N/A</definedName>
    <definedName name="_3S0260100_1">#REF!</definedName>
    <definedName name="_3S0290000">#N/A</definedName>
    <definedName name="_3S0290000_1">#REF!</definedName>
    <definedName name="_3S0331000">#N/A</definedName>
    <definedName name="_3S0331000_1">#REF!</definedName>
    <definedName name="_3S0332901">#N/A</definedName>
    <definedName name="_3S0332901_1">#REF!</definedName>
    <definedName name="_3S0334002">#N/A</definedName>
    <definedName name="_3S0334002_1">#REF!</definedName>
    <definedName name="_3S0335300">#N/A</definedName>
    <definedName name="_3S0335300_1">#REF!</definedName>
    <definedName name="_3S0337000">#N/A</definedName>
    <definedName name="_3S0337000_1">#REF!</definedName>
    <definedName name="_3S0394001">#N/A</definedName>
    <definedName name="_3S0394001_1">#REF!</definedName>
    <definedName name="_3S0394002">#N/A</definedName>
    <definedName name="_3S0394002_1">#REF!</definedName>
    <definedName name="_3S0395000">#N/A</definedName>
    <definedName name="_3S0395000_1">#REF!</definedName>
    <definedName name="_3S0400000">#N/A</definedName>
    <definedName name="_3S0400000_1">#REF!</definedName>
    <definedName name="_3S0400001">#N/A</definedName>
    <definedName name="_3S0400001_1">#REF!</definedName>
    <definedName name="_3S0459000">#N/A</definedName>
    <definedName name="_3S0459000_1">#REF!</definedName>
    <definedName name="_3S0499908">#N/A</definedName>
    <definedName name="_3S0499908_1">#REF!</definedName>
    <definedName name="_3S0500000">#N/A</definedName>
    <definedName name="_3S0500000_1">#REF!</definedName>
    <definedName name="_3S0500100">#N/A</definedName>
    <definedName name="_3S0500100_1">#REF!</definedName>
    <definedName name="_3S0510102">#N/A</definedName>
    <definedName name="_3S0510102_1">#REF!</definedName>
    <definedName name="_3S0810000">#N/A</definedName>
    <definedName name="_3S0810000_1">#REF!</definedName>
    <definedName name="_3S0810101">#N/A</definedName>
    <definedName name="_3S0810101_1">#REF!</definedName>
    <definedName name="_3S0810102">#N/A</definedName>
    <definedName name="_3S0810102_1">#REF!</definedName>
    <definedName name="_3S0810201">#N/A</definedName>
    <definedName name="_3S0810201_1">#REF!</definedName>
    <definedName name="_3S0810900">#N/A</definedName>
    <definedName name="_3S0810900_1">#REF!</definedName>
    <definedName name="_3S0820000">#N/A</definedName>
    <definedName name="_3S0820000_1">#REF!</definedName>
    <definedName name="_3S0830001">#N/A</definedName>
    <definedName name="_3S0830001_1">#REF!</definedName>
    <definedName name="_3S0830101">#N/A</definedName>
    <definedName name="_3S0830101_1">#REF!</definedName>
    <definedName name="_3S0830102">#N/A</definedName>
    <definedName name="_3S0830102_1">#REF!</definedName>
    <definedName name="_3S0830103">#N/A</definedName>
    <definedName name="_3S0830103_1">#REF!</definedName>
    <definedName name="_3S0830201">#N/A</definedName>
    <definedName name="_3S0830201_1">#REF!</definedName>
    <definedName name="_3S0830202">#N/A</definedName>
    <definedName name="_3S0830202_1">#REF!</definedName>
    <definedName name="_3S0830203">#N/A</definedName>
    <definedName name="_3S0830203_1">#REF!</definedName>
    <definedName name="_3S0830204">#N/A</definedName>
    <definedName name="_3S0830204_1">#REF!</definedName>
    <definedName name="_3S0830205">#N/A</definedName>
    <definedName name="_3S0830205_1">#REF!</definedName>
    <definedName name="_3S0840000">#N/A</definedName>
    <definedName name="_3S0840000_1">#REF!</definedName>
    <definedName name="_3S0840001">#N/A</definedName>
    <definedName name="_3S0840001_1">#REF!</definedName>
    <definedName name="_3S0840002">#N/A</definedName>
    <definedName name="_3S0840002_1">#REF!</definedName>
    <definedName name="_3S0840100">#N/A</definedName>
    <definedName name="_3S0840100_1">#REF!</definedName>
    <definedName name="_3S0840200">#N/A</definedName>
    <definedName name="_3S0840200_1">#REF!</definedName>
    <definedName name="_3S0840300">#N/A</definedName>
    <definedName name="_3S0840300_1">#REF!</definedName>
    <definedName name="_3S0840400">#N/A</definedName>
    <definedName name="_3S0840400_1">#REF!</definedName>
    <definedName name="_3S0850000">#N/A</definedName>
    <definedName name="_3S0850000_1">#REF!</definedName>
    <definedName name="_3S0850100">#N/A</definedName>
    <definedName name="_3S0850100_1">#REF!</definedName>
    <definedName name="_3S0851000">#N/A</definedName>
    <definedName name="_3S0851000_1">#REF!</definedName>
    <definedName name="_3S0851100">#N/A</definedName>
    <definedName name="_3S0851100_1">#REF!</definedName>
    <definedName name="_3S0890000">#N/A</definedName>
    <definedName name="_3S0890000_1">#REF!</definedName>
    <definedName name="_3S0890001">#N/A</definedName>
    <definedName name="_3S0890001_1">#REF!</definedName>
    <definedName name="_3S0890100">#N/A</definedName>
    <definedName name="_3S0890100_1">#REF!</definedName>
    <definedName name="_3S0890101">#N/A</definedName>
    <definedName name="_3S0890101_1">#REF!</definedName>
    <definedName name="_3S0891000">#N/A</definedName>
    <definedName name="_3S0891000_1">#REF!</definedName>
    <definedName name="_3S0900200">#N/A</definedName>
    <definedName name="_3S0900200_1">#REF!</definedName>
    <definedName name="_3S0900203">#N/A</definedName>
    <definedName name="_3S0900203_1">#REF!</definedName>
    <definedName name="_3S0900241">#N/A</definedName>
    <definedName name="_3S0900241_1">#REF!</definedName>
    <definedName name="_3S0920270">#N/A</definedName>
    <definedName name="_3S0920270_1">#REF!</definedName>
    <definedName name="_3subtrecho1_13_1">#REF!</definedName>
    <definedName name="_4_0_14_1">#REF!</definedName>
    <definedName name="_4_I_1">#REF!</definedName>
    <definedName name="_40_x_16_1">#REF!</definedName>
    <definedName name="_41_x_17_1">#REF!</definedName>
    <definedName name="_42_x_19_1">#REF!</definedName>
    <definedName name="_43_x_2_1">#REF!</definedName>
    <definedName name="_43Excel_BuiltIn_Print_Area_11_1_1">"$#REF!.$A$1:$AL$33"</definedName>
    <definedName name="_44_x_28_1">#REF!</definedName>
    <definedName name="_44Excel_BuiltIn_Print_Area_28_1_1">"$#REF!.$A$1:$L$34"</definedName>
    <definedName name="_45_x_3_1">#REF!</definedName>
    <definedName name="_45Excel_BuiltIn_Print_Titles_5_1">"$#REF!.$A$1:$IS$12"</definedName>
    <definedName name="_46_x_4_1">#REF!</definedName>
    <definedName name="_46Excel_BuiltIn_Print_Titles_6_1">"$#REF!.$A$1:$IS$12"</definedName>
    <definedName name="_47_x_7_1">#REF!</definedName>
    <definedName name="_47Excel_BuiltIn_Print_Titles_7_1">"$#REF!.$A$1:$IS$12"</definedName>
    <definedName name="_48_x_9_1">#REF!</definedName>
    <definedName name="_49Excel_BuiltIn_Print_Titles_29_1">(#REF!,#REF!)</definedName>
    <definedName name="_4Excel_BuiltIn_Print_Area_11_1_1">"$#REF!.$A$1:$AL$33"</definedName>
    <definedName name="_4Excel_BuiltIn_Print_Titles_3_1_1">([38]MEDIÇÃO.XLS!$A$1:$R$65257,[38]MEDIÇÃO.XLS!$1:$10)</definedName>
    <definedName name="_4S0612001">#N/A</definedName>
    <definedName name="_4S0612001_1">#REF!</definedName>
    <definedName name="_4S0612101">#N/A</definedName>
    <definedName name="_4S0612101_1">#REF!</definedName>
    <definedName name="_4S0612111">#N/A</definedName>
    <definedName name="_4S0612111_1">#REF!</definedName>
    <definedName name="_4S0620002">#N/A</definedName>
    <definedName name="_4S0620002_1">#REF!</definedName>
    <definedName name="_4subtrecho1_24_13_1">#REF!</definedName>
    <definedName name="_4X_0Print_Area">[39]RESUMO!#REF!</definedName>
    <definedName name="_4X_0Print_Area_10">[39]RESUMO!#REF!</definedName>
    <definedName name="_4X_0Print_Area_19">[39]RESUMO!#REF!</definedName>
    <definedName name="_4X_0Print_Area_20">[39]RESUMO!#REF!</definedName>
    <definedName name="_4X_0Print_Area_23">[39]RESUMO!#REF!</definedName>
    <definedName name="_4X_0Print_Area_25">[39]RESUMO!#REF!</definedName>
    <definedName name="_5__123Graph_ACHART_2" hidden="1">[33]Premissas!#REF!</definedName>
    <definedName name="_5_0_7_1">#N/A</definedName>
    <definedName name="_5_I_1_1_1_1_1_1">#REF!</definedName>
    <definedName name="_50_z_1">#N/A</definedName>
    <definedName name="_51_z_1_1">#N/A</definedName>
    <definedName name="_52Excel_BuiltIn_Criteria_1">#REF!</definedName>
    <definedName name="_53Excel_BuiltIn_Criteria_11_1">#REF!</definedName>
    <definedName name="_54Excel_BuiltIn_Criteria_12_1">#REF!</definedName>
    <definedName name="_55Excel_BuiltIn_Criteria_13_1">#REF!</definedName>
    <definedName name="_56Excel_BuiltIn_Criteria_15_1">#REF!</definedName>
    <definedName name="_57Excel_BuiltIn_Criteria_16_1">#REF!</definedName>
    <definedName name="_58Excel_BuiltIn_Criteria_17_1">#REF!</definedName>
    <definedName name="_59Excel_BuiltIn_Criteria_19_1">#REF!</definedName>
    <definedName name="_5Excel_BuiltIn_Print_Titles_21_1">(#REF!,#REF!)</definedName>
    <definedName name="_5Excel_BuiltIn_Print_Titles_3_1_1_1">([38]FICHA.XLS!$A$1:$E$65300,[38]FICHA.XLS!$1:$9)</definedName>
    <definedName name="_5X__Print_Area">[39]RESUMO!#REF!</definedName>
    <definedName name="_5X__Print_Area_10">[39]RESUMO!#REF!</definedName>
    <definedName name="_5X__Print_Area_19">[39]RESUMO!#REF!</definedName>
    <definedName name="_5X__Print_Area_20">[39]RESUMO!#REF!</definedName>
    <definedName name="_5X__Print_Area_23">[39]RESUMO!#REF!</definedName>
    <definedName name="_5X__Print_Area_25">[39]RESUMO!#REF!</definedName>
    <definedName name="_6_2_1">#N/A</definedName>
    <definedName name="_6_I_1">#REF!</definedName>
    <definedName name="_6_I_1_1_1_1_1_1_1">#REF!</definedName>
    <definedName name="_60Excel_BuiltIn_Criteria_2_1">#REF!</definedName>
    <definedName name="_61Excel_BuiltIn_Criteria_28_1">#REF!</definedName>
    <definedName name="_62Excel_BuiltIn_Criteria_3_1">#REF!</definedName>
    <definedName name="_63Excel_BuiltIn_Criteria_4_1">#REF!</definedName>
    <definedName name="_64Excel_BuiltIn_Criteria_7_1">#REF!</definedName>
    <definedName name="_65Excel_BuiltIn_Criteria_9_1">#REF!</definedName>
    <definedName name="_65Excel_BuiltIn_Print_Titles_3_1">(#REF!,#REF!)</definedName>
    <definedName name="_67Excel_BuiltIn_Database_1">#N/A</definedName>
    <definedName name="_68Excel_BuiltIn_Database_1_1">#N/A</definedName>
    <definedName name="_6Excel_BuiltIn_Print_Area_12_1_1">#REF!</definedName>
    <definedName name="_7_I_1">#REF!</definedName>
    <definedName name="_70Excel_BuiltIn_Print_Area_1_1">#REF!</definedName>
    <definedName name="_72Excel_BuiltIn_Print_Area_1_1_1">#N/A</definedName>
    <definedName name="_74Excel_BuiltIn_Print_Area_1_1_1_1">#REF!</definedName>
    <definedName name="_76Excel_BuiltIn_Print_Area_1_1_1_1_1">#N/A</definedName>
    <definedName name="_77Excel_BuiltIn_Print_Area_1_1_1_1_1_1">#N/A</definedName>
    <definedName name="_78Excel_BuiltIn_Print_Area_1_1_1_1_1_1_1">#N/A</definedName>
    <definedName name="_79Excel_BuiltIn_Print_Area_1_1_1_1_1_1_1_1">#N/A</definedName>
    <definedName name="_7Excel_BuiltIn_Print_Titles_29_1">(#REF!,#REF!)</definedName>
    <definedName name="_8_a_1">#N/A</definedName>
    <definedName name="_8_S_1">[14]COMPOS1!#REF!</definedName>
    <definedName name="_80Excel_BuiltIn_Print_Area_1_1_1_1_1_1_1_1_1">#N/A</definedName>
    <definedName name="_81Excel_BuiltIn_Print_Area_1_1_1_1_1_1_1_1_1_1">#N/A</definedName>
    <definedName name="_81Excel_BuiltIn_Print_Titles_30_1">(#REF!,#REF!)</definedName>
    <definedName name="_82Excel_BuiltIn_Print_Area_2_1">#REF!</definedName>
    <definedName name="_85Excel_BuiltIn_Print_Area_2_1_1_1_1_1_1">#N/A</definedName>
    <definedName name="_86Excel_BuiltIn_Print_Area_2_1_1_1_1_1_1_1">#N/A</definedName>
    <definedName name="_87Excel_BuiltIn_Print_Area_2_1_1_1_1_1_1_1_1">#N/A</definedName>
    <definedName name="_88Excel_BuiltIn_Print_Area_20_1">#REF!</definedName>
    <definedName name="_89Excel_BuiltIn_Print_Area_3_1">#REF!</definedName>
    <definedName name="_9_a_1_1">#N/A</definedName>
    <definedName name="_9_I_1_1_1_1_1_1">#REF!</definedName>
    <definedName name="_90Excel_BuiltIn_Print_Area_3_1_1">#N/A</definedName>
    <definedName name="_91Excel_BuiltIn_Print_Area_3_1_1_1">#N/A</definedName>
    <definedName name="_92Excel_BuiltIn_Print_Area_3_1_1_1_1">#N/A</definedName>
    <definedName name="_93Excel_BuiltIn_Print_Area_3_1_1_1_1_1">#N/A</definedName>
    <definedName name="_94Excel_BuiltIn_Print_Area_6_1">#REF!</definedName>
    <definedName name="_97Excel_BuiltIn_Print_Area_7_1">#REF!</definedName>
    <definedName name="_97Excel_BuiltIn_Print_Titles_32_1">(#REF!,#REF!)</definedName>
    <definedName name="_99Excel_BuiltIn_Print_Area_7_1_1">#N/A</definedName>
    <definedName name="_9Excel_BuiltIn_Print_Area_2_1_1">#REF!</definedName>
    <definedName name="_9Excel_BuiltIn_Print_Titles_3_1">(#REF!,#REF!)</definedName>
    <definedName name="_a">#REF!</definedName>
    <definedName name="_a_1">#REF!</definedName>
    <definedName name="_a_11">#REF!</definedName>
    <definedName name="_a_12">#REF!</definedName>
    <definedName name="_a_13">#REF!</definedName>
    <definedName name="_a_14">#N/A</definedName>
    <definedName name="_a_14_1">#N/A</definedName>
    <definedName name="_a_15">#REF!</definedName>
    <definedName name="_a_16">#REF!</definedName>
    <definedName name="_a_17">#REF!</definedName>
    <definedName name="_a_19">#REF!</definedName>
    <definedName name="_a_2">#REF!</definedName>
    <definedName name="_a_28">#REF!</definedName>
    <definedName name="_a_3">#REF!</definedName>
    <definedName name="_a_4">#REF!</definedName>
    <definedName name="_a_7">#REF!</definedName>
    <definedName name="_a_7_1">#REF!</definedName>
    <definedName name="_a_7_14">#N/A</definedName>
    <definedName name="_a_9">#REF!</definedName>
    <definedName name="_A1">#N/A</definedName>
    <definedName name="_A10">#N/A</definedName>
    <definedName name="_A11">#N/A</definedName>
    <definedName name="_A12">#N/A</definedName>
    <definedName name="_A13">#N/A</definedName>
    <definedName name="_A14">[40]!_A14</definedName>
    <definedName name="_A15">#N/A</definedName>
    <definedName name="_A16">#N/A</definedName>
    <definedName name="_A17">#N/A</definedName>
    <definedName name="_A19">#N/A</definedName>
    <definedName name="_A2">#N/A</definedName>
    <definedName name="_A20">#N/A</definedName>
    <definedName name="_A21">#N/A</definedName>
    <definedName name="_A22">#N/A</definedName>
    <definedName name="_A23">#N/A</definedName>
    <definedName name="_A24">#N/A</definedName>
    <definedName name="_A25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9">#N/A</definedName>
    <definedName name="_a999" localSheetId="6" hidden="1">{#N/A,#N/A,FALSE,"ANEXO3 99 ERA";#N/A,#N/A,FALSE,"ANEXO3 99 UBÁ2";#N/A,#N/A,FALSE,"ANEXO3 99 DTU";#N/A,#N/A,FALSE,"ANEXO3 99 RDR";#N/A,#N/A,FALSE,"ANEXO3 99 UBÁ4";#N/A,#N/A,FALSE,"ANEXO3 99 UBÁ6"}</definedName>
    <definedName name="_a999" localSheetId="7" hidden="1">{#N/A,#N/A,FALSE,"ANEXO3 99 ERA";#N/A,#N/A,FALSE,"ANEXO3 99 UBÁ2";#N/A,#N/A,FALSE,"ANEXO3 99 DTU";#N/A,#N/A,FALSE,"ANEXO3 99 RDR";#N/A,#N/A,FALSE,"ANEXO3 99 UBÁ4";#N/A,#N/A,FALSE,"ANEXO3 99 UBÁ6"}</definedName>
    <definedName name="_a999" hidden="1">{#N/A,#N/A,FALSE,"ANEXO3 99 ERA";#N/A,#N/A,FALSE,"ANEXO3 99 UBÁ2";#N/A,#N/A,FALSE,"ANEXO3 99 DTU";#N/A,#N/A,FALSE,"ANEXO3 99 RDR";#N/A,#N/A,FALSE,"ANEXO3 99 UBÁ4";#N/A,#N/A,FALSE,"ANEXO3 99 UBÁ6"}</definedName>
    <definedName name="_AA2">#N/A</definedName>
    <definedName name="_Abr1">#REF!</definedName>
    <definedName name="_ACA25">[17]DADOS!$C$17</definedName>
    <definedName name="_ACA50">[17]DADOS!$C$16</definedName>
    <definedName name="_ACM30">#REF!</definedName>
    <definedName name="_adm1" localSheetId="6" hidden="1">{"'Índice'!$A$1:$K$49"}</definedName>
    <definedName name="_adm1" localSheetId="7" hidden="1">{"'Índice'!$A$1:$K$49"}</definedName>
    <definedName name="_adm1" hidden="1">{"'Índice'!$A$1:$K$49"}</definedName>
    <definedName name="_adm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go1">#REF!</definedName>
    <definedName name="_arg13">#REF!</definedName>
    <definedName name="_arg16">#REF!</definedName>
    <definedName name="_ATD1">#REF!</definedName>
    <definedName name="_ATERRO">"'file:///B:/PATO - BR - 425 aditivo.xls'#$COMPOS1.$#REF!$#REF!:$#REF!$#REF!"</definedName>
    <definedName name="_ATERRO_16">"'file:///B:/PATO - BR - 425 aditivo.xls'#$COMPOS1.$#REF!$#REF!:$#REF!$#REF!"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t2">[41]PROJETO!#REF!</definedName>
    <definedName name="_BDI1">#REF!</definedName>
    <definedName name="_BDI10">#REF!</definedName>
    <definedName name="_BDI11">#REF!</definedName>
    <definedName name="_BDI12">#REF!</definedName>
    <definedName name="_BDI13">#REF!</definedName>
    <definedName name="_BDI14">#REF!</definedName>
    <definedName name="_BDI2">#REF!</definedName>
    <definedName name="_BDI3">#REF!</definedName>
    <definedName name="_BDI4">#REF!</definedName>
    <definedName name="_BDI5">#REF!</definedName>
    <definedName name="_BDI6">#REF!</definedName>
    <definedName name="_BDI7">#REF!</definedName>
    <definedName name="_BDI8">#REF!</definedName>
    <definedName name="_BDI9">#REF!</definedName>
    <definedName name="_Brz1">[26]Feriados!$B$4:$B$14</definedName>
    <definedName name="_Brz2">[26]Feriados!$B$17:$B$24</definedName>
    <definedName name="_c_11">#REF!</definedName>
    <definedName name="_c_12">#REF!</definedName>
    <definedName name="_c_13">#REF!</definedName>
    <definedName name="_c_15">#REF!</definedName>
    <definedName name="_c_16">#REF!</definedName>
    <definedName name="_c_17">#REF!</definedName>
    <definedName name="_c_19">#REF!</definedName>
    <definedName name="_c_2">#REF!</definedName>
    <definedName name="_c_28">#REF!</definedName>
    <definedName name="_c_3">#REF!</definedName>
    <definedName name="_c_4">#REF!</definedName>
    <definedName name="_c_7">#REF!</definedName>
    <definedName name="_c_9">#REF!</definedName>
    <definedName name="_cab1">#REF!</definedName>
    <definedName name="_CAP20">#REF!</definedName>
    <definedName name="_cc1" localSheetId="6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M30">#REF!</definedName>
    <definedName name="_CMM30">[17]DADOS!$B$39</definedName>
    <definedName name="_Dez1">#REF!</definedName>
    <definedName name="_DFG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ELE1">#REF!</definedName>
    <definedName name="_ELE2">#REF!</definedName>
    <definedName name="_ELE3">#REF!</definedName>
    <definedName name="_Excel_BuiltIn_Print_Area_11_1_1">"$#REF!.$A$1:$AL$33"</definedName>
    <definedName name="_Excel_BuiltIn_Print_Titles_5_1">"$#REF!.$A$1:$IS$12"</definedName>
    <definedName name="_Excel_BuiltIn_Print_Titles_6_1">"$#REF!.$A$1:$IS$12"</definedName>
    <definedName name="_Excel_BuiltIn_Print_Titles_7_1">"$#REF!.$A$1:$IS$12"</definedName>
    <definedName name="_Ext2">'[5]P A T O 99 B'!#REF!</definedName>
    <definedName name="_Ext2_3">'[42]P A T O 99 B'!#REF!</definedName>
    <definedName name="_Ext2_4">'[42]P A T O 99 B'!#REF!</definedName>
    <definedName name="_Ext2_5">'[42]P A T O 99 B'!#REF!</definedName>
    <definedName name="_Ext22">'[3]P A T O 99 B'!#REF!</definedName>
    <definedName name="_EXT285">#REF!</definedName>
    <definedName name="_EXT285_13">[43]procedimentos!$C$110</definedName>
    <definedName name="_EXT285_26">[43]procedimentos!$C$110</definedName>
    <definedName name="_EXT285_33">[43]procedimentos!$C$110</definedName>
    <definedName name="_EXT285_5">[43]procedimentos!$C$110</definedName>
    <definedName name="_EXT285_6">[43]procedimentos!$C$110</definedName>
    <definedName name="_EXT285_7">[43]procedimentos!$C$110</definedName>
    <definedName name="_EXT285_8">[43]procedimentos!$C$110</definedName>
    <definedName name="_EXT285_9">[43]procedimentos!$C$110</definedName>
    <definedName name="_ext293">#REF!</definedName>
    <definedName name="_ext293_13">[43]procedimentos!$C$104</definedName>
    <definedName name="_ext293_26">[43]procedimentos!$C$104</definedName>
    <definedName name="_ext293_33">[43]procedimentos!$C$104</definedName>
    <definedName name="_ext293_5">[43]procedimentos!$C$104</definedName>
    <definedName name="_ext293_6">[43]procedimentos!$C$104</definedName>
    <definedName name="_ext293_7">[43]procedimentos!$C$104</definedName>
    <definedName name="_ext293_8">[43]procedimentos!$C$104</definedName>
    <definedName name="_ext293_9">[43]procedimentos!$C$104</definedName>
    <definedName name="_EXT3">'[5]P A T O 99 B'!#REF!</definedName>
    <definedName name="_EXT377">#REF!</definedName>
    <definedName name="_EXT377_13">[43]procedimentos!$C$107</definedName>
    <definedName name="_EXT377_26">[43]procedimentos!$C$107</definedName>
    <definedName name="_EXT377_33">[43]procedimentos!$C$107</definedName>
    <definedName name="_EXT377_5">[43]procedimentos!$C$107</definedName>
    <definedName name="_EXT377_6">[43]procedimentos!$C$107</definedName>
    <definedName name="_EXT377_7">[43]procedimentos!$C$107</definedName>
    <definedName name="_EXT377_8">[43]procedimentos!$C$107</definedName>
    <definedName name="_EXT377_9">[43]procedimentos!$C$107</definedName>
    <definedName name="_ext471">#REF!</definedName>
    <definedName name="_ext471_13">[43]procedimentos!$C$110</definedName>
    <definedName name="_ext471_26">[43]procedimentos!$C$110</definedName>
    <definedName name="_ext471_33">[43]procedimentos!$C$110</definedName>
    <definedName name="_ext471_5">[43]procedimentos!$C$110</definedName>
    <definedName name="_ext471_6">[43]procedimentos!$C$110</definedName>
    <definedName name="_ext471_7">[43]procedimentos!$C$110</definedName>
    <definedName name="_ext471_8">[43]procedimentos!$C$110</definedName>
    <definedName name="_ext471_9">[43]procedimentos!$C$110</definedName>
    <definedName name="_Fev1">#REF!</definedName>
    <definedName name="_Fill" localSheetId="6" hidden="1">#REF!</definedName>
    <definedName name="_Fill" hidden="1">#REF!</definedName>
    <definedName name="_fill1" hidden="1">#REF!</definedName>
    <definedName name="_Filll" hidden="1">[44]Elétrica!#REF!</definedName>
    <definedName name="_xlnm._FilterDatabase" localSheetId="6" hidden="1">#REF!</definedName>
    <definedName name="_xlnm._FilterDatabase" localSheetId="9" hidden="1">'Curva ABC de Serviços'!$A$4:$J$14</definedName>
    <definedName name="_xlnm._FilterDatabase" hidden="1">#REF!</definedName>
    <definedName name="_H111118" localSheetId="6">#REF!</definedName>
    <definedName name="_H111118">#REF!</definedName>
    <definedName name="_H121118" localSheetId="6">#REF!</definedName>
    <definedName name="_H121118">#REF!</definedName>
    <definedName name="_HCB5">#REF!</definedName>
    <definedName name="_I">#REF!</definedName>
    <definedName name="_I_1">#REF!</definedName>
    <definedName name="_I_1_1">#REF!</definedName>
    <definedName name="_I_1_1_1">#REF!</definedName>
    <definedName name="_I_1_1_1_1">"$#REF!.$M$34:$IF$768"</definedName>
    <definedName name="_I_1_1_1_1_1">"$#REF!.$M$34:$IF$775"</definedName>
    <definedName name="_I_1_1_1_1_1_1">#REF!</definedName>
    <definedName name="_I_1_1_1_1_1_1_1">"$#REF!.$J$39:$IK$824"</definedName>
    <definedName name="_I_1_1_1_1_1_1_1_1">"$#REF!.$J$57:$IK$831"</definedName>
    <definedName name="_I_1_1_1_24">#REF!</definedName>
    <definedName name="_I_1_1_1_25">#REF!</definedName>
    <definedName name="_I_1_1_1_29">"$#REF!.$J$39:$IK$824"</definedName>
    <definedName name="_I_1_1_1_8">#REF!</definedName>
    <definedName name="_I_1_1_10">"$#REF!.$N$76:$IO$881"</definedName>
    <definedName name="_I_1_1_11">"$#REF!.$N$76:$IO$881"</definedName>
    <definedName name="_I_1_1_12">"$#REF!.$N$76:$IO$881"</definedName>
    <definedName name="_I_1_1_19">#REF!</definedName>
    <definedName name="_I_1_1_19_24">#REF!</definedName>
    <definedName name="_I_1_1_19_25">#REF!</definedName>
    <definedName name="_I_1_1_19_29">"$#REF!.$K$58:$IL$832"</definedName>
    <definedName name="_I_1_1_19_8">#REF!</definedName>
    <definedName name="_I_1_1_22">"$#REF!.$N$76:$IO$881"</definedName>
    <definedName name="_I_1_1_24">#REF!</definedName>
    <definedName name="_I_1_1_25">#REF!</definedName>
    <definedName name="_I_1_1_29">"$#REF!.$J$59:$IK$833"</definedName>
    <definedName name="_I_1_1_3">"$#REF!.$N$76:$IO$881"</definedName>
    <definedName name="_I_1_1_3_1">"$#REF!.$N$76:$IO$881"</definedName>
    <definedName name="_I_1_1_4">"$#REF!.$N$76:$IO$881"</definedName>
    <definedName name="_I_1_1_4_1">"$#REF!.$N$76:$IO$881"</definedName>
    <definedName name="_I_1_1_5">"$#REF!.$N$76:$IO$881"</definedName>
    <definedName name="_I_1_1_5_1">"$#REF!.$N$76:$IO$881"</definedName>
    <definedName name="_I_1_1_6">"$#REF!.$N$76:$IO$881"</definedName>
    <definedName name="_I_1_1_6_1">"$#REF!.$N$76:$IO$881"</definedName>
    <definedName name="_I_1_1_7">"$#REF!.$N$76:$IO$881"</definedName>
    <definedName name="_I_1_1_7_1">"$#REF!.$N$76:$IO$881"</definedName>
    <definedName name="_I_1_1_8">#REF!</definedName>
    <definedName name="_I_1_1_9">"$#REF!.$N$76:$IO$881"</definedName>
    <definedName name="_I_1_10">"$#REF!.$N$69:$IO$874"</definedName>
    <definedName name="_I_1_11">"$#REF!.$N$69:$IO$874"</definedName>
    <definedName name="_I_1_12">"$#REF!.$N$69:$IO$874"</definedName>
    <definedName name="_I_1_15">"$#REF!.$M$34:$IF$777"</definedName>
    <definedName name="_I_1_16">"$#REF!.$M$34:$IF$777"</definedName>
    <definedName name="_I_1_19">#REF!</definedName>
    <definedName name="_I_1_19_24">#REF!</definedName>
    <definedName name="_I_1_19_25">#REF!</definedName>
    <definedName name="_I_1_19_29">"$#REF!.$K$39:$IL$825"</definedName>
    <definedName name="_I_1_19_8">#REF!</definedName>
    <definedName name="_I_1_22">"$#REF!.$N$69:$IO$874"</definedName>
    <definedName name="_I_1_24">#REF!</definedName>
    <definedName name="_I_1_25">#REF!</definedName>
    <definedName name="_I_1_29">"$#REF!.$J$39:$IK$824"</definedName>
    <definedName name="_I_1_3">"$#REF!.$N$69:$IO$874"</definedName>
    <definedName name="_I_1_3_1">"$#REF!.$N$69:$IO$874"</definedName>
    <definedName name="_I_1_4">"$#REF!.$N$69:$IO$874"</definedName>
    <definedName name="_I_1_4_1">"$#REF!.$N$69:$IO$874"</definedName>
    <definedName name="_I_1_5">"$#REF!.$N$69:$IO$874"</definedName>
    <definedName name="_I_1_5_1">"$#REF!.$N$69:$IO$874"</definedName>
    <definedName name="_I_1_6">"$#REF!.$N$69:$IO$874"</definedName>
    <definedName name="_I_1_6_1">"$#REF!.$N$69:$IO$874"</definedName>
    <definedName name="_I_1_7">"$#REF!.$N$69:$IO$874"</definedName>
    <definedName name="_I_1_7_1">"$#REF!.$N$69:$IO$874"</definedName>
    <definedName name="_I_1_8">#REF!</definedName>
    <definedName name="_I_1_9">"$#REF!.$N$69:$IO$874"</definedName>
    <definedName name="_I_10">"$#REF!.$J$66:$IK$857"</definedName>
    <definedName name="_I_11">"$#REF!.$J$88:$IK$886"</definedName>
    <definedName name="_I_12">"$#REF!.$M$34:$IF$801"</definedName>
    <definedName name="_I_15">"$#REF!.$M$34:$IF$770"</definedName>
    <definedName name="_I_15_1">"$#REF!.$M$34:$IF$770"</definedName>
    <definedName name="_I_16">"$#REF!.$M$34:$IF$770"</definedName>
    <definedName name="_I_16_1">"$#REF!.$M$34:$IF$801"</definedName>
    <definedName name="_I_19">#REF!</definedName>
    <definedName name="_I_19_24">#REF!</definedName>
    <definedName name="_I_19_25">#REF!</definedName>
    <definedName name="_I_19_29">"$#REF!.$K$39:$IL$825"</definedName>
    <definedName name="_I_19_8">#REF!</definedName>
    <definedName name="_I_21">#REF!</definedName>
    <definedName name="_I_22">#REF!</definedName>
    <definedName name="_I_22_1">#REF!</definedName>
    <definedName name="_I_24">#REF!</definedName>
    <definedName name="_I_24_1">#REF!</definedName>
    <definedName name="_I_24_1_1">#REF!</definedName>
    <definedName name="_I_25">#REF!</definedName>
    <definedName name="_I_25_1">#REF!</definedName>
    <definedName name="_I_25_1_1">#REF!</definedName>
    <definedName name="_I_29">"$#REF!.$J$39:$IK$826"</definedName>
    <definedName name="_I_3">"$#REF!.$N$69:$IO$874"</definedName>
    <definedName name="_I_3_1">"$#REF!.$N$69:$IO$874"</definedName>
    <definedName name="_I_4">"$#REF!.$J$88:$IK$886"</definedName>
    <definedName name="_I_4_1">"$#REF!.$J$66:$IK$857"</definedName>
    <definedName name="_I_5">"$#REF!.$J$88:$IK$886"</definedName>
    <definedName name="_I_5_1">"$#REF!.$J$66:$IK$857"</definedName>
    <definedName name="_I_6">"$#REF!.$J$88:$IK$886"</definedName>
    <definedName name="_I_6_1">"$#REF!.$J$66:$IK$857"</definedName>
    <definedName name="_I_7">#REF!</definedName>
    <definedName name="_I_7_1">#REF!</definedName>
    <definedName name="_I_7_1_1">"$#REF!.$J$66:$IK$857"</definedName>
    <definedName name="_I_7_1_1_1">"$#REF!.$J$66:$IK$857"</definedName>
    <definedName name="_I_7_2">"$#REF!.$J$88:$IK$886"</definedName>
    <definedName name="_I_7_2_1">"$#REF!.$J$88:$IK$886"</definedName>
    <definedName name="_I_8">#REF!</definedName>
    <definedName name="_I_9">"$#REF!.$J$88:$IK$886"</definedName>
    <definedName name="_JAN0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1">#REF!</definedName>
    <definedName name="_JAN2003">#REF!</definedName>
    <definedName name="_JAZ1">#REF!</definedName>
    <definedName name="_JAZ11">#REF!</definedName>
    <definedName name="_JAZ2">#REF!</definedName>
    <definedName name="_JAZ22">#REF!</definedName>
    <definedName name="_JAZ3">#REF!</definedName>
    <definedName name="_JAZ33">#REF!</definedName>
    <definedName name="_JU7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l1">#REF!</definedName>
    <definedName name="_Jun1">#REF!</definedName>
    <definedName name="_Kay1" hidden="1">#REF!</definedName>
    <definedName name="_Key1" localSheetId="6" hidden="1">#REF!</definedName>
    <definedName name="_Key1" hidden="1">'[45]1.6'!$A$11</definedName>
    <definedName name="_Key2" localSheetId="6" hidden="1">#REF!</definedName>
    <definedName name="_Key2" hidden="1">#REF!</definedName>
    <definedName name="_ki5" localSheetId="6">#REF!</definedName>
    <definedName name="_ki5">#REF!</definedName>
    <definedName name="_ki5_3">#REF!</definedName>
    <definedName name="_ki5_4">#REF!</definedName>
    <definedName name="_ki5_5">#REF!</definedName>
    <definedName name="_kit55">#REF!</definedName>
    <definedName name="_kj1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M406407">#REF!</definedName>
    <definedName name="_km736">#REF!</definedName>
    <definedName name="_kmf1">[46]CAPA!$F$20</definedName>
    <definedName name="_kmf2">[46]CAPA!$F$21</definedName>
    <definedName name="_Kmf285" localSheetId="6">#REF!</definedName>
    <definedName name="_Kmf285">#REF!</definedName>
    <definedName name="_Kmf293" localSheetId="6">#REF!</definedName>
    <definedName name="_Kmf293">#REF!</definedName>
    <definedName name="_Kmf293_13">[43]procedimentos!$B$104</definedName>
    <definedName name="_Kmf293_26">[43]procedimentos!$B$104</definedName>
    <definedName name="_Kmf293_33">[43]procedimentos!$B$104</definedName>
    <definedName name="_Kmf293_5">[43]procedimentos!$B$104</definedName>
    <definedName name="_Kmf293_6">[43]procedimentos!$B$104</definedName>
    <definedName name="_Kmf293_7">[43]procedimentos!$B$104</definedName>
    <definedName name="_Kmf293_8">[43]procedimentos!$B$104</definedName>
    <definedName name="_Kmf293_9">[43]procedimentos!$B$104</definedName>
    <definedName name="_kmf377">#REF!</definedName>
    <definedName name="_kmf377_13">[43]procedimentos!$B$107</definedName>
    <definedName name="_kmf377_26">[43]procedimentos!$B$107</definedName>
    <definedName name="_kmf377_33">[43]procedimentos!$B$107</definedName>
    <definedName name="_kmf377_5">[43]procedimentos!$B$107</definedName>
    <definedName name="_kmf377_6">[43]procedimentos!$B$107</definedName>
    <definedName name="_kmf377_7">[43]procedimentos!$B$107</definedName>
    <definedName name="_kmf377_8">[43]procedimentos!$B$107</definedName>
    <definedName name="_kmf377_9">[43]procedimentos!$B$107</definedName>
    <definedName name="_Kmf471">#REF!</definedName>
    <definedName name="_Kmf471_13">[43]procedimentos!$B$110</definedName>
    <definedName name="_Kmf471_26">[43]procedimentos!$B$110</definedName>
    <definedName name="_Kmf471_33">[43]procedimentos!$B$110</definedName>
    <definedName name="_Kmf471_5">[43]procedimentos!$B$110</definedName>
    <definedName name="_Kmf471_6">[43]procedimentos!$B$110</definedName>
    <definedName name="_Kmf471_7">[43]procedimentos!$B$110</definedName>
    <definedName name="_Kmf471_8">[43]procedimentos!$B$110</definedName>
    <definedName name="_Kmf471_9">[43]procedimentos!$B$110</definedName>
    <definedName name="_kmi1">[46]CAPA!$C$20</definedName>
    <definedName name="_kmi2">[46]CAPA!$C$21</definedName>
    <definedName name="_Kmi285" localSheetId="6">#REF!</definedName>
    <definedName name="_Kmi285">#REF!</definedName>
    <definedName name="_Kmi293" localSheetId="6">#REF!</definedName>
    <definedName name="_Kmi293">#REF!</definedName>
    <definedName name="_Kmi293_13">[43]procedimentos!$B$103</definedName>
    <definedName name="_Kmi293_26">[43]procedimentos!$B$103</definedName>
    <definedName name="_Kmi293_33">[43]procedimentos!$B$103</definedName>
    <definedName name="_Kmi293_5">[43]procedimentos!$B$103</definedName>
    <definedName name="_Kmi293_6">[43]procedimentos!$B$103</definedName>
    <definedName name="_Kmi293_7">[43]procedimentos!$B$103</definedName>
    <definedName name="_Kmi293_8">[43]procedimentos!$B$103</definedName>
    <definedName name="_Kmi293_9">[43]procedimentos!$B$103</definedName>
    <definedName name="_kmi377">#REF!</definedName>
    <definedName name="_kmi377_13">[43]procedimentos!$B$106</definedName>
    <definedName name="_kmi377_26">[43]procedimentos!$B$106</definedName>
    <definedName name="_kmi377_33">[43]procedimentos!$B$106</definedName>
    <definedName name="_kmi377_5">[43]procedimentos!$B$106</definedName>
    <definedName name="_kmi377_6">[43]procedimentos!$B$106</definedName>
    <definedName name="_kmi377_7">[43]procedimentos!$B$106</definedName>
    <definedName name="_kmi377_8">[43]procedimentos!$B$106</definedName>
    <definedName name="_kmi377_9">[43]procedimentos!$B$106</definedName>
    <definedName name="_Kmi471">#REF!</definedName>
    <definedName name="_Kmi471_13">[43]procedimentos!$B$109</definedName>
    <definedName name="_Kmi471_26">[43]procedimentos!$B$109</definedName>
    <definedName name="_Kmi471_33">[43]procedimentos!$B$109</definedName>
    <definedName name="_Kmi471_5">[43]procedimentos!$B$109</definedName>
    <definedName name="_Kmi471_6">[43]procedimentos!$B$109</definedName>
    <definedName name="_Kmi471_7">[43]procedimentos!$B$109</definedName>
    <definedName name="_Kmi471_8">[43]procedimentos!$B$109</definedName>
    <definedName name="_Kmi471_9">[43]procedimentos!$B$109</definedName>
    <definedName name="_la2">#REF!</definedName>
    <definedName name="_LAG2">[28]SERVIÇOS!$G$26</definedName>
    <definedName name="_Mai1">#REF!</definedName>
    <definedName name="_Mar1">#REF!</definedName>
    <definedName name="_MatMult_A" hidden="1">'[47]Painel de Controle'!#REF!</definedName>
    <definedName name="_MED1" localSheetId="6">#REF!</definedName>
    <definedName name="_MED1">#REF!</definedName>
    <definedName name="_MOD01">#N/A</definedName>
    <definedName name="_Nov1" localSheetId="6">#REF!</definedName>
    <definedName name="_Nov1">#REF!</definedName>
    <definedName name="_Obs1" localSheetId="6">#REF!</definedName>
    <definedName name="_Obs1">#REF!</definedName>
    <definedName name="_Obs2">#REF!</definedName>
    <definedName name="_OR1">'[29]orcID nº1'!$A$14:$G$1025</definedName>
    <definedName name="_OR12">'[29]orc ID nº12'!$A$16:$G$181</definedName>
    <definedName name="_OR13">'[29]orc ID nº13'!$A$13:$G$34</definedName>
    <definedName name="_OR14">'[29]orc ID nº 14'!$A$14:$G$16</definedName>
    <definedName name="_OR15">'[29]orc ID nº 15'!$A$14:$G$104</definedName>
    <definedName name="_OR16">'[29]orc ID nº16'!$A$14:$G$33</definedName>
    <definedName name="_OR17">'[29]orc ID nº17'!$A$16:$G$80</definedName>
    <definedName name="_OR18">'[29]orc ID nº 18'!$A$14:$G$123</definedName>
    <definedName name="_OR19">'[29]orc ID nº19'!$A$14:$G$96</definedName>
    <definedName name="_OR2">'[29]orc ID nº2 '!$A$14:$G$70</definedName>
    <definedName name="_OR3">'[29]orc ID nº3'!$A$14:$G$134</definedName>
    <definedName name="_OR4">'[29]orcID nº4'!$A$14:$G$165</definedName>
    <definedName name="_OR5">'[29]orcID nº5'!$A$14:$G$149</definedName>
    <definedName name="_OR6">'[29]orcID nº6'!$A$14:$G$138</definedName>
    <definedName name="_OR7">'[29]orcID nº7'!$A$14:$G$137</definedName>
    <definedName name="_OR8">'[29]orc ID nº8'!$A$14:$G$133</definedName>
    <definedName name="_OR9">'[29]orc ID nº9'!$A$14:$G$157</definedName>
    <definedName name="_Order1" hidden="1">255</definedName>
    <definedName name="_Order2" hidden="1">0</definedName>
    <definedName name="_Out1">#REF!</definedName>
    <definedName name="_OUT98" localSheetId="6" hidden="1">{#N/A,#N/A,TRUE,"Serviços"}</definedName>
    <definedName name="_OUT98" localSheetId="7" hidden="1">{#N/A,#N/A,TRUE,"Serviços"}</definedName>
    <definedName name="_OUT98" localSheetId="5" hidden="1">{#N/A,#N/A,TRUE,"Serviços"}</definedName>
    <definedName name="_OUT98" hidden="1">{#N/A,#N/A,TRUE,"Serviços"}</definedName>
    <definedName name="_OUT98_" localSheetId="6" hidden="1">{#N/A,#N/A,TRUE,"Serviços"}</definedName>
    <definedName name="_OUT98_" localSheetId="7" hidden="1">{#N/A,#N/A,TRUE,"Serviços"}</definedName>
    <definedName name="_OUT98_" hidden="1">{#N/A,#N/A,TRUE,"Serviços"}</definedName>
    <definedName name="_OUTTTT9888" localSheetId="6" hidden="1">{#N/A,#N/A,TRUE,"Serviços"}</definedName>
    <definedName name="_OUTTTT9888" localSheetId="7" hidden="1">{#N/A,#N/A,TRUE,"Serviços"}</definedName>
    <definedName name="_OUTTTT9888" localSheetId="5" hidden="1">{#N/A,#N/A,TRUE,"Serviços"}</definedName>
    <definedName name="_OUTTTT9888" hidden="1">{#N/A,#N/A,TRUE,"Serviços"}</definedName>
    <definedName name="_PA01" localSheetId="6" hidden="1">{"'teste'!$B$2:$R$49"}</definedName>
    <definedName name="_PA01" localSheetId="7" hidden="1">{"'teste'!$B$2:$R$49"}</definedName>
    <definedName name="_PA01" hidden="1">{"'teste'!$B$2:$R$49"}</definedName>
    <definedName name="_PAG1">#REF!</definedName>
    <definedName name="_PAG10">#REF!</definedName>
    <definedName name="_PAG11">#REF!</definedName>
    <definedName name="_PAG12">#REF!</definedName>
    <definedName name="_PAG13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arse_On" localSheetId="6" hidden="1">#REF!</definedName>
    <definedName name="_Parse_On" hidden="1">#REF!</definedName>
    <definedName name="_Parse_Out" localSheetId="6" hidden="1">#REF!</definedName>
    <definedName name="_Parse_Out" hidden="1">#REF!</definedName>
    <definedName name="_PCM30">#REF!</definedName>
    <definedName name="_PE412">#N/A</definedName>
    <definedName name="_PL1">#REF!</definedName>
    <definedName name="_PL1_4">#REF!</definedName>
    <definedName name="_PL11">#REF!</definedName>
    <definedName name="_PLA2">#REF!</definedName>
    <definedName name="_PM334">#REF!</definedName>
    <definedName name="_PM335">#REF!</definedName>
    <definedName name="_PM346">#REF!</definedName>
    <definedName name="_PM405">#N/A</definedName>
    <definedName name="_PM406">#REF!</definedName>
    <definedName name="_PM412">#REF!</definedName>
    <definedName name="_PM609">#REF!</definedName>
    <definedName name="_PM970">#REF!</definedName>
    <definedName name="_PNV174BMT0134">#REF!</definedName>
    <definedName name="_PNV2002">#REF!</definedName>
    <definedName name="_PNV2003">#REF!</definedName>
    <definedName name="_PNV2004">#REF!</definedName>
    <definedName name="_PNV2009">#REF!</definedName>
    <definedName name="_PTB10">#REF!</definedName>
    <definedName name="_pu334">#N/A</definedName>
    <definedName name="_pu335">#N/A</definedName>
    <definedName name="_PUE412">#N/A</definedName>
    <definedName name="_pum405">#N/A</definedName>
    <definedName name="_pum969">#N/A</definedName>
    <definedName name="_q">#REF!</definedName>
    <definedName name="_QQ2">#N/A</definedName>
    <definedName name="_r">#REF!</definedName>
    <definedName name="_r_15">#REF!</definedName>
    <definedName name="_r_4">#REF!</definedName>
    <definedName name="_r2d2">'[27]memória quantitativa'!#REF!</definedName>
    <definedName name="_Rbv1">'[7]Página 16'!$C$3:$C$7</definedName>
    <definedName name="_rc2br1">'[27]memória quantitativa'!#REF!</definedName>
    <definedName name="_rc2br2">'[27]memória quantitativa'!#REF!</definedName>
    <definedName name="_rc2br3">'[27]memória quantitativa'!#REF!</definedName>
    <definedName name="_rc2br4">'[27]memória quantitativa'!#REF!</definedName>
    <definedName name="_rc2br5">'[27]memória quantitativa'!#REF!</definedName>
    <definedName name="_rc2br6">'[27]memória quantitativa'!#REF!</definedName>
    <definedName name="_rc2br7">'[27]memória quantitativa'!#REF!</definedName>
    <definedName name="_rc2br8">'[27]memória quantitativa'!#REF!</definedName>
    <definedName name="_rc2br9">'[27]memória quantitativa'!#REF!</definedName>
    <definedName name="_rc2d1">'[27]memória quantitativa'!#REF!</definedName>
    <definedName name="_rc2d2">'[27]memória quantitativa'!#REF!</definedName>
    <definedName name="_rc2d3">'[27]memória quantitativa'!#REF!</definedName>
    <definedName name="_rc2d4">'[27]memória quantitativa'!#REF!</definedName>
    <definedName name="_rc2d5">'[27]memória quantitativa'!#REF!</definedName>
    <definedName name="_rc2d6">'[27]memória quantitativa'!#REF!</definedName>
    <definedName name="_rc2d7">'[27]memória quantitativa'!#REF!</definedName>
    <definedName name="_rc2d8">'[27]memória quantitativa'!#REF!</definedName>
    <definedName name="_rc2d9">'[27]memória quantitativa'!#REF!</definedName>
    <definedName name="_rc2l1">'[27]memória quantitativa'!#REF!</definedName>
    <definedName name="_rc2l2">'[27]memória quantitativa'!#REF!</definedName>
    <definedName name="_rc2l3">'[27]memória quantitativa'!#REF!</definedName>
    <definedName name="_rc2l4">'[27]memória quantitativa'!#REF!</definedName>
    <definedName name="_rc2l5">'[27]memória quantitativa'!#REF!</definedName>
    <definedName name="_rc2l6">'[27]memória quantitativa'!#REF!</definedName>
    <definedName name="_rc2l7">'[27]memória quantitativa'!#REF!</definedName>
    <definedName name="_rc2l8">'[27]memória quantitativa'!#REF!</definedName>
    <definedName name="_rc2l9">'[27]memória quantitativa'!#REF!</definedName>
    <definedName name="_rc2larg1">'[27]memória quantitativa'!#REF!</definedName>
    <definedName name="_rc2larg2">'[27]memória quantitativa'!#REF!</definedName>
    <definedName name="_rc2larg3">'[27]memória quantitativa'!#REF!</definedName>
    <definedName name="_rc2larg4">'[27]memória quantitativa'!#REF!</definedName>
    <definedName name="_rc2larg5">'[27]memória quantitativa'!#REF!</definedName>
    <definedName name="_rc2larg6">'[27]memória quantitativa'!#REF!</definedName>
    <definedName name="_rc2larg7">'[27]memória quantitativa'!#REF!</definedName>
    <definedName name="_rc2larg8">'[27]memória quantitativa'!#REF!</definedName>
    <definedName name="_rc2larg9">'[27]memória quantitativa'!#REF!</definedName>
    <definedName name="_RECONF.">#REF!</definedName>
    <definedName name="_RECONF._16">"$#REF!.$#REF!$#REF!:$#REF!$#REF!"</definedName>
    <definedName name="_RECONF_">"$#REF!.$#REF!$#REF!:$#REF!$#REF!"</definedName>
    <definedName name="_RECONF__16">"$#REF!.$#REF!$#REF!:$#REF!$#REF!"</definedName>
    <definedName name="_RECONFORMAÇÃO">"'file:///B:/PATO - BR - 425 aditivo.xls'#$COMPOS1.$#REF!$#REF!:$#REF!$#REF!"</definedName>
    <definedName name="_RECONFORMAÇÃO_16">"'file:///B:/PATO - BR - 425 aditivo.xls'#$COMPOS1.$#REF!$#REF!:$#REF!$#REF!"</definedName>
    <definedName name="_Regression_Int" hidden="1">1</definedName>
    <definedName name="_Regression_Out" hidden="1">[48]PAG01!#REF!</definedName>
    <definedName name="_Regression_X" hidden="1">[48]PAG01!#REF!</definedName>
    <definedName name="_Regression_Y" hidden="1">[48]PAG01!#REF!</definedName>
    <definedName name="_RET1" localSheetId="6">#REF!</definedName>
    <definedName name="_RET1">#REF!</definedName>
    <definedName name="_RODOVIA">[46]CAPA!$B$11</definedName>
    <definedName name="_RP1">#N/A</definedName>
    <definedName name="_S">[2]COMPOS1!#REF!</definedName>
    <definedName name="_S_1">[14]COMPOS1!#REF!</definedName>
    <definedName name="_S_1_1">[14]COMPOS1!#REF!</definedName>
    <definedName name="_S_1_1_1">[14]COMPOS1!#REF!</definedName>
    <definedName name="_S_1_1_1_1">"'file:///B:/PATO - BR - 425 aditivo.xls'#$COMPOS1.$#REF!$#REF!:$#REF!$#REF!"</definedName>
    <definedName name="_S_1_1_1_1_1">"'file:///B:/PATO - BR - 425 aditivo.xls'#$COMPOS1.$#REF!$#REF!:$#REF!$#REF!"</definedName>
    <definedName name="_S_1_1_1_1_1_1">[14]COMPOS1!#REF!</definedName>
    <definedName name="_S_1_1_1_1_1_1_1">"'file:///B:/PATO - BR - 425 aditivo.xls'#$COMPOS1.$#REF!$#REF!:$#REF!$#REF!"</definedName>
    <definedName name="_S_1_1_1_1_1_1_1_1">"'file:///B:/PATO - BR - 425 aditivo.xls'#$COMPOS1.$#REF!$#REF!:$#REF!$#REF!"</definedName>
    <definedName name="_S_1_1_1_10">"'file:///B:/PATO - BR - 425 aditivo.xls'#$COMPOS1.$#REF!$#REF!:$#REF!$#REF!"</definedName>
    <definedName name="_S_1_1_1_11">"'file:///B:/PATO - BR - 425 aditivo.xls'#$COMPOS1.$#REF!$#REF!:$#REF!$#REF!"</definedName>
    <definedName name="_S_1_1_1_12">"'file:///B:/PATO - BR - 425 aditivo.xls'#$COMPOS1.$#REF!$#REF!:$#REF!$#REF!"</definedName>
    <definedName name="_S_1_1_1_16">"'file:///B:/PATO - BR - 425 aditivo.xls'#$COMPOS1.$#REF!$#REF!:$#REF!$#REF!"</definedName>
    <definedName name="_S_1_1_1_2">[14]COMPOS1!#REF!</definedName>
    <definedName name="_S_1_1_1_2_1">"'file:///B:/PATO - BR - 425 aditivo.xls'#$COMPOS1.$#REF!$#REF!:$#REF!$#REF!"</definedName>
    <definedName name="_S_1_1_1_2_1_1">"'file:///B:/PATO - BR - 425 aditivo.xls'#$COMPOS1.$#REF!$#REF!:$#REF!$#REF!"</definedName>
    <definedName name="_S_1_1_1_2_1_1_1">"'file:///B:/PATO - BR - 425 aditivo.xls'#$COMPOS1.$#REF!$#REF!:$#REF!$#REF!"</definedName>
    <definedName name="_S_1_1_1_21">[14]COMPOS1!#REF!</definedName>
    <definedName name="_S_1_1_1_26">"'file:///B:/PATO - BR - 425 aditivo.xls'#$COMPOS1.$#REF!$#REF!:$#REF!$#REF!"</definedName>
    <definedName name="_S_1_1_1_27">"'file:///B:/PATO - BR - 425 aditivo.xls'#$COMPOS1.$#REF!$#REF!:$#REF!$#REF!"</definedName>
    <definedName name="_S_1_1_1_27_1">"'file:///B:/PATO - BR - 425 aditivo.xls'#$COMPOS1.$#REF!$#REF!:$#REF!$#REF!"</definedName>
    <definedName name="_S_1_1_1_3">[14]COMPOS1!#REF!</definedName>
    <definedName name="_S_1_1_1_5">"'file:///B:/PATO - BR - 425 aditivo.xls'#$COMPOS1.$#REF!$#REF!:$#REF!$#REF!"</definedName>
    <definedName name="_S_1_1_1_5_1">"'file:///B:/PATO - BR - 425 aditivo.xls'#$COMPOS1.$#REF!$#REF!:$#REF!$#REF!"</definedName>
    <definedName name="_S_1_1_1_5_1_1">"'file:///B:/PATO - BR - 425 aditivo.xls'#$COMPOS1.$#REF!$#REF!:$#REF!$#REF!"</definedName>
    <definedName name="_S_1_1_1_5_1_1_1">"'file:///B:/PATO - BR - 425 aditivo.xls'#$COMPOS1.$#REF!$#REF!:$#REF!$#REF!"</definedName>
    <definedName name="_S_1_1_1_6">[14]COMPOS1!#REF!</definedName>
    <definedName name="_S_1_1_1_6_1">"'file:///B:/PATO - BR - 425 aditivo.xls'#$COMPOS1.$#REF!$#REF!:$#REF!$#REF!"</definedName>
    <definedName name="_S_1_1_1_6_1_1">"'file:///B:/PATO - BR - 425 aditivo.xls'#$COMPOS1.$#REF!$#REF!:$#REF!$#REF!"</definedName>
    <definedName name="_S_1_1_1_6_1_1_1">"'file:///B:/PATO - BR - 425 aditivo.xls'#$COMPOS1.$#REF!$#REF!:$#REF!$#REF!"</definedName>
    <definedName name="_S_1_1_1_7">"'file:///B:/PATO - BR - 425 aditivo.xls'#$COMPOS1.$#REF!$#REF!:$#REF!$#REF!"</definedName>
    <definedName name="_S_1_1_1_7_1">"'file:///B:/PATO - BR - 425 aditivo.xls'#$COMPOS1.$#REF!$#REF!:$#REF!$#REF!"</definedName>
    <definedName name="_S_1_1_1_8">"'file:///B:/PATO - BR - 425 aditivo.xls'#$COMPOS1.$#REF!$#REF!:$#REF!$#REF!"</definedName>
    <definedName name="_S_1_1_1_9">"'file:///B:/PATO - BR - 425 aditivo.xls'#$COMPOS1.$#REF!$#REF!:$#REF!$#REF!"</definedName>
    <definedName name="_S_1_1_1_9_1">"'file:///B:/PATO - BR - 425 aditivo.xls'#$COMPOS1.$#REF!$#REF!:$#REF!$#REF!"</definedName>
    <definedName name="_S_1_1_1_9_1_1">"'file:///B:/PATO - BR - 425 aditivo.xls'#$COMPOS1.$#REF!$#REF!:$#REF!$#REF!"</definedName>
    <definedName name="_S_1_1_10">"'file:///B:/PATO - BR - 425 aditivo.xls'#$COMPOS1.$#REF!$#REF!:$#REF!$#REF!"</definedName>
    <definedName name="_S_1_1_10_1">"'file:///B:/PATO - BR - 425 aditivo.xls'#$COMPOS1.$#REF!$#REF!:$#REF!$#REF!"</definedName>
    <definedName name="_S_1_1_11">"'file:///B:/PATO - BR - 425 aditivo.xls'#$COMPOS1.$#REF!$#REF!:$#REF!$#REF!"</definedName>
    <definedName name="_S_1_1_11_1">"'file:///B:/PATO - BR - 425 aditivo.xls'#$COMPOS1.$#REF!$#REF!:$#REF!$#REF!"</definedName>
    <definedName name="_S_1_1_12">"'file:///B:/PATO - BR - 425 aditivo.xls'#$COMPOS1.$#REF!$#REF!:$#REF!$#REF!"</definedName>
    <definedName name="_S_1_1_16">"'file:///B:/PATO - BR - 425 aditivo.xls'#$COMPOS1.$#REF!$#REF!:$#REF!$#REF!"</definedName>
    <definedName name="_S_1_1_2">[14]COMPOS1!#REF!</definedName>
    <definedName name="_S_1_1_2_1">"'file:///B:/PATO - BR - 425 aditivo.xls'#$COMPOS1.$#REF!$#REF!:$#REF!$#REF!"</definedName>
    <definedName name="_S_1_1_2_1_1">"'file:///B:/PATO - BR - 425 aditivo.xls'#$COMPOS1.$#REF!$#REF!:$#REF!$#REF!"</definedName>
    <definedName name="_S_1_1_2_1_1_1">"'file:///B:/PATO - BR - 425 aditivo.xls'#$COMPOS1.$#REF!$#REF!:$#REF!$#REF!"</definedName>
    <definedName name="_S_1_1_21">[14]COMPOS1!#REF!</definedName>
    <definedName name="_S_1_1_22">"'file:///B:/PATO - BR - 425 aditivo.xls'#$COMPOS1.$#REF!$#REF!:$#REF!$#REF!"</definedName>
    <definedName name="_S_1_1_26">"'file:///B:/PATO - BR - 425 aditivo.xls'#$COMPOS1.$#REF!$#REF!:$#REF!$#REF!"</definedName>
    <definedName name="_S_1_1_27">"'file:///B:/PATO - BR - 425 aditivo.xls'#$COMPOS1.$#REF!$#REF!:$#REF!$#REF!"</definedName>
    <definedName name="_S_1_1_27_1">"'file:///B:/PATO - BR - 425 aditivo.xls'#$COMPOS1.$#REF!$#REF!:$#REF!$#REF!"</definedName>
    <definedName name="_S_1_1_3">[14]COMPOS1!#REF!</definedName>
    <definedName name="_S_1_1_3_1">"'file:///B:/PATO - BR - 425 aditivo.xls'#$COMPOS1.$#REF!$#REF!:$#REF!$#REF!"</definedName>
    <definedName name="_S_1_1_3_1_1">"'file:///B:/PATO - BR - 425 aditivo.xls'#$COMPOS1.$#REF!$#REF!:$#REF!$#REF!"</definedName>
    <definedName name="_S_1_1_3_1_1_1">"'file:///B:/PATO - BR - 425 aditivo.xls'#$COMPOS1.$#REF!$#REF!:$#REF!$#REF!"</definedName>
    <definedName name="_S_1_1_4">"'file:///B:/PATO - BR - 425 aditivo.xls'#$COMPOS1.$#REF!$#REF!:$#REF!$#REF!"</definedName>
    <definedName name="_S_1_1_4_1">"'file:///B:/PATO - BR - 425 aditivo.xls'#$COMPOS1.$#REF!$#REF!:$#REF!$#REF!"</definedName>
    <definedName name="_S_1_1_5">"'file:///B:/PATO - BR - 425 aditivo.xls'#$COMPOS1.$#REF!$#REF!:$#REF!$#REF!"</definedName>
    <definedName name="_S_1_1_5_1">"'file:///B:/PATO - BR - 425 aditivo.xls'#$COMPOS1.$#REF!$#REF!:$#REF!$#REF!"</definedName>
    <definedName name="_S_1_1_5_1_1">"'file:///B:/PATO - BR - 425 aditivo.xls'#$COMPOS1.$#REF!$#REF!:$#REF!$#REF!"</definedName>
    <definedName name="_S_1_1_5_1_1_1">"'file:///B:/PATO - BR - 425 aditivo.xls'#$COMPOS1.$#REF!$#REF!:$#REF!$#REF!"</definedName>
    <definedName name="_S_1_1_6">[14]COMPOS1!#REF!</definedName>
    <definedName name="_S_1_1_6_1">"'file:///B:/PATO - BR - 425 aditivo.xls'#$COMPOS1.$#REF!$#REF!:$#REF!$#REF!"</definedName>
    <definedName name="_S_1_1_6_1_1">"'file:///B:/PATO - BR - 425 aditivo.xls'#$COMPOS1.$#REF!$#REF!:$#REF!$#REF!"</definedName>
    <definedName name="_S_1_1_6_1_1_1">"'file:///B:/PATO - BR - 425 aditivo.xls'#$COMPOS1.$#REF!$#REF!:$#REF!$#REF!"</definedName>
    <definedName name="_S_1_1_7">"'file:///B:/PATO - BR - 425 aditivo.xls'#$COMPOS1.$#REF!$#REF!:$#REF!$#REF!"</definedName>
    <definedName name="_S_1_1_7_1">"'file:///B:/PATO - BR - 425 aditivo.xls'#$COMPOS1.$#REF!$#REF!:$#REF!$#REF!"</definedName>
    <definedName name="_S_1_1_8">"'file:///B:/PATO - BR - 425 aditivo.xls'#$COMPOS1.$#REF!$#REF!:$#REF!$#REF!"</definedName>
    <definedName name="_S_1_1_9">"'file:///B:/PATO - BR - 425 aditivo.xls'#$COMPOS1.$#REF!$#REF!:$#REF!$#REF!"</definedName>
    <definedName name="_S_1_1_9_1">"'file:///B:/PATO - BR - 425 aditivo.xls'#$COMPOS1.$#REF!$#REF!:$#REF!$#REF!"</definedName>
    <definedName name="_S_1_1_9_1_1">"'file:///B:/PATO - BR - 425 aditivo.xls'#$COMPOS1.$#REF!$#REF!:$#REF!$#REF!"</definedName>
    <definedName name="_S_1_1_9_1_1_1">"'file:///B:/PATO - BR - 425 aditivo.xls'#$COMPOS1.$#REF!$#REF!:$#REF!$#REF!"</definedName>
    <definedName name="_S_1_10">"'file:///B:/PATO - BR - 425 aditivo.xls'#$COMPOS1.$#REF!$#REF!:$#REF!$#REF!"</definedName>
    <definedName name="_S_1_10_1">"'file:///B:/PATO - BR - 425 aditivo.xls'#$COMPOS1.$#REF!$#REF!:$#REF!$#REF!"</definedName>
    <definedName name="_S_1_11">"'file:///B:/PATO - BR - 425 aditivo.xls'#$COMPOS1.$#REF!$#REF!:$#REF!$#REF!"</definedName>
    <definedName name="_S_1_11_1">"'file:///B:/PATO - BR - 425 aditivo.xls'#$COMPOS1.$#REF!$#REF!:$#REF!$#REF!"</definedName>
    <definedName name="_S_1_12">"'file:///B:/PATO - BR - 425 aditivo.xls'#$COMPOS1.$#REF!$#REF!:$#REF!$#REF!"</definedName>
    <definedName name="_S_1_12_1">"'file:///B:/PATO - BR - 425 aditivo.xls'#$COMPOS1.$#REF!$#REF!:$#REF!$#REF!"</definedName>
    <definedName name="_S_1_14">#N/A</definedName>
    <definedName name="_S_1_16">"'file:///B:/PATO - BR - 425 aditivo.xls'#$COMPOS1.$#REF!$#REF!:$#REF!$#REF!"</definedName>
    <definedName name="_S_1_16_1">"'file:///B:/PATO - BR - 425 aditivo.xls'#$COMPOS1.$#REF!$#REF!:$#REF!$#REF!"</definedName>
    <definedName name="_S_1_2">[14]COMPOS1!#REF!</definedName>
    <definedName name="_S_1_2_1">"'file:///B:/PATO - BR - 425 aditivo.xls'#$COMPOS1.$#REF!$#REF!:$#REF!$#REF!"</definedName>
    <definedName name="_S_1_2_1_1">"'file:///B:/PATO - BR - 425 aditivo.xls'#$COMPOS1.$#REF!$#REF!:$#REF!$#REF!"</definedName>
    <definedName name="_S_1_2_1_1_1">"'file:///B:/PATO - BR - 425 aditivo.xls'#$COMPOS1.$#REF!$#REF!:$#REF!$#REF!"</definedName>
    <definedName name="_S_1_2_1_1_1_1">"'file:///B:/PATO - BR - 425 aditivo.xls'#$COMPOS1.$#REF!$#REF!:$#REF!$#REF!"</definedName>
    <definedName name="_S_1_2_2">"'file:///B:/PATO - BR - 425 aditivo.xls'#$COMPOS1.$#REF!$#REF!:$#REF!$#REF!"</definedName>
    <definedName name="_S_1_21">[14]COMPOS1!#REF!</definedName>
    <definedName name="_S_1_22">"'file:///B:/PATO - BR - 425 aditivo.xls'#$COMPOS1.$#REF!$#REF!:$#REF!$#REF!"</definedName>
    <definedName name="_S_1_26">"'file:///B:/PATO - BR - 425 aditivo.xls'#$COMPOS1.$#REF!$#REF!:$#REF!$#REF!"</definedName>
    <definedName name="_S_1_26_1">"'file:///B:/PATO - BR - 425 aditivo.xls'#$COMPOS1.$#REF!$#REF!:$#REF!$#REF!"</definedName>
    <definedName name="_S_1_27">"'file:///B:/PATO - BR - 425 aditivo.xls'#$COMPOS1.$#REF!$#REF!:$#REF!$#REF!"</definedName>
    <definedName name="_S_1_27_1">"'file:///B:/PATO - BR - 425 aditivo.xls'#$COMPOS1.$#REF!$#REF!:$#REF!$#REF!"</definedName>
    <definedName name="_S_1_27_1_1">"'file:///B:/PATO - BR - 425 aditivo.xls'#$COMPOS1.$#REF!$#REF!:$#REF!$#REF!"</definedName>
    <definedName name="_S_1_27_2">"'file:///B:/PATO - BR - 425 aditivo.xls'#$COMPOS1.$#REF!$#REF!:$#REF!$#REF!"</definedName>
    <definedName name="_S_1_3">[14]COMPOS1!#REF!</definedName>
    <definedName name="_S_1_3_1">"'file:///B:/PATO - BR - 425 aditivo.xls'#$COMPOS1.$#REF!$#REF!:$#REF!$#REF!"</definedName>
    <definedName name="_S_1_3_1_1">"'file:///B:/PATO - BR - 425 aditivo.xls'#$COMPOS1.$#REF!$#REF!:$#REF!$#REF!"</definedName>
    <definedName name="_S_1_3_1_1_1">"'file:///B:/PATO - BR - 425 aditivo.xls'#$COMPOS1.$#REF!$#REF!:$#REF!$#REF!"</definedName>
    <definedName name="_S_1_4">"'file:///B:/PATO - BR - 425 aditivo.xls'#$COMPOS1.$#REF!$#REF!:$#REF!$#REF!"</definedName>
    <definedName name="_S_1_4_1">"'file:///B:/PATO - BR - 425 aditivo.xls'#$COMPOS1.$#REF!$#REF!:$#REF!$#REF!"</definedName>
    <definedName name="_S_1_4_1_1">"'file:///B:/PATO - BR - 425 aditivo.xls'#$COMPOS1.$#REF!$#REF!:$#REF!$#REF!"</definedName>
    <definedName name="_S_1_4_2">"'file:///B:/PATO - BR - 425 aditivo.xls'#$COMPOS1.$#REF!$#REF!:$#REF!$#REF!"</definedName>
    <definedName name="_S_1_5">"'file:///B:/PATO - BR - 425 aditivo.xls'#$COMPOS1.$#REF!$#REF!:$#REF!$#REF!"</definedName>
    <definedName name="_S_1_5_1">"'file:///B:/PATO - BR - 425 aditivo.xls'#$COMPOS1.$#REF!$#REF!:$#REF!$#REF!"</definedName>
    <definedName name="_S_1_5_1_1">"'file:///B:/PATO - BR - 425 aditivo.xls'#$COMPOS1.$#REF!$#REF!:$#REF!$#REF!"</definedName>
    <definedName name="_S_1_5_1_1_1">"'file:///B:/PATO - BR - 425 aditivo.xls'#$COMPOS1.$#REF!$#REF!:$#REF!$#REF!"</definedName>
    <definedName name="_S_1_5_1_1_1_1">"'file:///B:/PATO - BR - 425 aditivo.xls'#$COMPOS1.$#REF!$#REF!:$#REF!$#REF!"</definedName>
    <definedName name="_S_1_5_2">"'file:///B:/PATO - BR - 425 aditivo.xls'#$COMPOS1.$#REF!$#REF!:$#REF!$#REF!"</definedName>
    <definedName name="_S_1_6">[14]COMPOS1!#REF!</definedName>
    <definedName name="_S_1_6_1">"'file:///B:/PATO - BR - 425 aditivo.xls'#$COMPOS1.$#REF!$#REF!:$#REF!$#REF!"</definedName>
    <definedName name="_S_1_6_1_1">"'file:///B:/PATO - BR - 425 aditivo.xls'#$COMPOS1.$#REF!$#REF!:$#REF!$#REF!"</definedName>
    <definedName name="_S_1_6_1_1_1">"'file:///B:/PATO - BR - 425 aditivo.xls'#$COMPOS1.$#REF!$#REF!:$#REF!$#REF!"</definedName>
    <definedName name="_S_1_6_1_1_1_1">"'file:///B:/PATO - BR - 425 aditivo.xls'#$COMPOS1.$#REF!$#REF!:$#REF!$#REF!"</definedName>
    <definedName name="_S_1_6_2">"'file:///B:/PATO - BR - 425 aditivo.xls'#$COMPOS1.$#REF!$#REF!:$#REF!$#REF!"</definedName>
    <definedName name="_S_1_7">"'file:///B:/PATO - BR - 425 aditivo.xls'#$COMPOS1.$#REF!$#REF!:$#REF!$#REF!"</definedName>
    <definedName name="_S_1_7_1">"'file:///B:/PATO - BR - 425 aditivo.xls'#$COMPOS1.$#REF!$#REF!:$#REF!$#REF!"</definedName>
    <definedName name="_S_1_7_1_1">"'file:///B:/PATO - BR - 425 aditivo.xls'#$COMPOS1.$#REF!$#REF!:$#REF!$#REF!"</definedName>
    <definedName name="_S_1_7_2">"'file:///B:/PATO - BR - 425 aditivo.xls'#$COMPOS1.$#REF!$#REF!:$#REF!$#REF!"</definedName>
    <definedName name="_S_1_8">"'file:///B:/PATO - BR - 425 aditivo.xls'#$COMPOS1.$#REF!$#REF!:$#REF!$#REF!"</definedName>
    <definedName name="_S_1_9">"'file:///B:/PATO - BR - 425 aditivo.xls'#$COMPOS1.$#REF!$#REF!:$#REF!$#REF!"</definedName>
    <definedName name="_S_1_9_1">"'file:///B:/PATO - BR - 425 aditivo.xls'#$COMPOS1.$#REF!$#REF!:$#REF!$#REF!"</definedName>
    <definedName name="_S_1_9_1_1">"'file:///B:/PATO - BR - 425 aditivo.xls'#$COMPOS1.$#REF!$#REF!:$#REF!$#REF!"</definedName>
    <definedName name="_S_1_9_1_1_1">"'file:///B:/PATO - BR - 425 aditivo.xls'#$COMPOS1.$#REF!$#REF!:$#REF!$#REF!"</definedName>
    <definedName name="_S_10">[2]COMPOS1!#REF!</definedName>
    <definedName name="_S_11">#REF!</definedName>
    <definedName name="_S_11_1">"'file:///B:/PATO - BR - 425 aditivo.xls'#$COMPOS1.$#REF!$#REF!:$#REF!$#REF!"</definedName>
    <definedName name="_S_12">#REF!</definedName>
    <definedName name="_S_12_1">"'file:///B:/PATO - BR - 425 aditivo.xls'#$COMPOS1.$#REF!$#REF!:$#REF!$#REF!"</definedName>
    <definedName name="_S_13">#REF!</definedName>
    <definedName name="_S_14">#N/A</definedName>
    <definedName name="_S_14_1">#N/A</definedName>
    <definedName name="_S_15">#REF!</definedName>
    <definedName name="_S_15_1">"'file:///B:/PATO - BR - 425 aditivo.xls'#$COMPOS1.$#REF!$#REF!:$#REF!$#REF!"</definedName>
    <definedName name="_S_16">#REF!</definedName>
    <definedName name="_S_16_1">"'file:///B:/PATO - BR - 425 aditivo.xls'#$COMPOS1.$#REF!$#REF!:$#REF!$#REF!"</definedName>
    <definedName name="_S_17">#REF!</definedName>
    <definedName name="_S_19">#REF!</definedName>
    <definedName name="_S_2">#REF!</definedName>
    <definedName name="_S_2_1">[14]COMPOS1!#REF!</definedName>
    <definedName name="_S_2_1_1">"'file:///B:/PATO - BR - 425 aditivo.xls'#$COMPOS1.$#REF!$#REF!:$#REF!$#REF!"</definedName>
    <definedName name="_S_2_1_1_1">"'file:///B:/PATO - BR - 425 aditivo.xls'#$COMPOS1.$#REF!$#REF!:$#REF!$#REF!"</definedName>
    <definedName name="_S_2_1_1_1_1">"'file:///B:/PATO - BR - 425 aditivo.xls'#$COMPOS1.$#REF!$#REF!:$#REF!$#REF!"</definedName>
    <definedName name="_S_2_2">"'file:///B:/PATO - BR - 425 aditivo.xls'#$COMPOS1.$#REF!$#REF!:$#REF!$#REF!"</definedName>
    <definedName name="_S_2_2_1">"'file:///B:/PATO - BR - 425 aditivo.xls'#$COMPOS1.$#REF!$#REF!:$#REF!$#REF!"</definedName>
    <definedName name="_S_2_2_1_1">"'file:///B:/PATO - BR - 425 aditivo.xls'#$COMPOS1.$#REF!$#REF!:$#REF!$#REF!"</definedName>
    <definedName name="_S_21">[14]COMPOS1!#REF!</definedName>
    <definedName name="_S_24">[2]COMPOS1!#REF!</definedName>
    <definedName name="_S_24_1">[14]COMPOS1!#REF!</definedName>
    <definedName name="_S_24_1_1">[14]COMPOS1!#REF!</definedName>
    <definedName name="_S_25">[2]COMPOS1!#REF!</definedName>
    <definedName name="_S_25_1">[14]COMPOS1!#REF!</definedName>
    <definedName name="_S_25_1_1">[14]COMPOS1!#REF!</definedName>
    <definedName name="_S_26">[49]COMPOS1!#REF!</definedName>
    <definedName name="_S_26_1">"'file:///B:/PATO - BR - 425 aditivo.xls'#$COMPOS1.$#REF!$#REF!:$#REF!$#REF!"</definedName>
    <definedName name="_S_27">[2]COMPOS1!#REF!</definedName>
    <definedName name="_S_27_1">"'file:///B:/PATO - BR - 425 aditivo.xls'#$COMPOS1.$#REF!$#REF!:$#REF!$#REF!"</definedName>
    <definedName name="_S_27_1_1">"'file:///B:/PATO - BR - 425 aditivo.xls'#$COMPOS1.$#REF!$#REF!:$#REF!$#REF!"</definedName>
    <definedName name="_S_27_2">"'file:///B:/PATO - BR - 425 aditivo.xls'#$COMPOS1.$#REF!$#REF!:$#REF!$#REF!"</definedName>
    <definedName name="_S_28">#REF!</definedName>
    <definedName name="_S_29">[49]COMPOS1!#REF!</definedName>
    <definedName name="_S_3" localSheetId="6">#REF!</definedName>
    <definedName name="_S_3">#REF!</definedName>
    <definedName name="_S_3_1">[14]COMPOS1!#REF!</definedName>
    <definedName name="_S_3_1_1">"'file:///B:/PATO - BR - 425 aditivo.xls'#$COMPOS1.$#REF!$#REF!:$#REF!$#REF!"</definedName>
    <definedName name="_S_3_1_1_1">"'file:///B:/PATO - BR - 425 aditivo.xls'#$COMPOS1.$#REF!$#REF!:$#REF!$#REF!"</definedName>
    <definedName name="_S_3_2">"'file:///B:/PATO - BR - 425 aditivo.xls'#$COMPOS1.$#REF!$#REF!:$#REF!$#REF!"</definedName>
    <definedName name="_S_3_2_1">"'file:///B:/PATO - BR - 425 aditivo.xls'#$COMPOS1.$#REF!$#REF!:$#REF!$#REF!"</definedName>
    <definedName name="_S_31">[49]COMPOS1!#REF!</definedName>
    <definedName name="_S_4" localSheetId="6">#REF!</definedName>
    <definedName name="_S_4">#REF!</definedName>
    <definedName name="_S_4_1">"'file:///B:/PATO - BR - 425 aditivo.xls'#$COMPOS1.$#REF!$#REF!:$#REF!$#REF!"</definedName>
    <definedName name="_S_4_1_1">"'file:///B:/PATO - BR - 425 aditivo.xls'#$COMPOS1.$#REF!$#REF!:$#REF!$#REF!"</definedName>
    <definedName name="_S_4_2">"'file:///B:/PATO - BR - 425 aditivo.xls'#$COMPOS1.$#REF!$#REF!:$#REF!$#REF!"</definedName>
    <definedName name="_S_5">"'file:///B:/PATO - BR - 425 aditivo.xls'#$COMPOS1.$#REF!$#REF!:$#REF!$#REF!"</definedName>
    <definedName name="_S_5_1">"'file:///B:/PATO - BR - 425 aditivo.xls'#$COMPOS1.$#REF!$#REF!:$#REF!$#REF!"</definedName>
    <definedName name="_S_5_1_1">"'file:///B:/PATO - BR - 425 aditivo.xls'#$COMPOS1.$#REF!$#REF!:$#REF!$#REF!"</definedName>
    <definedName name="_S_5_1_1_1">"'file:///B:/PATO - BR - 425 aditivo.xls'#$COMPOS1.$#REF!$#REF!:$#REF!$#REF!"</definedName>
    <definedName name="_S_5_1_1_1_1">"'file:///B:/PATO - BR - 425 aditivo.xls'#$COMPOS1.$#REF!$#REF!:$#REF!$#REF!"</definedName>
    <definedName name="_S_5_2">"'file:///B:/PATO - BR - 425 aditivo.xls'#$COMPOS1.$#REF!$#REF!:$#REF!$#REF!"</definedName>
    <definedName name="_S_5_2_1">"'file:///B:/PATO - BR - 425 aditivo.xls'#$COMPOS1.$#REF!$#REF!:$#REF!$#REF!"</definedName>
    <definedName name="_S_5_2_1_1">"'file:///B:/PATO - BR - 425 aditivo.xls'#$COMPOS1.$#REF!$#REF!:$#REF!$#REF!"</definedName>
    <definedName name="_S_6">[14]COMPOS1!#REF!</definedName>
    <definedName name="_S_6_1">[14]COMPOS1!#REF!</definedName>
    <definedName name="_S_6_1_1">"'file:///B:/PATO - BR - 425 aditivo.xls'#$COMPOS1.$#REF!$#REF!:$#REF!$#REF!"</definedName>
    <definedName name="_S_6_1_1_1">"'file:///B:/PATO - BR - 425 aditivo.xls'#$COMPOS1.$#REF!$#REF!:$#REF!$#REF!"</definedName>
    <definedName name="_S_6_1_1_1_1">"'file:///B:/PATO - BR - 425 aditivo.xls'#$COMPOS1.$#REF!$#REF!:$#REF!$#REF!"</definedName>
    <definedName name="_S_6_2">"'file:///B:/PATO - BR - 425 aditivo.xls'#$COMPOS1.$#REF!$#REF!:$#REF!$#REF!"</definedName>
    <definedName name="_S_6_2_1">"'file:///B:/PATO - BR - 425 aditivo.xls'#$COMPOS1.$#REF!$#REF!:$#REF!$#REF!"</definedName>
    <definedName name="_S_6_2_1_1">"'file:///B:/PATO - BR - 425 aditivo.xls'#$COMPOS1.$#REF!$#REF!:$#REF!$#REF!"</definedName>
    <definedName name="_S_7">#REF!</definedName>
    <definedName name="_S_7_1">"'file:///B:/PATO - BR - 425 aditivo.xls'#$COMPOS1.$#REF!$#REF!:$#REF!$#REF!"</definedName>
    <definedName name="_S_7_1_1">"'file:///B:/PATO - BR - 425 aditivo.xls'#$COMPOS1.$#REF!$#REF!:$#REF!$#REF!"</definedName>
    <definedName name="_S_7_2">"'file:///B:/PATO - BR - 425 aditivo.xls'#$COMPOS1.$#REF!$#REF!:$#REF!$#REF!"</definedName>
    <definedName name="_S_8">"'file:///B:/PATO - BR - 425 aditivo.xls'#$COMPOS1.$#REF!$#REF!:$#REF!$#REF!"</definedName>
    <definedName name="_S_9">[2]COMPOS1!#REF!</definedName>
    <definedName name="_S_9_1">"'file:///B:/PATO - BR - 425 aditivo.xls'#$COMPOS1.$#REF!$#REF!:$#REF!$#REF!"</definedName>
    <definedName name="_S_9_1_1">[14]COMPOS1!#REF!</definedName>
    <definedName name="_S_9_2">"'file:///B:/PATO - BR - 425 aditivo.xls'#$COMPOS1.$#REF!$#REF!:$#REF!$#REF!"</definedName>
    <definedName name="_S_9_2_1">"'file:///B:/PATO - BR - 425 aditivo.xls'#$COMPOS1.$#REF!$#REF!:$#REF!$#REF!"</definedName>
    <definedName name="_SC1">#N/A</definedName>
    <definedName name="_SC10">#N/A</definedName>
    <definedName name="_SC11">#N/A</definedName>
    <definedName name="_SC12">#N/A</definedName>
    <definedName name="_SC13">#N/A</definedName>
    <definedName name="_SC14">#N/A</definedName>
    <definedName name="_SC2">#N/A</definedName>
    <definedName name="_SC3">#N/A</definedName>
    <definedName name="_SC4">#N/A</definedName>
    <definedName name="_SC5">#N/A</definedName>
    <definedName name="_SC6">#N/A</definedName>
    <definedName name="_SC7">#N/A</definedName>
    <definedName name="_SC8">#N/A</definedName>
    <definedName name="_SC9">#N/A</definedName>
    <definedName name="_SE2">#REF!</definedName>
    <definedName name="_SEG1">#REF!</definedName>
    <definedName name="_seg2">[22]DADOS!$E$10</definedName>
    <definedName name="_Set1">#REF!</definedName>
    <definedName name="_Sort" localSheetId="6" hidden="1">#REF!</definedName>
    <definedName name="_Sort" hidden="1">#REF!</definedName>
    <definedName name="_STC04">#REF!</definedName>
    <definedName name="_SUBTRECHO">[46]CAPA!$B$17</definedName>
    <definedName name="_tab0198">'[30]DER janeiro98'!$A$1:$D$810</definedName>
    <definedName name="_tab1">#REF!</definedName>
    <definedName name="_Table1_In1" hidden="1">#REF!</definedName>
    <definedName name="_Table1_Out" hidden="1">#REF!</definedName>
    <definedName name="_Table2_Out" hidden="1">#REF!</definedName>
    <definedName name="_TB10">#REF!</definedName>
    <definedName name="_tb97">#REF!</definedName>
    <definedName name="_tbw97">#REF!</definedName>
    <definedName name="_TCB4">#REF!</definedName>
    <definedName name="_TCB5">#REF!</definedName>
    <definedName name="_tcc4">#REF!</definedName>
    <definedName name="_TCM30">#REF!</definedName>
    <definedName name="_TEB4">#REF!</definedName>
    <definedName name="_TOT1">#REF!</definedName>
    <definedName name="_TOT2">#REF!</definedName>
    <definedName name="_TOT3">#REF!</definedName>
    <definedName name="_TOT4">#REF!</definedName>
    <definedName name="_TOT5">#REF!</definedName>
    <definedName name="_TOT6">#REF!</definedName>
    <definedName name="_TOT7">#REF!</definedName>
    <definedName name="_tot8">#REF!</definedName>
    <definedName name="_TP10">#REF!</definedName>
    <definedName name="_TP5">#REF!</definedName>
    <definedName name="_TRECHO">[46]CAPA!$B$14</definedName>
    <definedName name="_TSD2" localSheetId="6">#REF!</definedName>
    <definedName name="_TSD2">#REF!</definedName>
    <definedName name="_tt1" localSheetId="6">' Canteiro'!_tt1</definedName>
    <definedName name="_tt1" localSheetId="7">'Adm Local'!_tt1</definedName>
    <definedName name="_tt1">[31]!_tt1</definedName>
    <definedName name="_VV9" localSheetId="6">#REF!</definedName>
    <definedName name="_VV9">#REF!</definedName>
    <definedName name="_x_11" localSheetId="6">#REF!</definedName>
    <definedName name="_x_11">#REF!</definedName>
    <definedName name="_x_12">#REF!</definedName>
    <definedName name="_x_13">#REF!</definedName>
    <definedName name="_x_15">#REF!</definedName>
    <definedName name="_x_16">#REF!</definedName>
    <definedName name="_x_17">#REF!</definedName>
    <definedName name="_x_19">#REF!</definedName>
    <definedName name="_x_2">#REF!</definedName>
    <definedName name="_x_28">#REF!</definedName>
    <definedName name="_x_3">#REF!</definedName>
    <definedName name="_x_4">#REF!</definedName>
    <definedName name="_x_7">#REF!</definedName>
    <definedName name="_x_9">#REF!</definedName>
    <definedName name="_x1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XX">#REF!</definedName>
    <definedName name="_z_1">#REF!</definedName>
    <definedName name="_z_11">#REF!</definedName>
    <definedName name="_z_12">#REF!</definedName>
    <definedName name="_z_13">#REF!</definedName>
    <definedName name="_z_15">#REF!</definedName>
    <definedName name="_z_16">#REF!</definedName>
    <definedName name="_z_17">#REF!</definedName>
    <definedName name="_z_19">#REF!</definedName>
    <definedName name="_z_2">#REF!</definedName>
    <definedName name="_z_28">#REF!</definedName>
    <definedName name="_z_3">#REF!</definedName>
    <definedName name="_z_4">#REF!</definedName>
    <definedName name="_z_7">#REF!</definedName>
    <definedName name="_z_9">#REF!</definedName>
    <definedName name="A">#REF!</definedName>
    <definedName name="A_1">#REF!</definedName>
    <definedName name="a_25">#REF!</definedName>
    <definedName name="a_4">#REF!</definedName>
    <definedName name="a_adiantamento">'[50]ficha medição'!#REF!</definedName>
    <definedName name="a_aquis_CAP20">'[50]ficha medição'!#REF!</definedName>
    <definedName name="a_aquis_CM30">'[50]ficha medição'!#REF!</definedName>
    <definedName name="a_aquis_RR1C">'[50]ficha medição'!#REF!</definedName>
    <definedName name="a_aquis_RR1C_polímero">'[50]ficha medição'!#REF!</definedName>
    <definedName name="a_aquis_RR2C">'[50]ficha medição'!#REF!</definedName>
    <definedName name="a_área_pint_faixa">'[50]ficha medição'!#REF!</definedName>
    <definedName name="a_área_pint_lig_acost">'[50]ficha medição'!#REF!</definedName>
    <definedName name="a_área_TSD">'[50]ficha medição'!#REF!</definedName>
    <definedName name="a_área_TSS">'[50]ficha medição'!#REF!</definedName>
    <definedName name="a_automóvel">'[51]ficha medição'!#REF!</definedName>
    <definedName name="a_automóvel_10">'[52]ficha medição'!#REF!</definedName>
    <definedName name="a_automóvel_27">'[50]ficha medição'!#REF!</definedName>
    <definedName name="a_automóvel_6">'[52]ficha medição'!#REF!</definedName>
    <definedName name="a_automóvel_9">'[52]ficha medição'!#REF!</definedName>
    <definedName name="a_balizador">'[51]ficha medição'!#REF!</definedName>
    <definedName name="a_balizador_10">'[52]ficha medição'!#REF!</definedName>
    <definedName name="a_balizador_27">'[50]ficha medição'!#REF!</definedName>
    <definedName name="a_balizador_6">'[52]ficha medição'!#REF!</definedName>
    <definedName name="a_balizador_9">'[52]ficha medição'!#REF!</definedName>
    <definedName name="a_betoneira">'[51]ficha medição'!#REF!</definedName>
    <definedName name="a_betoneira_10">'[52]ficha medição'!#REF!</definedName>
    <definedName name="a_betoneira_6">'[52]ficha medição'!#REF!</definedName>
    <definedName name="a_betoneira_9">'[52]ficha medição'!#REF!</definedName>
    <definedName name="A_BritaGrad">1.2246</definedName>
    <definedName name="a_britarp">'[51]ficha medição'!#REF!</definedName>
    <definedName name="a_britarp_10">'[52]ficha medição'!#REF!</definedName>
    <definedName name="a_britarp_27">'[50]ficha medição'!#REF!</definedName>
    <definedName name="a_britarp_6">'[52]ficha medição'!#REF!</definedName>
    <definedName name="a_britarp_9">'[52]ficha medição'!#REF!</definedName>
    <definedName name="a_bueiros">'[51]ficha medição'!#REF!</definedName>
    <definedName name="a_bueiros_10">'[52]ficha medição'!#REF!</definedName>
    <definedName name="a_bueiros_27">'[50]ficha medição'!#REF!</definedName>
    <definedName name="a_bueiros_6">'[52]ficha medição'!#REF!</definedName>
    <definedName name="a_bueiros_9">'[52]ficha medição'!#REF!</definedName>
    <definedName name="a_caiação">'[51]ficha medição'!#REF!</definedName>
    <definedName name="a_caiação_10">'[52]ficha medição'!#REF!</definedName>
    <definedName name="a_caiação_27">'[50]ficha medição'!#REF!</definedName>
    <definedName name="a_caiação_6">'[52]ficha medição'!#REF!</definedName>
    <definedName name="a_caiação_9">'[52]ficha medição'!#REF!</definedName>
    <definedName name="a_caibro">'[51]ficha medição'!#REF!</definedName>
    <definedName name="a_caibro_10">'[52]ficha medição'!#REF!</definedName>
    <definedName name="a_caibro_27">'[50]ficha medição'!#REF!</definedName>
    <definedName name="a_caibro_6">'[52]ficha medição'!#REF!</definedName>
    <definedName name="a_caibro_9">'[52]ficha medição'!#REF!</definedName>
    <definedName name="a_canteiro">'[50]ficha medição'!#REF!</definedName>
    <definedName name="a_cap20mbuq">'[51]ficha medição'!#REF!</definedName>
    <definedName name="a_cap20mbuq_10">'[52]ficha medição'!#REF!</definedName>
    <definedName name="a_cap20mbuq_27">'[50]ficha medição'!#REF!</definedName>
    <definedName name="a_cap20mbuq_6">'[52]ficha medição'!#REF!</definedName>
    <definedName name="a_cap20mbuq_9">'[52]ficha medição'!#REF!</definedName>
    <definedName name="a_capaf">'[27]memória quantitativa'!#REF!</definedName>
    <definedName name="a_capaselante">'[51]ficha medição'!#REF!</definedName>
    <definedName name="a_capaselante_10">'[52]ficha medição'!#REF!</definedName>
    <definedName name="a_capaselante_27">'[50]ficha medição'!#REF!</definedName>
    <definedName name="a_capaselante_6">'[52]ficha medição'!#REF!</definedName>
    <definedName name="a_capaselante_9">'[52]ficha medição'!#REF!</definedName>
    <definedName name="a_capinamanual">'[51]ficha medição'!#REF!</definedName>
    <definedName name="a_capinamanual_10">'[52]ficha medição'!#REF!</definedName>
    <definedName name="a_capinamanual_27">'[50]ficha medição'!#REF!</definedName>
    <definedName name="a_capinamanual_6">'[52]ficha medição'!#REF!</definedName>
    <definedName name="a_capinamanual_9">'[52]ficha medição'!#REF!</definedName>
    <definedName name="a_cascalho">'[50]ficha medição'!#REF!</definedName>
    <definedName name="a_CBUQ_acost">'[50]ficha medição'!#REF!</definedName>
    <definedName name="a_cbuq_fresagem">'[50]ficha medição'!#REF!</definedName>
    <definedName name="a_cbuq_h5">'[50]ficha medição'!#REF!</definedName>
    <definedName name="a_CBUQ_pista">'[50]ficha medição'!#REF!</definedName>
    <definedName name="a_cbuq_recic_base">'[50]ficha medição'!#REF!</definedName>
    <definedName name="a_cerca">'[51]ficha medição'!#REF!</definedName>
    <definedName name="a_cerca_10">'[52]ficha medição'!#REF!</definedName>
    <definedName name="a_cerca_27">'[50]ficha medição'!#REF!</definedName>
    <definedName name="a_cerca_6">'[52]ficha medição'!#REF!</definedName>
    <definedName name="a_cerca_9">'[52]ficha medição'!#REF!</definedName>
    <definedName name="a_chapa">'[51]ficha medição'!#REF!</definedName>
    <definedName name="a_chapa_10">'[52]ficha medição'!#REF!</definedName>
    <definedName name="a_chapa_27">'[50]ficha medição'!#REF!</definedName>
    <definedName name="a_chapa_6">'[52]ficha medição'!#REF!</definedName>
    <definedName name="a_chapa_9">'[52]ficha medição'!#REF!</definedName>
    <definedName name="a_cm30rp">'[51]ficha medição'!#REF!</definedName>
    <definedName name="a_cm30rp_10">'[52]ficha medição'!#REF!</definedName>
    <definedName name="a_cm30rp_27">'[50]ficha medição'!#REF!</definedName>
    <definedName name="a_cm30rp_6">'[52]ficha medição'!#REF!</definedName>
    <definedName name="a_cm30rp_9">'[52]ficha medição'!#REF!</definedName>
    <definedName name="a_concreto_cimento">'[51]ficha medição'!#REF!</definedName>
    <definedName name="a_concreto_cimento_10">'[52]ficha medição'!#REF!</definedName>
    <definedName name="a_concreto_cimento_27">'[50]ficha medição'!#REF!</definedName>
    <definedName name="a_concreto_cimento_6">'[52]ficha medição'!#REF!</definedName>
    <definedName name="a_concreto_cimento_9">'[52]ficha medição'!#REF!</definedName>
    <definedName name="a_concretociclópico">'[51]ficha medição'!#REF!</definedName>
    <definedName name="a_concretociclópico_10">'[52]ficha medição'!#REF!</definedName>
    <definedName name="a_concretociclópico_27">'[50]ficha medição'!#REF!</definedName>
    <definedName name="a_concretociclópico_6">'[52]ficha medição'!#REF!</definedName>
    <definedName name="a_concretociclópico_9">'[52]ficha medição'!#REF!</definedName>
    <definedName name="a_conserv">'[50]ficha medição'!#REF!</definedName>
    <definedName name="a_correção">'[27]memória quantitativa'!#REF!</definedName>
    <definedName name="a_defensa">'[51]ficha medição'!#REF!</definedName>
    <definedName name="a_defensa_10">'[52]ficha medição'!#REF!</definedName>
    <definedName name="a_defensa_27">'[50]ficha medição'!#REF!</definedName>
    <definedName name="a_defensa_6">'[52]ficha medição'!#REF!</definedName>
    <definedName name="a_defensa_9">'[52]ficha medição'!#REF!</definedName>
    <definedName name="a_desobstrução">'[51]ficha medição'!#REF!</definedName>
    <definedName name="a_desobstrução_10">'[52]ficha medição'!#REF!</definedName>
    <definedName name="a_desobstrução_27">'[50]ficha medição'!#REF!</definedName>
    <definedName name="a_desobstrução_6">'[52]ficha medição'!#REF!</definedName>
    <definedName name="a_desobstrução_9">'[52]ficha medição'!#REF!</definedName>
    <definedName name="a_estorno">'[50]ficha medição'!#REF!</definedName>
    <definedName name="a_formas">'[51]ficha medição'!#REF!</definedName>
    <definedName name="a_formas_10">'[52]ficha medição'!#REF!</definedName>
    <definedName name="a_formas_27">'[50]ficha medição'!#REF!</definedName>
    <definedName name="a_formas_6">'[52]ficha medição'!#REF!</definedName>
    <definedName name="a_formas_9">'[52]ficha medição'!#REF!</definedName>
    <definedName name="a_fresagem">'[51]ficha medição'!#REF!</definedName>
    <definedName name="a_imp_cascalho">'[50]ficha medição'!#REF!</definedName>
    <definedName name="a_imp_recic_base">'[50]ficha medição'!#REF!</definedName>
    <definedName name="a_imp_reestab_base">'[50]ficha medição'!#REF!</definedName>
    <definedName name="A_km">'[53]Fresagem de Pista Ago-98'!#REF!</definedName>
    <definedName name="a_lama_asf_fina">'[51]ficha medição'!#REF!</definedName>
    <definedName name="a_lama_asf_fina_10">'[52]ficha medição'!#REF!</definedName>
    <definedName name="a_lama_asf_fina_27">'[50]ficha medição'!#REF!</definedName>
    <definedName name="a_lama_asf_fina_6">'[52]ficha medição'!#REF!</definedName>
    <definedName name="a_lama_asf_fina_9">'[52]ficha medição'!#REF!</definedName>
    <definedName name="a_limpezaplaca">'[51]ficha medição'!#REF!</definedName>
    <definedName name="a_limpezaplaca_10">'[52]ficha medição'!#REF!</definedName>
    <definedName name="a_limpezaplaca_27">'[50]ficha medição'!#REF!</definedName>
    <definedName name="a_limpezaplaca_6">'[52]ficha medição'!#REF!</definedName>
    <definedName name="a_limpezaplaca_9">'[52]ficha medição'!#REF!</definedName>
    <definedName name="a_limpezaponte">'[51]ficha medição'!#REF!</definedName>
    <definedName name="a_limpezaponte_10">'[52]ficha medição'!#REF!</definedName>
    <definedName name="a_limpezaponte_27">'[50]ficha medição'!#REF!</definedName>
    <definedName name="a_limpezaponte_6">'[52]ficha medição'!#REF!</definedName>
    <definedName name="a_limpezaponte_9">'[52]ficha medição'!#REF!</definedName>
    <definedName name="a_micro">'[50]ficha medição'!#REF!</definedName>
    <definedName name="a_misturaf">'[51]ficha medição'!#REF!</definedName>
    <definedName name="a_misturaf_10">'[52]ficha medição'!#REF!</definedName>
    <definedName name="a_misturaf_6">'[52]ficha medição'!#REF!</definedName>
    <definedName name="a_misturaf_9">'[52]ficha medição'!#REF!</definedName>
    <definedName name="a_misturaq">'[51]ficha medição'!#REF!</definedName>
    <definedName name="a_misturaq_10">'[52]ficha medição'!#REF!</definedName>
    <definedName name="a_misturaq_27">'[50]ficha medição'!#REF!</definedName>
    <definedName name="a_misturaq_6">'[52]ficha medição'!#REF!</definedName>
    <definedName name="a_misturaq_9">'[52]ficha medição'!#REF!</definedName>
    <definedName name="a_mnt">'[50]ficha medição'!#REF!</definedName>
    <definedName name="a_mob">'[50]ficha medição'!#REF!</definedName>
    <definedName name="a_parafuso_1">'[51]ficha medição'!#REF!</definedName>
    <definedName name="a_parafuso_1_10">'[52]ficha medição'!#REF!</definedName>
    <definedName name="a_parafuso_1_27">'[50]ficha medição'!#REF!</definedName>
    <definedName name="a_parafuso_1_6">'[52]ficha medição'!#REF!</definedName>
    <definedName name="a_parafuso_1_9">'[52]ficha medição'!#REF!</definedName>
    <definedName name="a_parafuso_4">'[51]ficha medição'!#REF!</definedName>
    <definedName name="a_parafuso_4_10">'[52]ficha medição'!#REF!</definedName>
    <definedName name="a_parafuso_4_27">'[50]ficha medição'!#REF!</definedName>
    <definedName name="a_parafuso_4_6">'[52]ficha medição'!#REF!</definedName>
    <definedName name="a_parafuso_4_9">'[52]ficha medição'!#REF!</definedName>
    <definedName name="a_ped_arr">'[51]ficha medição'!#REF!</definedName>
    <definedName name="a_pedraarrumada">'[51]ficha medição'!#REF!</definedName>
    <definedName name="a_pedraarrumada_10">'[52]ficha medição'!#REF!</definedName>
    <definedName name="a_pedraarrumada_27">'[50]ficha medição'!#REF!</definedName>
    <definedName name="a_pedraarrumada_6">'[52]ficha medição'!#REF!</definedName>
    <definedName name="a_pedraarrumada_9">'[52]ficha medição'!#REF!</definedName>
    <definedName name="a_pedrajogada">'[51]ficha medição'!#REF!</definedName>
    <definedName name="a_pedrajogada_10">'[52]ficha medição'!#REF!</definedName>
    <definedName name="a_pedrajogada_27">'[50]ficha medição'!#REF!</definedName>
    <definedName name="a_pedrajogada_6">'[52]ficha medição'!#REF!</definedName>
    <definedName name="a_pedrajogada_9">'[52]ficha medição'!#REF!</definedName>
    <definedName name="a_película">'[51]ficha medição'!#REF!</definedName>
    <definedName name="a_película_10">'[52]ficha medição'!#REF!</definedName>
    <definedName name="a_película_27">'[50]ficha medição'!#REF!</definedName>
    <definedName name="a_película_6">'[52]ficha medição'!#REF!</definedName>
    <definedName name="a_película_9">'[52]ficha medição'!#REF!</definedName>
    <definedName name="A_Pilar">0.75^2*PI()</definedName>
    <definedName name="a_pint_faixa">'[50]ficha medição'!#REF!</definedName>
    <definedName name="a_pint_lig_fresa">'[50]ficha medição'!#REF!</definedName>
    <definedName name="a_pint_lig_fresagem">'[50]ficha medição'!#REF!</definedName>
    <definedName name="a_pint_lig_h5">'[50]ficha medição'!#REF!</definedName>
    <definedName name="a_pintura">'[51]ficha medição'!#REF!</definedName>
    <definedName name="a_pintura_10">'[52]ficha medição'!#REF!</definedName>
    <definedName name="a_pintura_27">'[50]ficha medição'!#REF!</definedName>
    <definedName name="a_pintura_6">'[52]ficha medição'!#REF!</definedName>
    <definedName name="a_pintura_9">'[52]ficha medição'!#REF!</definedName>
    <definedName name="a_placa">'[51]ficha medição'!#REF!</definedName>
    <definedName name="a_placa_10">'[52]ficha medição'!#REF!</definedName>
    <definedName name="a_placa_27">'[50]ficha medição'!#REF!</definedName>
    <definedName name="a_placa_6">'[52]ficha medição'!#REF!</definedName>
    <definedName name="a_placa_9">'[52]ficha medição'!#REF!</definedName>
    <definedName name="a_rec_mec_aterro">'[51]ficha medição'!#REF!</definedName>
    <definedName name="a_recic_base">'[50]ficha medição'!#REF!</definedName>
    <definedName name="a_recomposiçãoguardacorpo">'[51]ficha medição'!#REF!</definedName>
    <definedName name="a_recomposiçãoguardacorpo_10">'[52]ficha medição'!#REF!</definedName>
    <definedName name="a_recomposiçãoguardacorpo_27">'[50]ficha medição'!#REF!</definedName>
    <definedName name="a_recomposiçãoguardacorpo_6">'[52]ficha medição'!#REF!</definedName>
    <definedName name="a_recomposiçãoguardacorpo_9">'[52]ficha medição'!#REF!</definedName>
    <definedName name="a_recomposiçãomanual">'[51]ficha medição'!#REF!</definedName>
    <definedName name="a_recomposiçãomanual_10">'[52]ficha medição'!#REF!</definedName>
    <definedName name="a_recomposiçãomanual_27">'[50]ficha medição'!#REF!</definedName>
    <definedName name="a_recomposiçãomanual_6">'[52]ficha medição'!#REF!</definedName>
    <definedName name="a_recomposiçãomanual_9">'[52]ficha medição'!#REF!</definedName>
    <definedName name="a_recomposiçãomecanizada">'[51]ficha medição'!#REF!</definedName>
    <definedName name="a_recomposiçãomecanizada_10">'[52]ficha medição'!#REF!</definedName>
    <definedName name="a_recomposiçãomecanizada_27">'[50]ficha medição'!#REF!</definedName>
    <definedName name="a_recomposiçãomecanizada_6">'[52]ficha medição'!#REF!</definedName>
    <definedName name="a_recomposiçãomecanizada_9">'[52]ficha medição'!#REF!</definedName>
    <definedName name="a_reestab_base">'[50]ficha medição'!#REF!</definedName>
    <definedName name="a_remprof">'[27]memória quantitativa'!#REF!</definedName>
    <definedName name="a_rep_loc_acost">'[50]ficha medição'!#REF!</definedName>
    <definedName name="a_rep_localizados">'[50]ficha medição'!#REF!</definedName>
    <definedName name="a_revest_veg">'[51]ficha medição'!#REF!</definedName>
    <definedName name="a_revest_veg_10">'[52]ficha medição'!#REF!</definedName>
    <definedName name="a_revest_veg_27">'[50]ficha medição'!#REF!</definedName>
    <definedName name="a_revest_veg_6">'[52]ficha medição'!#REF!</definedName>
    <definedName name="a_revest_veg_9">'[52]ficha medição'!#REF!</definedName>
    <definedName name="a_rl1clama">'[51]ficha medição'!#REF!</definedName>
    <definedName name="a_rl1clama_10">'[52]ficha medição'!#REF!</definedName>
    <definedName name="a_rl1clama_6">'[52]ficha medição'!#REF!</definedName>
    <definedName name="a_rl1clama_9">'[52]ficha medição'!#REF!</definedName>
    <definedName name="a_rm1cmbb">'[51]ficha medição'!#REF!</definedName>
    <definedName name="a_rm1cmbb_10">'[52]ficha medição'!#REF!</definedName>
    <definedName name="a_rm1cmbb_27">'[50]ficha medição'!#REF!</definedName>
    <definedName name="a_rm1cmbb_6">'[52]ficha medição'!#REF!</definedName>
    <definedName name="a_rm1cmbb_9">'[52]ficha medição'!#REF!</definedName>
    <definedName name="a_rm1cmbuf">'[51]ficha medição'!#REF!</definedName>
    <definedName name="a_rm1cmbuf_10">'[52]ficha medição'!#REF!</definedName>
    <definedName name="a_rm1cmbuf_27">'[50]ficha medição'!#REF!</definedName>
    <definedName name="a_rm1cmbuf_6">'[52]ficha medição'!#REF!</definedName>
    <definedName name="a_rm1cmbuf_9">'[52]ficha medição'!#REF!</definedName>
    <definedName name="a_rr1cpint">'[51]ficha medição'!#REF!</definedName>
    <definedName name="a_rr1cpint_10">'[52]ficha medição'!#REF!</definedName>
    <definedName name="a_rr1cpint_6">'[52]ficha medição'!#REF!</definedName>
    <definedName name="a_rr1cpint_9">'[52]ficha medição'!#REF!</definedName>
    <definedName name="a_rr1ctb">'[51]ficha medição'!#REF!</definedName>
    <definedName name="a_rr1ctb_10">'[52]ficha medição'!#REF!</definedName>
    <definedName name="a_rr1ctb_27">'[50]ficha medição'!#REF!</definedName>
    <definedName name="a_rr1ctb_6">'[52]ficha medição'!#REF!</definedName>
    <definedName name="a_rr1ctb_9">'[52]ficha medição'!#REF!</definedName>
    <definedName name="a_rr2ccapa">'[51]ficha medição'!#REF!</definedName>
    <definedName name="a_rr2ccapa_10">'[52]ficha medição'!#REF!</definedName>
    <definedName name="a_rr2ccapa_27">'[50]ficha medição'!#REF!</definedName>
    <definedName name="a_rr2ccapa_6">'[52]ficha medição'!#REF!</definedName>
    <definedName name="a_rr2ccapa_9">'[52]ficha medição'!#REF!</definedName>
    <definedName name="a_rr2ctrat">'[51]ficha medição'!#REF!</definedName>
    <definedName name="a_rr2ctrat_10">'[52]ficha medição'!#REF!</definedName>
    <definedName name="a_rr2ctrat_27">'[50]ficha medição'!#REF!</definedName>
    <definedName name="a_rr2ctrat_6">'[52]ficha medição'!#REF!</definedName>
    <definedName name="a_rr2ctrat_9">'[52]ficha medição'!#REF!</definedName>
    <definedName name="a_sarjetameiofio">'[51]ficha medição'!#REF!</definedName>
    <definedName name="a_sarjetameiofio_10">'[52]ficha medição'!#REF!</definedName>
    <definedName name="a_sarjetameiofio_27">'[50]ficha medição'!#REF!</definedName>
    <definedName name="a_sarjetameiofio_6">'[52]ficha medição'!#REF!</definedName>
    <definedName name="a_sarjetameiofio_9">'[52]ficha medição'!#REF!</definedName>
    <definedName name="a_scotchlite">'[51]ficha medição'!#REF!</definedName>
    <definedName name="a_scotchlite_10">'[52]ficha medição'!#REF!</definedName>
    <definedName name="a_scotchlite_27">'[50]ficha medição'!#REF!</definedName>
    <definedName name="a_scotchlite_6">'[52]ficha medição'!#REF!</definedName>
    <definedName name="a_scotchlite_9">'[52]ficha medição'!#REF!</definedName>
    <definedName name="A_Sec_Laj_Tras">1.1728</definedName>
    <definedName name="A_Sec_Tabu">2.45</definedName>
    <definedName name="a_serv_mnt_fx_dominio">'[50]ficha medição'!#REF!</definedName>
    <definedName name="a_serv_mnt_pista_acost">'[50]ficha medição'!#REF!</definedName>
    <definedName name="a_sinalização">'[51]ficha medição'!#REF!</definedName>
    <definedName name="a_sinalização_10">'[52]ficha medição'!#REF!</definedName>
    <definedName name="a_sinalização_27">'[50]ficha medição'!#REF!</definedName>
    <definedName name="a_sinalização_6">'[52]ficha medição'!#REF!</definedName>
    <definedName name="a_sinalização_9">'[52]ficha medição'!#REF!</definedName>
    <definedName name="a_tacha_bi">'[50]ficha medição'!#REF!</definedName>
    <definedName name="a_tachabid">'[51]ficha medição'!#REF!</definedName>
    <definedName name="a_tachabid_10">'[52]ficha medição'!#REF!</definedName>
    <definedName name="a_tachabid_27">'[50]ficha medição'!#REF!</definedName>
    <definedName name="a_tachabid_6">'[52]ficha medição'!#REF!</definedName>
    <definedName name="a_tachabid_9">'[52]ficha medição'!#REF!</definedName>
    <definedName name="a_tachamono">'[51]ficha medição'!#REF!</definedName>
    <definedName name="a_tachamono_10">'[52]ficha medição'!#REF!</definedName>
    <definedName name="a_tachamono_27">'[50]ficha medição'!#REF!</definedName>
    <definedName name="a_tachamono_6">'[52]ficha medição'!#REF!</definedName>
    <definedName name="a_tachamono_9">'[52]ficha medição'!#REF!</definedName>
    <definedName name="a_tachãobid">'[51]ficha medição'!#REF!</definedName>
    <definedName name="a_tachãobid_10">'[52]ficha medição'!#REF!</definedName>
    <definedName name="a_tachãobid_27">'[50]ficha medição'!#REF!</definedName>
    <definedName name="a_tachãobid_6">'[52]ficha medição'!#REF!</definedName>
    <definedName name="a_tachãobid_9">'[52]ficha medição'!#REF!</definedName>
    <definedName name="a_tachãomono">'[51]ficha medição'!#REF!</definedName>
    <definedName name="a_tachãomono_10">'[52]ficha medição'!#REF!</definedName>
    <definedName name="a_tachãomono_27">'[50]ficha medição'!#REF!</definedName>
    <definedName name="a_tachãomono_6">'[52]ficha medição'!#REF!</definedName>
    <definedName name="a_tachãomono_9">'[52]ficha medição'!#REF!</definedName>
    <definedName name="a_tapab">'[27]memória quantitativa'!#REF!</definedName>
    <definedName name="a_tapabq">'[27]memória quantitativa'!#REF!</definedName>
    <definedName name="a_tcarroceria">'[51]ficha medição'!#REF!</definedName>
    <definedName name="a_tcarroceria_10">'[52]ficha medição'!#REF!</definedName>
    <definedName name="a_tcarroceria_27">'[50]ficha medição'!#REF!</definedName>
    <definedName name="a_tcarroceria_6">'[52]ficha medição'!#REF!</definedName>
    <definedName name="a_tcarroceria_9">'[52]ficha medição'!#REF!</definedName>
    <definedName name="a_tcomercial">'[51]ficha medição'!#REF!</definedName>
    <definedName name="a_tcomercial_10">'[52]ficha medição'!#REF!</definedName>
    <definedName name="a_tcomercial_27">'[50]ficha medição'!#REF!</definedName>
    <definedName name="a_tcomercial_6">'[52]ficha medição'!#REF!</definedName>
    <definedName name="a_tcomercial_9">'[52]ficha medição'!#REF!</definedName>
    <definedName name="a_tespecial">'[51]ficha medição'!#REF!</definedName>
    <definedName name="a_tespecial_10">'[52]ficha medição'!#REF!</definedName>
    <definedName name="a_tespecial_27">'[50]ficha medição'!#REF!</definedName>
    <definedName name="a_tespecial_6">'[52]ficha medição'!#REF!</definedName>
    <definedName name="a_tespecial_9">'[52]ficha medição'!#REF!</definedName>
    <definedName name="a_tinta">'[51]ficha medição'!#REF!</definedName>
    <definedName name="a_tinta_10">'[52]ficha medição'!#REF!</definedName>
    <definedName name="a_tinta_27">'[50]ficha medição'!#REF!</definedName>
    <definedName name="a_tinta_6">'[52]ficha medição'!#REF!</definedName>
    <definedName name="a_tinta_9">'[52]ficha medição'!#REF!</definedName>
    <definedName name="a_total_taxa_bidi">'[50]ficha medição'!#REF!</definedName>
    <definedName name="a_tr_rr2ccapa">'[51]ficha medição'!#REF!</definedName>
    <definedName name="a_tr_rr2ccapa_10">'[52]ficha medição'!#REF!</definedName>
    <definedName name="a_tr_rr2ccapa_6">'[52]ficha medição'!#REF!</definedName>
    <definedName name="a_tr_rr2ccapa_9">'[52]ficha medição'!#REF!</definedName>
    <definedName name="a_transp_CAP20">'[50]ficha medição'!#REF!</definedName>
    <definedName name="a_transp_EAD">'[50]ficha medição'!#REF!</definedName>
    <definedName name="a_tratamento">'[51]ficha medição'!#REF!</definedName>
    <definedName name="a_tratamento_10">'[52]ficha medição'!#REF!</definedName>
    <definedName name="a_tratamento_27">'[50]ficha medição'!#REF!</definedName>
    <definedName name="a_tratamento_6">'[52]ficha medição'!#REF!</definedName>
    <definedName name="a_tratamento_9">'[52]ficha medição'!#REF!</definedName>
    <definedName name="a_travessas">'[51]ficha medição'!#REF!</definedName>
    <definedName name="a_travessas_10">'[52]ficha medição'!#REF!</definedName>
    <definedName name="a_travessas_27">'[50]ficha medição'!#REF!</definedName>
    <definedName name="a_travessas_6">'[52]ficha medição'!#REF!</definedName>
    <definedName name="a_travessas_9">'[52]ficha medição'!#REF!</definedName>
    <definedName name="a_trcm30rp">'[51]ficha medição'!#REF!</definedName>
    <definedName name="a_trrl1clama">'[51]ficha medição'!#REF!</definedName>
    <definedName name="a_trrl1clama_10">'[52]ficha medição'!#REF!</definedName>
    <definedName name="a_trrl1clama_27">'[50]ficha medição'!#REF!</definedName>
    <definedName name="a_trrl1clama_6">'[52]ficha medição'!#REF!</definedName>
    <definedName name="a_trrl1clama_9">'[52]ficha medição'!#REF!</definedName>
    <definedName name="a_trrm1cmbb">'[51]ficha medição'!#REF!</definedName>
    <definedName name="a_trrm1cmbb_10">'[52]ficha medição'!#REF!</definedName>
    <definedName name="a_trrm1cmbb_6">'[52]ficha medição'!#REF!</definedName>
    <definedName name="a_trrm1cmbb_9">'[52]ficha medição'!#REF!</definedName>
    <definedName name="a_trrm1cmbuf">'[51]ficha medição'!#REF!</definedName>
    <definedName name="a_trrm1cmbuf_10">'[52]ficha medição'!#REF!</definedName>
    <definedName name="a_trrm1cmbuf_27">'[50]ficha medição'!#REF!</definedName>
    <definedName name="a_trrm1cmbuf_6">'[52]ficha medição'!#REF!</definedName>
    <definedName name="a_trrm1cmbuf_9">'[52]ficha medição'!#REF!</definedName>
    <definedName name="a_trrr1cpint">'[51]ficha medição'!#REF!</definedName>
    <definedName name="a_trrr1cpint_10">'[52]ficha medição'!#REF!</definedName>
    <definedName name="a_trrr1cpint_27">'[50]ficha medição'!#REF!</definedName>
    <definedName name="a_trrr1cpint_6">'[52]ficha medição'!#REF!</definedName>
    <definedName name="a_trrr1cpint_9">'[52]ficha medição'!#REF!</definedName>
    <definedName name="a_trrr1ctb">'[51]ficha medição'!#REF!</definedName>
    <definedName name="a_trrr1ctb_10">'[52]ficha medição'!#REF!</definedName>
    <definedName name="a_trrr1ctb_27">'[50]ficha medição'!#REF!</definedName>
    <definedName name="a_trrr1ctb_6">'[52]ficha medição'!#REF!</definedName>
    <definedName name="a_trrr1ctb_9">'[52]ficha medição'!#REF!</definedName>
    <definedName name="a_trrr2ctrat">'[51]ficha medição'!#REF!</definedName>
    <definedName name="a_trrr2ctrat_10">'[52]ficha medição'!#REF!</definedName>
    <definedName name="a_trrr2ctrat_27">'[50]ficha medição'!#REF!</definedName>
    <definedName name="a_trrr2ctrat_6">'[52]ficha medição'!#REF!</definedName>
    <definedName name="a_trrr2ctrat_9">'[52]ficha medição'!#REF!</definedName>
    <definedName name="a_tss">'[50]ficha medição'!#REF!</definedName>
    <definedName name="a_valasdrenagem">'[51]ficha medição'!#REF!</definedName>
    <definedName name="a_valasdrenagem_10">'[52]ficha medição'!#REF!</definedName>
    <definedName name="a_valasdrenagem_27">'[50]ficha medição'!#REF!</definedName>
    <definedName name="a_valasdrenagem_6">'[52]ficha medição'!#REF!</definedName>
    <definedName name="a_valasdrenagem_9">'[52]ficha medição'!#REF!</definedName>
    <definedName name="a_vol_fresagem">'[50]ficha medição'!#REF!</definedName>
    <definedName name="a000" localSheetId="6" hidden="1">{#N/A,#N/A,FALSE,"ANEXO3 99 ERA";#N/A,#N/A,FALSE,"ANEXO3 99 UBÁ2";#N/A,#N/A,FALSE,"ANEXO3 99 DTU";#N/A,#N/A,FALSE,"ANEXO3 99 RDR";#N/A,#N/A,FALSE,"ANEXO3 99 UBÁ4";#N/A,#N/A,FALSE,"ANEXO3 99 UBÁ6"}</definedName>
    <definedName name="a000" localSheetId="7" hidden="1">{#N/A,#N/A,FALSE,"ANEXO3 99 ERA";#N/A,#N/A,FALSE,"ANEXO3 99 UBÁ2";#N/A,#N/A,FALSE,"ANEXO3 99 DTU";#N/A,#N/A,FALSE,"ANEXO3 99 RDR";#N/A,#N/A,FALSE,"ANEXO3 99 UBÁ4";#N/A,#N/A,FALSE,"ANEXO3 99 UBÁ6"}</definedName>
    <definedName name="a000" hidden="1">{#N/A,#N/A,FALSE,"ANEXO3 99 ERA";#N/A,#N/A,FALSE,"ANEXO3 99 UBÁ2";#N/A,#N/A,FALSE,"ANEXO3 99 DTU";#N/A,#N/A,FALSE,"ANEXO3 99 RDR";#N/A,#N/A,FALSE,"ANEXO3 99 UBÁ4";#N/A,#N/A,FALSE,"ANEXO3 99 UBÁ6"}</definedName>
    <definedName name="a14.1.18">#REF!</definedName>
    <definedName name="aa" localSheetId="6" hidden="1">{"'Quadro'!$A$4:$BG$78"}</definedName>
    <definedName name="aa" localSheetId="7" hidden="1">{"'Quadro'!$A$4:$BG$78"}</definedName>
    <definedName name="AA">[31]!AA</definedName>
    <definedName name="AA_1" localSheetId="6">' Canteiro'!AA_1</definedName>
    <definedName name="AA_1" localSheetId="7">'Adm Local'!AA_1</definedName>
    <definedName name="AA_1">[31]!AA_1</definedName>
    <definedName name="AA_10" localSheetId="6">' Canteiro'!AA_10</definedName>
    <definedName name="AA_10" localSheetId="7">'Adm Local'!AA_10</definedName>
    <definedName name="AA_10">[31]!AA_10</definedName>
    <definedName name="AA_12" localSheetId="6">' Canteiro'!AA_12</definedName>
    <definedName name="AA_12" localSheetId="7">'Adm Local'!AA_12</definedName>
    <definedName name="AA_12">[31]!AA_12</definedName>
    <definedName name="AA_13" localSheetId="6">' Canteiro'!AA_13</definedName>
    <definedName name="AA_13" localSheetId="7">'Adm Local'!AA_13</definedName>
    <definedName name="AA_13">[31]!AA_13</definedName>
    <definedName name="AA_14" localSheetId="6">' Canteiro'!AA_14</definedName>
    <definedName name="AA_14" localSheetId="7">'Adm Local'!AA_14</definedName>
    <definedName name="AA_14">[31]!AA_14</definedName>
    <definedName name="AA_19" localSheetId="6">' Canteiro'!AA_19</definedName>
    <definedName name="AA_19" localSheetId="7">'Adm Local'!AA_19</definedName>
    <definedName name="AA_19">AA_19</definedName>
    <definedName name="AA_2" localSheetId="6">' Canteiro'!AA_2</definedName>
    <definedName name="AA_2" localSheetId="7">'Adm Local'!AA_2</definedName>
    <definedName name="AA_2">[31]!AA_2</definedName>
    <definedName name="AA_20">#N/A</definedName>
    <definedName name="AA_21" localSheetId="6">' Canteiro'!AA_21</definedName>
    <definedName name="AA_21" localSheetId="7">'Adm Local'!AA_21</definedName>
    <definedName name="AA_21">AA_21</definedName>
    <definedName name="AA_22" localSheetId="6">' Canteiro'!AA_22</definedName>
    <definedName name="AA_22" localSheetId="7">'Adm Local'!AA_22</definedName>
    <definedName name="AA_22">[31]!AA_22</definedName>
    <definedName name="AA_23" localSheetId="6">' Canteiro'!AA_23</definedName>
    <definedName name="AA_23" localSheetId="7">'Adm Local'!AA_23</definedName>
    <definedName name="AA_23">AA_23</definedName>
    <definedName name="AA_24" localSheetId="6">' Canteiro'!AA_24</definedName>
    <definedName name="AA_24" localSheetId="7">'Adm Local'!AA_24</definedName>
    <definedName name="AA_24">AA_24</definedName>
    <definedName name="AA_25" localSheetId="6">' Canteiro'!AA_25</definedName>
    <definedName name="AA_25" localSheetId="7">'Adm Local'!AA_25</definedName>
    <definedName name="AA_25">[31]!AA_25</definedName>
    <definedName name="AA_26" localSheetId="6">' Canteiro'!AA_26</definedName>
    <definedName name="AA_26" localSheetId="7">'Adm Local'!AA_26</definedName>
    <definedName name="AA_26">[31]!AA_26</definedName>
    <definedName name="AA_27" localSheetId="6">' Canteiro'!AA_27</definedName>
    <definedName name="AA_27" localSheetId="7">'Adm Local'!AA_27</definedName>
    <definedName name="AA_27">[31]!AA_27</definedName>
    <definedName name="AA_28" localSheetId="6">' Canteiro'!AA_28</definedName>
    <definedName name="AA_28" localSheetId="7">'Adm Local'!AA_28</definedName>
    <definedName name="AA_28">[31]!AA_28</definedName>
    <definedName name="AA_29" localSheetId="6">' Canteiro'!AA_29</definedName>
    <definedName name="AA_29" localSheetId="7">'Adm Local'!AA_29</definedName>
    <definedName name="AA_29">[31]!AA_29</definedName>
    <definedName name="AA_3" localSheetId="6">' Canteiro'!AA_3</definedName>
    <definedName name="AA_3" localSheetId="7">'Adm Local'!AA_3</definedName>
    <definedName name="AA_3">[31]!AA_3</definedName>
    <definedName name="AA_30" localSheetId="6">' Canteiro'!AA_30</definedName>
    <definedName name="AA_30" localSheetId="7">'Adm Local'!AA_30</definedName>
    <definedName name="AA_30">[31]!AA_30</definedName>
    <definedName name="AA_31" localSheetId="6">' Canteiro'!AA_31</definedName>
    <definedName name="AA_31" localSheetId="7">'Adm Local'!AA_31</definedName>
    <definedName name="AA_31">[31]!AA_31</definedName>
    <definedName name="AA_32" localSheetId="6">' Canteiro'!AA_32</definedName>
    <definedName name="AA_32" localSheetId="7">'Adm Local'!AA_32</definedName>
    <definedName name="AA_32">[31]!AA_32</definedName>
    <definedName name="AA_33" localSheetId="6">' Canteiro'!AA_33</definedName>
    <definedName name="AA_33" localSheetId="7">'Adm Local'!AA_33</definedName>
    <definedName name="AA_33">[31]!AA_33</definedName>
    <definedName name="AA_34" localSheetId="6">' Canteiro'!AA_34</definedName>
    <definedName name="AA_34" localSheetId="7">'Adm Local'!AA_34</definedName>
    <definedName name="AA_34">[31]!AA_34</definedName>
    <definedName name="AA_35" localSheetId="6">' Canteiro'!AA_35</definedName>
    <definedName name="AA_35" localSheetId="7">'Adm Local'!AA_35</definedName>
    <definedName name="AA_35">[31]!AA_35</definedName>
    <definedName name="AA_36" localSheetId="6">' Canteiro'!AA_36</definedName>
    <definedName name="AA_36" localSheetId="7">'Adm Local'!AA_36</definedName>
    <definedName name="AA_36">[31]!AA_36</definedName>
    <definedName name="AA_37" localSheetId="6">' Canteiro'!AA_37</definedName>
    <definedName name="AA_37" localSheetId="7">'Adm Local'!AA_37</definedName>
    <definedName name="AA_37">[31]!AA_37</definedName>
    <definedName name="AA_38" localSheetId="6">' Canteiro'!AA_38</definedName>
    <definedName name="AA_38" localSheetId="7">'Adm Local'!AA_38</definedName>
    <definedName name="AA_38">[31]!AA_38</definedName>
    <definedName name="AA_39" localSheetId="6">' Canteiro'!AA_39</definedName>
    <definedName name="AA_39" localSheetId="7">'Adm Local'!AA_39</definedName>
    <definedName name="AA_39">AA_39</definedName>
    <definedName name="AA_4" localSheetId="6">' Canteiro'!AA_4</definedName>
    <definedName name="AA_4" localSheetId="7">'Adm Local'!AA_4</definedName>
    <definedName name="AA_4">[31]!AA_4</definedName>
    <definedName name="AA_40" localSheetId="6">' Canteiro'!AA_40</definedName>
    <definedName name="AA_40" localSheetId="7">'Adm Local'!AA_40</definedName>
    <definedName name="AA_40">AA_40</definedName>
    <definedName name="AA_41" localSheetId="6">' Canteiro'!AA_41</definedName>
    <definedName name="AA_41" localSheetId="7">'Adm Local'!AA_41</definedName>
    <definedName name="AA_41">AA_41</definedName>
    <definedName name="AA_42" localSheetId="6">' Canteiro'!AA_42</definedName>
    <definedName name="AA_42" localSheetId="7">'Adm Local'!AA_42</definedName>
    <definedName name="AA_42">AA_42</definedName>
    <definedName name="AA_43" localSheetId="6">' Canteiro'!AA_43</definedName>
    <definedName name="AA_43" localSheetId="7">'Adm Local'!AA_43</definedName>
    <definedName name="AA_43">AA_43</definedName>
    <definedName name="AA_44" localSheetId="6">' Canteiro'!AA_44</definedName>
    <definedName name="AA_44" localSheetId="7">'Adm Local'!AA_44</definedName>
    <definedName name="AA_44">AA_44</definedName>
    <definedName name="AA_45" localSheetId="6">' Canteiro'!AA_45</definedName>
    <definedName name="AA_45" localSheetId="7">'Adm Local'!AA_45</definedName>
    <definedName name="AA_45">AA_45</definedName>
    <definedName name="AA_46" localSheetId="6">' Canteiro'!AA_46</definedName>
    <definedName name="AA_46" localSheetId="7">'Adm Local'!AA_46</definedName>
    <definedName name="AA_46">AA_46</definedName>
    <definedName name="AA_47" localSheetId="6">' Canteiro'!AA_47</definedName>
    <definedName name="AA_47" localSheetId="7">'Adm Local'!AA_47</definedName>
    <definedName name="AA_47">AA_47</definedName>
    <definedName name="AA_48" localSheetId="6">' Canteiro'!AA_48</definedName>
    <definedName name="AA_48" localSheetId="7">'Adm Local'!AA_48</definedName>
    <definedName name="AA_48">AA_48</definedName>
    <definedName name="AA_5" localSheetId="6">' Canteiro'!AA_5</definedName>
    <definedName name="AA_5" localSheetId="7">'Adm Local'!AA_5</definedName>
    <definedName name="AA_5">[31]!AA_5</definedName>
    <definedName name="AA_51" localSheetId="6">' Canteiro'!AA_51</definedName>
    <definedName name="AA_51" localSheetId="7">'Adm Local'!AA_51</definedName>
    <definedName name="AA_51">AA_51</definedName>
    <definedName name="AA_52" localSheetId="6">' Canteiro'!AA_52</definedName>
    <definedName name="AA_52" localSheetId="7">'Adm Local'!AA_52</definedName>
    <definedName name="AA_52">AA_52</definedName>
    <definedName name="AA_53" localSheetId="6">' Canteiro'!AA_53</definedName>
    <definedName name="AA_53" localSheetId="7">'Adm Local'!AA_53</definedName>
    <definedName name="AA_53">AA_53</definedName>
    <definedName name="AA_54" localSheetId="6">' Canteiro'!AA_54</definedName>
    <definedName name="AA_54" localSheetId="7">'Adm Local'!AA_54</definedName>
    <definedName name="AA_54">AA_54</definedName>
    <definedName name="AA_55" localSheetId="6">' Canteiro'!AA_55</definedName>
    <definedName name="AA_55" localSheetId="7">'Adm Local'!AA_55</definedName>
    <definedName name="AA_55">AA_55</definedName>
    <definedName name="AA_56" localSheetId="6">' Canteiro'!AA_56</definedName>
    <definedName name="AA_56" localSheetId="7">'Adm Local'!AA_56</definedName>
    <definedName name="AA_56">AA_56</definedName>
    <definedName name="AA_57" localSheetId="6">' Canteiro'!AA_57</definedName>
    <definedName name="AA_57" localSheetId="7">'Adm Local'!AA_57</definedName>
    <definedName name="AA_57">AA_57</definedName>
    <definedName name="AA_58" localSheetId="6">' Canteiro'!AA_58</definedName>
    <definedName name="AA_58" localSheetId="7">'Adm Local'!AA_58</definedName>
    <definedName name="AA_58">AA_58</definedName>
    <definedName name="AA_59" localSheetId="6">' Canteiro'!AA_59</definedName>
    <definedName name="AA_59" localSheetId="7">'Adm Local'!AA_59</definedName>
    <definedName name="AA_59">AA_59</definedName>
    <definedName name="AA_6" localSheetId="6">' Canteiro'!AA_6</definedName>
    <definedName name="AA_6" localSheetId="7">'Adm Local'!AA_6</definedName>
    <definedName name="AA_6">[31]!AA_6</definedName>
    <definedName name="AA_60" localSheetId="6">' Canteiro'!AA_60</definedName>
    <definedName name="AA_60" localSheetId="7">'Adm Local'!AA_60</definedName>
    <definedName name="AA_60">AA_60</definedName>
    <definedName name="AA_61" localSheetId="6">' Canteiro'!AA_61</definedName>
    <definedName name="AA_61" localSheetId="7">'Adm Local'!AA_61</definedName>
    <definedName name="AA_61">AA_61</definedName>
    <definedName name="AA_62" localSheetId="6">' Canteiro'!AA_62</definedName>
    <definedName name="AA_62" localSheetId="7">'Adm Local'!AA_62</definedName>
    <definedName name="AA_62">AA_62</definedName>
    <definedName name="AA_63" localSheetId="6">' Canteiro'!AA_63</definedName>
    <definedName name="AA_63" localSheetId="7">'Adm Local'!AA_63</definedName>
    <definedName name="AA_63">AA_63</definedName>
    <definedName name="AA_64" localSheetId="6">' Canteiro'!AA_64</definedName>
    <definedName name="AA_64" localSheetId="7">'Adm Local'!AA_64</definedName>
    <definedName name="AA_64">AA_64</definedName>
    <definedName name="AA_65" localSheetId="6">' Canteiro'!AA_65</definedName>
    <definedName name="AA_65" localSheetId="7">'Adm Local'!AA_65</definedName>
    <definedName name="AA_65">AA_65</definedName>
    <definedName name="AA_66" localSheetId="6">' Canteiro'!AA_66</definedName>
    <definedName name="AA_66" localSheetId="7">'Adm Local'!AA_66</definedName>
    <definedName name="AA_66">AA_66</definedName>
    <definedName name="AA_67" localSheetId="6">' Canteiro'!AA_67</definedName>
    <definedName name="AA_67" localSheetId="7">'Adm Local'!AA_67</definedName>
    <definedName name="AA_67">AA_67</definedName>
    <definedName name="AA_68" localSheetId="6">' Canteiro'!AA_68</definedName>
    <definedName name="AA_68" localSheetId="7">'Adm Local'!AA_68</definedName>
    <definedName name="AA_68">AA_68</definedName>
    <definedName name="AA_69" localSheetId="6">' Canteiro'!AA_69</definedName>
    <definedName name="AA_69" localSheetId="7">'Adm Local'!AA_69</definedName>
    <definedName name="AA_69">AA_69</definedName>
    <definedName name="AA_7" localSheetId="6">' Canteiro'!AA_7</definedName>
    <definedName name="AA_7" localSheetId="7">'Adm Local'!AA_7</definedName>
    <definedName name="AA_7">[31]!AA_7</definedName>
    <definedName name="AA_70" localSheetId="6">' Canteiro'!AA_70</definedName>
    <definedName name="AA_70" localSheetId="7">'Adm Local'!AA_70</definedName>
    <definedName name="AA_70">AA_70</definedName>
    <definedName name="AA_71" localSheetId="6">' Canteiro'!AA_71</definedName>
    <definedName name="AA_71" localSheetId="7">'Adm Local'!AA_71</definedName>
    <definedName name="AA_71">AA_71</definedName>
    <definedName name="AA_72" localSheetId="6">' Canteiro'!AA_72</definedName>
    <definedName name="AA_72" localSheetId="7">'Adm Local'!AA_72</definedName>
    <definedName name="AA_72">AA_72</definedName>
    <definedName name="AA_8" localSheetId="6">' Canteiro'!AA_8</definedName>
    <definedName name="AA_8" localSheetId="7">'Adm Local'!AA_8</definedName>
    <definedName name="AA_8">[31]!AA_8</definedName>
    <definedName name="AA_9" localSheetId="6">' Canteiro'!AA_9</definedName>
    <definedName name="AA_9" localSheetId="7">'Adm Local'!AA_9</definedName>
    <definedName name="AA_9">[31]!AA_9</definedName>
    <definedName name="AAA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DOCTOPS" hidden="1">"AAA_SET"</definedName>
    <definedName name="AAA_duser" hidden="1">"OFF"</definedName>
    <definedName name="aaaa" localSheetId="6" hidden="1">#REF!</definedName>
    <definedName name="aaaa" hidden="1">#REF!</definedName>
    <definedName name="aaaaa" localSheetId="6" hidden="1">{#N/A,#N/A,FALSE,"MO (2)"}</definedName>
    <definedName name="aaaaa" localSheetId="7" hidden="1">{#N/A,#N/A,FALSE,"MO (2)"}</definedName>
    <definedName name="AAAAA">#REF!</definedName>
    <definedName name="AAAAA_16">NA()</definedName>
    <definedName name="aaaaaa" hidden="1">#REF!</definedName>
    <definedName name="AAAAAAA">#N/A</definedName>
    <definedName name="aaaaaaaa">#N/A</definedName>
    <definedName name="AAAAAAAAA" localSheetId="6">' Canteiro'!AAAAAAAAA</definedName>
    <definedName name="AAAAAAAAA" localSheetId="7">'Adm Local'!AAAAAAAAA</definedName>
    <definedName name="AAAAAAAAA">[31]!AAAAAAAAA</definedName>
    <definedName name="AAAAAAAAA_2">#N/A</definedName>
    <definedName name="AAAAAAAAA_25" localSheetId="6">' Canteiro'!AAAAAAAAA_25</definedName>
    <definedName name="AAAAAAAAA_25" localSheetId="7">'Adm Local'!AAAAAAAAA_25</definedName>
    <definedName name="AAAAAAAAA_25">[31]!AAAAAAAAA_25</definedName>
    <definedName name="AAAAAAAAA_4">#N/A</definedName>
    <definedName name="AAAAAAAAAA" localSheetId="6">#REF!</definedName>
    <definedName name="AAAAAAAAAA">#REF!</definedName>
    <definedName name="aaaaaaaaaaaa">#N/A</definedName>
    <definedName name="AAAAAAAAAAAAA">#N/A</definedName>
    <definedName name="aaaaaaaaaaaaaaa">#N/A</definedName>
    <definedName name="AAAAAAAAAAAAAAAAAA" localSheetId="6">#REF!</definedName>
    <definedName name="AAAAAAAAAAAAAAAAAA">#REF!</definedName>
    <definedName name="AAAAAAAAAAAAAAAAAAAAAA" localSheetId="6" hidden="1">{#N/A,#N/A,TRUE,"Serviços"}</definedName>
    <definedName name="AAAAAAAAAAAAAAAAAAAAAA" localSheetId="7" hidden="1">{#N/A,#N/A,TRUE,"Serviços"}</definedName>
    <definedName name="AAAAAAAAAAAAAAAAAAAAAA" hidden="1">{#N/A,#N/A,TRUE,"Serviços"}</definedName>
    <definedName name="aaaaaaaaaaaaaaaaaaaaaaaaaa" hidden="1">#REF!</definedName>
    <definedName name="AAB_Addin5" hidden="1">"AAB_Description for addin 5,Description for addin 5,Description for addin 5,Description for addin 5,Description for addin 5,Description for addin 5"</definedName>
    <definedName name="aasas">#REF!</definedName>
    <definedName name="aauf">'[54]Resumo Financeiro'!#REF!</definedName>
    <definedName name="aauq">'[54]Resumo Financeiro'!#REF!</definedName>
    <definedName name="aauqs" localSheetId="6">[55]!PassaExtenso</definedName>
    <definedName name="aauqs">[55]!PassaExtenso</definedName>
    <definedName name="AB" localSheetId="6">' Canteiro'!AB</definedName>
    <definedName name="AB" localSheetId="7">'Adm Local'!AB</definedName>
    <definedName name="AB">AB</definedName>
    <definedName name="abc">#N/A</definedName>
    <definedName name="ABD" localSheetId="6">#REF!</definedName>
    <definedName name="ABD">#REF!</definedName>
    <definedName name="ABR00" localSheetId="6">#REF!</definedName>
    <definedName name="ABR00">#REF!</definedName>
    <definedName name="ac" localSheetId="6">#REF!</definedName>
    <definedName name="ac">#REF!</definedName>
    <definedName name="ac_capaf" localSheetId="6">'[51]ficha medição'!#REF!</definedName>
    <definedName name="ac_capaf">'[51]ficha medição'!#REF!</definedName>
    <definedName name="ac_capaf_10" localSheetId="6">'[52]ficha medição'!#REF!</definedName>
    <definedName name="ac_capaf_10">'[52]ficha medição'!#REF!</definedName>
    <definedName name="ac_capaf_27" localSheetId="6">'[50]ficha medição'!#REF!</definedName>
    <definedName name="ac_capaf_27">'[50]ficha medição'!#REF!</definedName>
    <definedName name="ac_capaf_6" localSheetId="6">'[52]ficha medição'!#REF!</definedName>
    <definedName name="ac_capaf_6">'[52]ficha medição'!#REF!</definedName>
    <definedName name="ac_capaf_9" localSheetId="6">'[52]ficha medição'!#REF!</definedName>
    <definedName name="ac_capaf_9">'[52]ficha medição'!#REF!</definedName>
    <definedName name="ac_capaq">'[51]ficha medição'!#REF!</definedName>
    <definedName name="ac_capaq_10">'[52]ficha medição'!#REF!</definedName>
    <definedName name="ac_capaq_6">'[52]ficha medição'!#REF!</definedName>
    <definedName name="ac_capaq_9">'[52]ficha medição'!#REF!</definedName>
    <definedName name="ac_correção">'[51]ficha medição'!#REF!</definedName>
    <definedName name="ac_remendoprofundo">'[51]ficha medição'!#REF!</definedName>
    <definedName name="ac_remendoprofundo_10">'[52]ficha medição'!#REF!</definedName>
    <definedName name="ac_remendoprofundo_6">'[52]ficha medição'!#REF!</definedName>
    <definedName name="ac_remendoprofundo_9">'[52]ficha medição'!#REF!</definedName>
    <definedName name="ac_tapaburaco">'[51]ficha medição'!#REF!</definedName>
    <definedName name="ac_tapaburaco_10">'[52]ficha medição'!#REF!</definedName>
    <definedName name="ac_tapaburaco_27">'[50]ficha medição'!#REF!</definedName>
    <definedName name="ac_tapaburaco_6">'[52]ficha medição'!#REF!</definedName>
    <definedName name="ac_tapaburaco_9">'[52]ficha medição'!#REF!</definedName>
    <definedName name="acabamentos" localSheetId="6">#REF!</definedName>
    <definedName name="acabamentos">#REF!</definedName>
    <definedName name="acabamentos_1" localSheetId="6">#REF!</definedName>
    <definedName name="acabamentos_1">#REF!</definedName>
    <definedName name="acabamentos_2" localSheetId="6">#REF!</definedName>
    <definedName name="acabamentos_2">#REF!</definedName>
    <definedName name="acabamentos_3">#REF!</definedName>
    <definedName name="acabamentos_4">#REF!</definedName>
    <definedName name="ACAP20">#REF!</definedName>
    <definedName name="acapaselante">[43]ORÇAMENTO!#REF!</definedName>
    <definedName name="acapaselante_13">[43]ORÇAMENTO!#REF!</definedName>
    <definedName name="acapaselante_13_19">[43]ORÇAMENTO!#REF!</definedName>
    <definedName name="acapaselante_13_23">[43]ORÇAMENTO!#REF!</definedName>
    <definedName name="acapaselante_13_25">[56]ORÇAMENTO!#REF!</definedName>
    <definedName name="acapaselante_13_26">[43]ORÇAMENTO!#REF!</definedName>
    <definedName name="acapaselante_13_33">[43]ORÇAMENTO!#REF!</definedName>
    <definedName name="acapaselante_13_9">[43]ORÇAMENTO!#REF!</definedName>
    <definedName name="acapaselante_15">[57]ORÇAMENTO!#REF!</definedName>
    <definedName name="acapaselante_15_13">[57]ORÇAMENTO!#REF!</definedName>
    <definedName name="acapaselante_15_13_19">[57]ORÇAMENTO!#REF!</definedName>
    <definedName name="acapaselante_15_13_23">[57]ORÇAMENTO!#REF!</definedName>
    <definedName name="acapaselante_15_13_25">[57]ORÇAMENTO!#REF!</definedName>
    <definedName name="acapaselante_15_13_26">[57]ORÇAMENTO!#REF!</definedName>
    <definedName name="acapaselante_15_13_33">[57]ORÇAMENTO!#REF!</definedName>
    <definedName name="acapaselante_15_13_9">[57]ORÇAMENTO!#REF!</definedName>
    <definedName name="acapaselante_15_19">[57]ORÇAMENTO!#REF!</definedName>
    <definedName name="acapaselante_15_23">[57]ORÇAMENTO!#REF!</definedName>
    <definedName name="acapaselante_15_25">[57]ORÇAMENTO!#REF!</definedName>
    <definedName name="acapaselante_15_26">[57]ORÇAMENTO!#REF!</definedName>
    <definedName name="acapaselante_15_33">[57]ORÇAMENTO!#REF!</definedName>
    <definedName name="acapaselante_15_9">[57]ORÇAMENTO!#REF!</definedName>
    <definedName name="acapaselante_19">[43]ORÇAMENTO!#REF!</definedName>
    <definedName name="acapaselante_23">[43]ORÇAMENTO!#REF!</definedName>
    <definedName name="acapaselante_24">[43]ORÇAMENTO!#REF!</definedName>
    <definedName name="acapaselante_24_13">[43]ORÇAMENTO!#REF!</definedName>
    <definedName name="acapaselante_24_13_19">[43]ORÇAMENTO!#REF!</definedName>
    <definedName name="acapaselante_24_13_23">[43]ORÇAMENTO!#REF!</definedName>
    <definedName name="acapaselante_24_13_25">[56]ORÇAMENTO!#REF!</definedName>
    <definedName name="acapaselante_24_13_26">[43]ORÇAMENTO!#REF!</definedName>
    <definedName name="acapaselante_24_13_33">[43]ORÇAMENTO!#REF!</definedName>
    <definedName name="acapaselante_24_13_9">[43]ORÇAMENTO!#REF!</definedName>
    <definedName name="acapaselante_24_19">[43]ORÇAMENTO!#REF!</definedName>
    <definedName name="acapaselante_24_23">[43]ORÇAMENTO!#REF!</definedName>
    <definedName name="acapaselante_24_25">[56]ORÇAMENTO!#REF!</definedName>
    <definedName name="acapaselante_24_26">[43]ORÇAMENTO!#REF!</definedName>
    <definedName name="acapaselante_24_33">[43]ORÇAMENTO!#REF!</definedName>
    <definedName name="acapaselante_24_9">[43]ORÇAMENTO!#REF!</definedName>
    <definedName name="acapaselante_25">[56]ORÇAMENTO!#REF!</definedName>
    <definedName name="acapaselante_26">[43]ORÇAMENTO!#REF!</definedName>
    <definedName name="acapaselante_33">[43]ORÇAMENTO!#REF!</definedName>
    <definedName name="acapaselante_9">[43]ORÇAMENTO!#REF!</definedName>
    <definedName name="AccessDatabase" hidden="1">"C:\Documents and Settings\JPMELLO\Meus documentos\ARQUIVOS 2004\MONITORAMENTO OAC\Monitoramento de OAC.mdb"</definedName>
    <definedName name="ACIDO">#REF!</definedName>
    <definedName name="AÇO">#REF!</definedName>
    <definedName name="AÇO_CA_50_3_16">#REF!</definedName>
    <definedName name="ACOSTD">#REF!</definedName>
    <definedName name="ACOSTLE">#REF!</definedName>
    <definedName name="acrescimo">#REF!</definedName>
    <definedName name="Acréscimo">#REF!</definedName>
    <definedName name="acrescimo_11">#REF!</definedName>
    <definedName name="acrescimo_12">#REF!</definedName>
    <definedName name="acrescimo_13">#REF!</definedName>
    <definedName name="acrescimo_15">#REF!</definedName>
    <definedName name="acrescimo_16">#REF!</definedName>
    <definedName name="acrescimo_17">#REF!</definedName>
    <definedName name="acrescimo_19">#REF!</definedName>
    <definedName name="acrescimo_2">#REF!</definedName>
    <definedName name="acrescimo_28">#REF!</definedName>
    <definedName name="acrescimo_3">#REF!</definedName>
    <definedName name="acrescimo_4">#REF!</definedName>
    <definedName name="acrescimo_7">#REF!</definedName>
    <definedName name="acrescimo_9">#REF!</definedName>
    <definedName name="acumulado">#REF!</definedName>
    <definedName name="acumulado_1">#REF!</definedName>
    <definedName name="acumulado_4">#REF!</definedName>
    <definedName name="acumulado_roçada_colonião">'[51]ficha medição'!#REF!</definedName>
    <definedName name="acumulado_roçada_colonião_10">'[52]ficha medição'!#REF!</definedName>
    <definedName name="acumulado_roçada_colonião_27">'[50]ficha medição'!#REF!</definedName>
    <definedName name="acumulado_roçada_colonião_6">'[52]ficha medição'!#REF!</definedName>
    <definedName name="acumulado_roçada_colonião_9">'[52]ficha medição'!#REF!</definedName>
    <definedName name="acumulado_roçada_manual">'[51]ficha medição'!#REF!</definedName>
    <definedName name="acumulado_roçada_manual_10">'[52]ficha medição'!#REF!</definedName>
    <definedName name="acumulado_roçada_manual_27">'[50]ficha medição'!#REF!</definedName>
    <definedName name="acumulado_roçada_manual_6">'[52]ficha medição'!#REF!</definedName>
    <definedName name="acumulado_roçada_manual_9">'[52]ficha medição'!#REF!</definedName>
    <definedName name="acumulado_roçada_mecanizada">'[51]ficha medição'!#REF!</definedName>
    <definedName name="acumulado_roçada_mecanizada_10">'[52]ficha medição'!#REF!</definedName>
    <definedName name="acumulado_roçada_mecanizada_27">'[50]ficha medição'!#REF!</definedName>
    <definedName name="acumulado_roçada_mecanizada_6">'[52]ficha medição'!#REF!</definedName>
    <definedName name="acumulado_roçada_mecanizada_9">'[52]ficha medição'!#REF!</definedName>
    <definedName name="ad" localSheetId="6" hidden="1">{#N/A,#N/A,FALSE,"MO (2)"}</definedName>
    <definedName name="ad" localSheetId="7" hidden="1">{#N/A,#N/A,FALSE,"MO (2)"}</definedName>
    <definedName name="ad" hidden="1">{#N/A,#N/A,FALSE,"MO (2)"}</definedName>
    <definedName name="ADESIVO_PVC">#REF!</definedName>
    <definedName name="adfedfds">#N/A</definedName>
    <definedName name="adicional_eixo">#REF!</definedName>
    <definedName name="ADMO">#REF!</definedName>
    <definedName name="ADR">#REF!</definedName>
    <definedName name="ads" localSheetId="6">#REF!,#REF!</definedName>
    <definedName name="ads">#REF!,#REF!</definedName>
    <definedName name="AE_AREA">#REF!</definedName>
    <definedName name="AE_ITEM">#REF!</definedName>
    <definedName name="AE_PNV">#REF!</definedName>
    <definedName name="aeaw" localSheetId="6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MUL">#REF!</definedName>
    <definedName name="AEMULFLEX">#REF!</definedName>
    <definedName name="AFDD">#N/A</definedName>
    <definedName name="aforma">[43]ORÇAMENTO!#REF!</definedName>
    <definedName name="aforma_13">[43]ORÇAMENTO!#REF!</definedName>
    <definedName name="aforma_13_19">[43]ORÇAMENTO!#REF!</definedName>
    <definedName name="aforma_13_23">[43]ORÇAMENTO!#REF!</definedName>
    <definedName name="aforma_13_25">[56]ORÇAMENTO!#REF!</definedName>
    <definedName name="aforma_13_26">[43]ORÇAMENTO!#REF!</definedName>
    <definedName name="aforma_13_33">[43]ORÇAMENTO!#REF!</definedName>
    <definedName name="aforma_13_9">[43]ORÇAMENTO!#REF!</definedName>
    <definedName name="aforma_15">[57]ORÇAMENTO!#REF!</definedName>
    <definedName name="aforma_15_13">[57]ORÇAMENTO!#REF!</definedName>
    <definedName name="aforma_15_13_19">[57]ORÇAMENTO!#REF!</definedName>
    <definedName name="aforma_15_13_23">[57]ORÇAMENTO!#REF!</definedName>
    <definedName name="aforma_15_13_25">[57]ORÇAMENTO!#REF!</definedName>
    <definedName name="aforma_15_13_26">[57]ORÇAMENTO!#REF!</definedName>
    <definedName name="aforma_15_13_33">[57]ORÇAMENTO!#REF!</definedName>
    <definedName name="aforma_15_13_9">[57]ORÇAMENTO!#REF!</definedName>
    <definedName name="aforma_15_19">[57]ORÇAMENTO!#REF!</definedName>
    <definedName name="aforma_15_23">[57]ORÇAMENTO!#REF!</definedName>
    <definedName name="aforma_15_25">[57]ORÇAMENTO!#REF!</definedName>
    <definedName name="aforma_15_26">[57]ORÇAMENTO!#REF!</definedName>
    <definedName name="aforma_15_33">[57]ORÇAMENTO!#REF!</definedName>
    <definedName name="aforma_15_9">[57]ORÇAMENTO!#REF!</definedName>
    <definedName name="aforma_19">[43]ORÇAMENTO!#REF!</definedName>
    <definedName name="aforma_23">[43]ORÇAMENTO!#REF!</definedName>
    <definedName name="aforma_24">[43]ORÇAMENTO!#REF!</definedName>
    <definedName name="aforma_24_13">[43]ORÇAMENTO!#REF!</definedName>
    <definedName name="aforma_24_13_19">[43]ORÇAMENTO!#REF!</definedName>
    <definedName name="aforma_24_13_23">[43]ORÇAMENTO!#REF!</definedName>
    <definedName name="aforma_24_13_25">[56]ORÇAMENTO!#REF!</definedName>
    <definedName name="aforma_24_13_26">[43]ORÇAMENTO!#REF!</definedName>
    <definedName name="aforma_24_13_33">[43]ORÇAMENTO!#REF!</definedName>
    <definedName name="aforma_24_13_9">[43]ORÇAMENTO!#REF!</definedName>
    <definedName name="aforma_24_19">[43]ORÇAMENTO!#REF!</definedName>
    <definedName name="aforma_24_23">[43]ORÇAMENTO!#REF!</definedName>
    <definedName name="aforma_24_25">[56]ORÇAMENTO!#REF!</definedName>
    <definedName name="aforma_24_26">[43]ORÇAMENTO!#REF!</definedName>
    <definedName name="aforma_24_33">[43]ORÇAMENTO!#REF!</definedName>
    <definedName name="aforma_24_9">[43]ORÇAMENTO!#REF!</definedName>
    <definedName name="aforma_25">[56]ORÇAMENTO!#REF!</definedName>
    <definedName name="aforma_26">[43]ORÇAMENTO!#REF!</definedName>
    <definedName name="aforma_33">[43]ORÇAMENTO!#REF!</definedName>
    <definedName name="aforma_9">[43]ORÇAMENTO!#REF!</definedName>
    <definedName name="agff" localSheetId="6">#REF!</definedName>
    <definedName name="agff">#REF!</definedName>
    <definedName name="ago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to">#N/A</definedName>
    <definedName name="AGREGADO">#REF!</definedName>
    <definedName name="AGREGADO_10">#REF!</definedName>
    <definedName name="AGREGADO_10_1">"$#REF!.$B$21:$B$400"</definedName>
    <definedName name="AGREGADO_10_10">"$#REF!.$B$21:$B$402"</definedName>
    <definedName name="AGREGADO_10_11">"$#REF!.$B$21:$B$431"</definedName>
    <definedName name="AGREGADO_10_12">"$#REF!.$B$21:$B$402"</definedName>
    <definedName name="AGREGADO_10_15">"$#REF!.$B$12:$B$346"</definedName>
    <definedName name="AGREGADO_10_16">"$#REF!.$B$12:$B$346"</definedName>
    <definedName name="AGREGADO_10_19">#REF!</definedName>
    <definedName name="AGREGADO_10_19_24">#REF!</definedName>
    <definedName name="AGREGADO_10_19_25">#REF!</definedName>
    <definedName name="AGREGADO_10_19_29">"$#REF!.$B$21:$B$401"</definedName>
    <definedName name="AGREGADO_10_19_8">#REF!</definedName>
    <definedName name="AGREGADO_10_22">#REF!</definedName>
    <definedName name="AGREGADO_10_24">#REF!</definedName>
    <definedName name="AGREGADO_10_25">#REF!</definedName>
    <definedName name="AGREGADO_10_29">"$#REF!.$B$21:$B$402"</definedName>
    <definedName name="AGREGADO_10_3">"$#REF!.$B$12:$B$450"</definedName>
    <definedName name="AGREGADO_10_3_1">"$#REF!.$B$12:$B$450"</definedName>
    <definedName name="AGREGADO_10_4">"$#REF!.$B$21:$B$431"</definedName>
    <definedName name="AGREGADO_10_4_1">"$#REF!.$B$21:$B$402"</definedName>
    <definedName name="AGREGADO_10_5">"$#REF!.$B$21:$B$431"</definedName>
    <definedName name="AGREGADO_10_5_1">"$#REF!.$B$21:$B$402"</definedName>
    <definedName name="AGREGADO_10_6">"$#REF!.$B$21:$B$431"</definedName>
    <definedName name="AGREGADO_10_6_1">"$#REF!.$B$21:$B$402"</definedName>
    <definedName name="AGREGADO_10_7">#REF!</definedName>
    <definedName name="AGREGADO_10_7_1">"$#REF!.$B$21:$B$431"</definedName>
    <definedName name="AGREGADO_10_7_1_1">"$#REF!.$B$21:$B$402"</definedName>
    <definedName name="AGREGADO_10_7_1_1_1">"$#REF!.$B$21:$B$402"</definedName>
    <definedName name="AGREGADO_10_8">#REF!</definedName>
    <definedName name="AGREGADO_10_9">"$#REF!.$B$21:$B$431"</definedName>
    <definedName name="AGREGADO_11">"$#REF!.$B$21:$B$431"</definedName>
    <definedName name="AGREGADO_12">"$#REF!.$B$21:$B$402"</definedName>
    <definedName name="AGREGADO_15">"$#REF!.$B$12:$B$346"</definedName>
    <definedName name="AGREGADO_16">"$#REF!.$B$12:$B$346"</definedName>
    <definedName name="AGREGADO_17">#REF!</definedName>
    <definedName name="AGREGADO_17_10">"$#REF!.$B$21:$B$402"</definedName>
    <definedName name="AGREGADO_17_11">"$#REF!.$B$21:$B$431"</definedName>
    <definedName name="AGREGADO_17_12">"$#REF!.$B$21:$B$402"</definedName>
    <definedName name="AGREGADO_17_15">"$#REF!.$B$12:$B$346"</definedName>
    <definedName name="AGREGADO_17_16">"$#REF!.$B$12:$B$346"</definedName>
    <definedName name="AGREGADO_17_19">#REF!</definedName>
    <definedName name="AGREGADO_17_19_24">#REF!</definedName>
    <definedName name="AGREGADO_17_19_25">#REF!</definedName>
    <definedName name="AGREGADO_17_19_29">"$#REF!.$B$21:$B$401"</definedName>
    <definedName name="AGREGADO_17_19_8">#REF!</definedName>
    <definedName name="AGREGADO_17_22">#REF!</definedName>
    <definedName name="AGREGADO_17_24">#REF!</definedName>
    <definedName name="AGREGADO_17_25">#REF!</definedName>
    <definedName name="AGREGADO_17_29">"$#REF!.$B$21:$B$400"</definedName>
    <definedName name="AGREGADO_17_3">"$#REF!.$B$12:$B$450"</definedName>
    <definedName name="AGREGADO_17_3_1">"$#REF!.$B$12:$B$450"</definedName>
    <definedName name="AGREGADO_17_4">"$#REF!.$B$21:$B$431"</definedName>
    <definedName name="AGREGADO_17_4_1">"$#REF!.$B$21:$B$402"</definedName>
    <definedName name="AGREGADO_17_5">"$#REF!.$B$21:$B$431"</definedName>
    <definedName name="AGREGADO_17_5_1">"$#REF!.$B$21:$B$402"</definedName>
    <definedName name="AGREGADO_17_6">"$#REF!.$B$21:$B$431"</definedName>
    <definedName name="AGREGADO_17_6_1">"$#REF!.$B$21:$B$402"</definedName>
    <definedName name="AGREGADO_17_7">#REF!</definedName>
    <definedName name="AGREGADO_17_7_1">"$#REF!.$B$21:$B$431"</definedName>
    <definedName name="AGREGADO_17_7_1_1">"$#REF!.$B$21:$B$402"</definedName>
    <definedName name="AGREGADO_17_7_1_1_1">"$#REF!.$B$21:$B$402"</definedName>
    <definedName name="AGREGADO_17_8">#REF!</definedName>
    <definedName name="AGREGADO_17_9">"$#REF!.$B$21:$B$431"</definedName>
    <definedName name="AGREGADO_19">#REF!</definedName>
    <definedName name="AGREGADO_19_24">#REF!</definedName>
    <definedName name="AGREGADO_19_25">#REF!</definedName>
    <definedName name="AGREGADO_19_29">"$#REF!.$B$21:$B$401"</definedName>
    <definedName name="AGREGADO_19_8">#REF!</definedName>
    <definedName name="AGREGADO_22">#REF!</definedName>
    <definedName name="AGREGADO_24">#REF!</definedName>
    <definedName name="AGREGADO_25">#REF!</definedName>
    <definedName name="AGREGADO_29">"$#REF!.$B$21:$B$400"</definedName>
    <definedName name="AGREGADO_3">"$#REF!.$B$12:$B$450"</definedName>
    <definedName name="AGREGADO_3_1">"$#REF!.$B$12:$B$450"</definedName>
    <definedName name="AGREGADO_4">"$#REF!.$B$21:$B$431"</definedName>
    <definedName name="AGREGADO_4_1">"$#REF!.$B$21:$B$402"</definedName>
    <definedName name="AGREGADO_5">"$#REF!.$B$21:$B$431"</definedName>
    <definedName name="AGREGADO_5_1">"$#REF!.$B$21:$B$402"</definedName>
    <definedName name="AGREGADO_6">#REF!</definedName>
    <definedName name="AGREGADO_6_1">"$#REF!.$B$21:$B$429"</definedName>
    <definedName name="AGREGADO_6_1_1">"$#REF!.$B$21:$B$400"</definedName>
    <definedName name="AGREGADO_6_10">"$#REF!.$B$21:$B$402"</definedName>
    <definedName name="AGREGADO_6_11">"$#REF!.$B$21:$B$431"</definedName>
    <definedName name="AGREGADO_6_12">"$#REF!.$B$21:$B$402"</definedName>
    <definedName name="AGREGADO_6_15">"$#REF!.$B$12:$B$346"</definedName>
    <definedName name="AGREGADO_6_16">"$#REF!.$B$12:$B$346"</definedName>
    <definedName name="AGREGADO_6_19">#REF!</definedName>
    <definedName name="AGREGADO_6_19_24">#REF!</definedName>
    <definedName name="AGREGADO_6_19_25">#REF!</definedName>
    <definedName name="AGREGADO_6_19_29">"$#REF!.$B$21:$B$401"</definedName>
    <definedName name="AGREGADO_6_19_8">#REF!</definedName>
    <definedName name="AGREGADO_6_22">#REF!</definedName>
    <definedName name="AGREGADO_6_24">#REF!</definedName>
    <definedName name="AGREGADO_6_25">#REF!</definedName>
    <definedName name="AGREGADO_6_29">"$#REF!.$B$21:$B$402"</definedName>
    <definedName name="AGREGADO_6_3">"$#REF!.$B$12:$B$450"</definedName>
    <definedName name="AGREGADO_6_3_1">"$#REF!.$B$12:$B$450"</definedName>
    <definedName name="AGREGADO_6_4">"$#REF!.$B$21:$B$431"</definedName>
    <definedName name="AGREGADO_6_4_1">"$#REF!.$B$21:$B$402"</definedName>
    <definedName name="AGREGADO_6_5">"$#REF!.$B$21:$B$431"</definedName>
    <definedName name="AGREGADO_6_5_1">"$#REF!.$B$21:$B$402"</definedName>
    <definedName name="AGREGADO_6_6">"$#REF!.$B$21:$B$431"</definedName>
    <definedName name="AGREGADO_6_6_1">"$#REF!.$B$21:$B$402"</definedName>
    <definedName name="AGREGADO_6_7">#REF!</definedName>
    <definedName name="AGREGADO_6_7_1">"$#REF!.$B$21:$B$431"</definedName>
    <definedName name="AGREGADO_6_7_1_1">"$#REF!.$B$21:$B$402"</definedName>
    <definedName name="AGREGADO_6_7_1_1_1">"$#REF!.$B$21:$B$402"</definedName>
    <definedName name="AGREGADO_6_8">#REF!</definedName>
    <definedName name="AGREGADO_6_9">"$#REF!.$B$21:$B$431"</definedName>
    <definedName name="AGREGADO_7">#REF!</definedName>
    <definedName name="AGREGADO_7_1">#REF!</definedName>
    <definedName name="AGREGADO_7_1_1">"$#REF!.$B$21:$B$429"</definedName>
    <definedName name="AGREGADO_7_1_1_1">"$#REF!.$B$21:$B$400"</definedName>
    <definedName name="AGREGADO_7_1_1_1_1">"$#REF!.$B$21:$B$400"</definedName>
    <definedName name="AGREGADO_7_10">"$#REF!.$B$21:$B$402"</definedName>
    <definedName name="AGREGADO_7_11">"$#REF!.$B$21:$B$431"</definedName>
    <definedName name="AGREGADO_7_12">"$#REF!.$B$21:$B$402"</definedName>
    <definedName name="AGREGADO_7_15">"$#REF!.$B$12:$B$346"</definedName>
    <definedName name="AGREGADO_7_16">"$#REF!.$B$12:$B$346"</definedName>
    <definedName name="AGREGADO_7_19">#REF!</definedName>
    <definedName name="AGREGADO_7_19_24">#REF!</definedName>
    <definedName name="AGREGADO_7_19_25">#REF!</definedName>
    <definedName name="AGREGADO_7_19_29">"$#REF!.$B$21:$B$401"</definedName>
    <definedName name="AGREGADO_7_19_8">#REF!</definedName>
    <definedName name="AGREGADO_7_22">#REF!</definedName>
    <definedName name="AGREGADO_7_24">#REF!</definedName>
    <definedName name="AGREGADO_7_25">#REF!</definedName>
    <definedName name="AGREGADO_7_29">"$#REF!.$B$21:$B$402"</definedName>
    <definedName name="AGREGADO_7_3">"$#REF!.$B$12:$B$450"</definedName>
    <definedName name="AGREGADO_7_3_1">"$#REF!.$B$12:$B$450"</definedName>
    <definedName name="AGREGADO_7_4">"$#REF!.$B$21:$B$431"</definedName>
    <definedName name="AGREGADO_7_4_1">"$#REF!.$B$21:$B$402"</definedName>
    <definedName name="AGREGADO_7_5">"$#REF!.$B$21:$B$431"</definedName>
    <definedName name="AGREGADO_7_5_1">"$#REF!.$B$21:$B$402"</definedName>
    <definedName name="AGREGADO_7_6">"$#REF!.$B$21:$B$431"</definedName>
    <definedName name="AGREGADO_7_6_1">"$#REF!.$B$21:$B$402"</definedName>
    <definedName name="AGREGADO_7_7">#REF!</definedName>
    <definedName name="AGREGADO_7_7_1">"$#REF!.$B$21:$B$431"</definedName>
    <definedName name="AGREGADO_7_7_1_1">"$#REF!.$B$21:$B$402"</definedName>
    <definedName name="AGREGADO_7_7_1_1_1">"$#REF!.$B$21:$B$402"</definedName>
    <definedName name="AGREGADO_7_8">#REF!</definedName>
    <definedName name="AGREGADO_7_9">"$#REF!.$B$21:$B$431"</definedName>
    <definedName name="AGREGADO_8">#REF!</definedName>
    <definedName name="AGREGADO_8_1">#REF!</definedName>
    <definedName name="AGREGADO_8_1_1">#REF!</definedName>
    <definedName name="AGREGADO_8_10">"$#REF!.$B$21:$B$402"</definedName>
    <definedName name="AGREGADO_8_11">"$#REF!.$B$21:$B$431"</definedName>
    <definedName name="AGREGADO_8_12">"$#REF!.$B$21:$B$402"</definedName>
    <definedName name="AGREGADO_8_15">"$#REF!.$B$12:$B$346"</definedName>
    <definedName name="AGREGADO_8_16">"$#REF!.$B$12:$B$346"</definedName>
    <definedName name="AGREGADO_8_19">#REF!</definedName>
    <definedName name="AGREGADO_8_19_24">#REF!</definedName>
    <definedName name="AGREGADO_8_19_25">#REF!</definedName>
    <definedName name="AGREGADO_8_19_29">"$#REF!.$B$21:$B$401"</definedName>
    <definedName name="AGREGADO_8_19_8">#REF!</definedName>
    <definedName name="AGREGADO_8_22">#REF!</definedName>
    <definedName name="AGREGADO_8_24">#REF!</definedName>
    <definedName name="AGREGADO_8_25">#REF!</definedName>
    <definedName name="AGREGADO_8_29">"$#REF!.$B$21:$B$400"</definedName>
    <definedName name="AGREGADO_8_3">"$#REF!.$B$12:$B$450"</definedName>
    <definedName name="AGREGADO_8_3_1">"$#REF!.$B$12:$B$450"</definedName>
    <definedName name="AGREGADO_8_4">"$#REF!.$B$21:$B$431"</definedName>
    <definedName name="AGREGADO_8_4_1">"$#REF!.$B$21:$B$402"</definedName>
    <definedName name="AGREGADO_8_5">"$#REF!.$B$21:$B$431"</definedName>
    <definedName name="AGREGADO_8_5_1">"$#REF!.$B$21:$B$402"</definedName>
    <definedName name="AGREGADO_8_6">"$#REF!.$B$21:$B$431"</definedName>
    <definedName name="AGREGADO_8_6_1">"$#REF!.$B$21:$B$402"</definedName>
    <definedName name="AGREGADO_8_7">#REF!</definedName>
    <definedName name="AGREGADO_8_7_1">"$#REF!.$B$21:$B$431"</definedName>
    <definedName name="AGREGADO_8_7_1_1">"$#REF!.$B$21:$B$402"</definedName>
    <definedName name="AGREGADO_8_7_1_1_1">"$#REF!.$B$21:$B$402"</definedName>
    <definedName name="AGREGADO_8_8">#REF!</definedName>
    <definedName name="AGREGADO_8_9">"$#REF!.$B$21:$B$431"</definedName>
    <definedName name="AGREGADO_9">#REF!</definedName>
    <definedName name="AGREGADO_9_1">"$#REF!.$B$21:$B$429"</definedName>
    <definedName name="AGREGADO_9_10">"$#REF!.$B$21:$B$402"</definedName>
    <definedName name="AGREGADO_9_11">"$#REF!.$B$21:$B$431"</definedName>
    <definedName name="AGREGADO_9_12">"$#REF!.$B$21:$B$402"</definedName>
    <definedName name="AGREGADO_9_15">"$#REF!.$B$12:$B$346"</definedName>
    <definedName name="AGREGADO_9_16">"$#REF!.$B$12:$B$346"</definedName>
    <definedName name="AGREGADO_9_19">#REF!</definedName>
    <definedName name="AGREGADO_9_19_24">#REF!</definedName>
    <definedName name="AGREGADO_9_19_25">#REF!</definedName>
    <definedName name="AGREGADO_9_19_29">"$#REF!.$B$21:$B$401"</definedName>
    <definedName name="AGREGADO_9_19_8">#REF!</definedName>
    <definedName name="AGREGADO_9_22">#REF!</definedName>
    <definedName name="AGREGADO_9_24">#REF!</definedName>
    <definedName name="AGREGADO_9_25">#REF!</definedName>
    <definedName name="AGREGADO_9_29">"$#REF!.$B$21:$B$400"</definedName>
    <definedName name="AGREGADO_9_3">"$#REF!.$B$12:$B$450"</definedName>
    <definedName name="AGREGADO_9_3_1">"$#REF!.$B$12:$B$450"</definedName>
    <definedName name="AGREGADO_9_4">"$#REF!.$B$21:$B$431"</definedName>
    <definedName name="AGREGADO_9_4_1">"$#REF!.$B$21:$B$402"</definedName>
    <definedName name="AGREGADO_9_5">"$#REF!.$B$21:$B$431"</definedName>
    <definedName name="AGREGADO_9_5_1">"$#REF!.$B$21:$B$402"</definedName>
    <definedName name="AGREGADO_9_6">"$#REF!.$B$21:$B$431"</definedName>
    <definedName name="AGREGADO_9_6_1">"$#REF!.$B$21:$B$402"</definedName>
    <definedName name="AGREGADO_9_7">#REF!</definedName>
    <definedName name="AGREGADO_9_7_1">"$#REF!.$B$21:$B$431"</definedName>
    <definedName name="AGREGADO_9_7_1_1">"$#REF!.$B$21:$B$402"</definedName>
    <definedName name="AGREGADO_9_7_1_1_1">"$#REF!.$B$21:$B$402"</definedName>
    <definedName name="AGREGADO_9_8">#REF!</definedName>
    <definedName name="AGREGADO_9_9">"$#REF!.$B$21:$B$431"</definedName>
    <definedName name="AGUA_10LT">#REF!</definedName>
    <definedName name="AGUARRAZ">#REF!</definedName>
    <definedName name="AILTON">#N/A</definedName>
    <definedName name="AJUDANTE">#REF!</definedName>
    <definedName name="AL">#REF!</definedName>
    <definedName name="alamafina">[43]ORÇAMENTO!#REF!</definedName>
    <definedName name="alamafina_13">[43]ORÇAMENTO!#REF!</definedName>
    <definedName name="alamafina_13_19">[43]ORÇAMENTO!#REF!</definedName>
    <definedName name="alamafina_13_23">[43]ORÇAMENTO!#REF!</definedName>
    <definedName name="alamafina_13_25">[56]ORÇAMENTO!#REF!</definedName>
    <definedName name="alamafina_13_26">[43]ORÇAMENTO!#REF!</definedName>
    <definedName name="alamafina_13_33">[43]ORÇAMENTO!#REF!</definedName>
    <definedName name="alamafina_13_9">[43]ORÇAMENTO!#REF!</definedName>
    <definedName name="alamafina_15">[57]ORÇAMENTO!#REF!</definedName>
    <definedName name="alamafina_15_13">[57]ORÇAMENTO!#REF!</definedName>
    <definedName name="alamafina_15_13_19">[57]ORÇAMENTO!#REF!</definedName>
    <definedName name="alamafina_15_13_23">[57]ORÇAMENTO!#REF!</definedName>
    <definedName name="alamafina_15_13_25">[57]ORÇAMENTO!#REF!</definedName>
    <definedName name="alamafina_15_13_26">[57]ORÇAMENTO!#REF!</definedName>
    <definedName name="alamafina_15_13_33">[57]ORÇAMENTO!#REF!</definedName>
    <definedName name="alamafina_15_13_9">[57]ORÇAMENTO!#REF!</definedName>
    <definedName name="alamafina_15_19">[57]ORÇAMENTO!#REF!</definedName>
    <definedName name="alamafina_15_23">[57]ORÇAMENTO!#REF!</definedName>
    <definedName name="alamafina_15_25">[57]ORÇAMENTO!#REF!</definedName>
    <definedName name="alamafina_15_26">[57]ORÇAMENTO!#REF!</definedName>
    <definedName name="alamafina_15_33">[57]ORÇAMENTO!#REF!</definedName>
    <definedName name="alamafina_15_9">[57]ORÇAMENTO!#REF!</definedName>
    <definedName name="alamafina_19">[43]ORÇAMENTO!#REF!</definedName>
    <definedName name="alamafina_23">[43]ORÇAMENTO!#REF!</definedName>
    <definedName name="alamafina_24">[43]ORÇAMENTO!#REF!</definedName>
    <definedName name="alamafina_24_13">[43]ORÇAMENTO!#REF!</definedName>
    <definedName name="alamafina_24_13_19">[43]ORÇAMENTO!#REF!</definedName>
    <definedName name="alamafina_24_13_23">[43]ORÇAMENTO!#REF!</definedName>
    <definedName name="alamafina_24_13_25">[56]ORÇAMENTO!#REF!</definedName>
    <definedName name="alamafina_24_13_26">[43]ORÇAMENTO!#REF!</definedName>
    <definedName name="alamafina_24_13_33">[43]ORÇAMENTO!#REF!</definedName>
    <definedName name="alamafina_24_13_9">[43]ORÇAMENTO!#REF!</definedName>
    <definedName name="alamafina_24_19">[43]ORÇAMENTO!#REF!</definedName>
    <definedName name="alamafina_24_23">[43]ORÇAMENTO!#REF!</definedName>
    <definedName name="alamafina_24_25">[56]ORÇAMENTO!#REF!</definedName>
    <definedName name="alamafina_24_26">[43]ORÇAMENTO!#REF!</definedName>
    <definedName name="alamafina_24_33">[43]ORÇAMENTO!#REF!</definedName>
    <definedName name="alamafina_24_9">[43]ORÇAMENTO!#REF!</definedName>
    <definedName name="alamafina_25">[56]ORÇAMENTO!#REF!</definedName>
    <definedName name="alamafina_26">[43]ORÇAMENTO!#REF!</definedName>
    <definedName name="alamafina_33">[43]ORÇAMENTO!#REF!</definedName>
    <definedName name="alamafina_9">[43]ORÇAMENTO!#REF!</definedName>
    <definedName name="ALB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cool">#REF!</definedName>
    <definedName name="alcool_1">#REF!</definedName>
    <definedName name="aleivas">[43]ORÇAMENTO!#REF!</definedName>
    <definedName name="aleivas_13">[43]ORÇAMENTO!#REF!</definedName>
    <definedName name="aleivas_13_19">[43]ORÇAMENTO!#REF!</definedName>
    <definedName name="aleivas_13_23">[43]ORÇAMENTO!#REF!</definedName>
    <definedName name="aleivas_13_25">[56]ORÇAMENTO!#REF!</definedName>
    <definedName name="aleivas_13_26">[43]ORÇAMENTO!#REF!</definedName>
    <definedName name="aleivas_13_33">[43]ORÇAMENTO!#REF!</definedName>
    <definedName name="aleivas_13_9">[43]ORÇAMENTO!#REF!</definedName>
    <definedName name="aleivas_15">[57]ORÇAMENTO!#REF!</definedName>
    <definedName name="aleivas_15_13">[57]ORÇAMENTO!#REF!</definedName>
    <definedName name="aleivas_15_13_19">[57]ORÇAMENTO!#REF!</definedName>
    <definedName name="aleivas_15_13_23">[57]ORÇAMENTO!#REF!</definedName>
    <definedName name="aleivas_15_13_25">[57]ORÇAMENTO!#REF!</definedName>
    <definedName name="aleivas_15_13_26">[57]ORÇAMENTO!#REF!</definedName>
    <definedName name="aleivas_15_13_33">[57]ORÇAMENTO!#REF!</definedName>
    <definedName name="aleivas_15_13_9">[57]ORÇAMENTO!#REF!</definedName>
    <definedName name="aleivas_15_19">[57]ORÇAMENTO!#REF!</definedName>
    <definedName name="aleivas_15_23">[57]ORÇAMENTO!#REF!</definedName>
    <definedName name="aleivas_15_25">[57]ORÇAMENTO!#REF!</definedName>
    <definedName name="aleivas_15_26">[57]ORÇAMENTO!#REF!</definedName>
    <definedName name="aleivas_15_33">[57]ORÇAMENTO!#REF!</definedName>
    <definedName name="aleivas_15_9">[57]ORÇAMENTO!#REF!</definedName>
    <definedName name="aleivas_19">[43]ORÇAMENTO!#REF!</definedName>
    <definedName name="aleivas_23">[43]ORÇAMENTO!#REF!</definedName>
    <definedName name="aleivas_24">[43]ORÇAMENTO!#REF!</definedName>
    <definedName name="aleivas_24_13">[43]ORÇAMENTO!#REF!</definedName>
    <definedName name="aleivas_24_13_19">[43]ORÇAMENTO!#REF!</definedName>
    <definedName name="aleivas_24_13_23">[43]ORÇAMENTO!#REF!</definedName>
    <definedName name="aleivas_24_13_25">[56]ORÇAMENTO!#REF!</definedName>
    <definedName name="aleivas_24_13_26">[43]ORÇAMENTO!#REF!</definedName>
    <definedName name="aleivas_24_13_33">[43]ORÇAMENTO!#REF!</definedName>
    <definedName name="aleivas_24_13_9">[43]ORÇAMENTO!#REF!</definedName>
    <definedName name="aleivas_24_19">[43]ORÇAMENTO!#REF!</definedName>
    <definedName name="aleivas_24_23">[43]ORÇAMENTO!#REF!</definedName>
    <definedName name="aleivas_24_25">[56]ORÇAMENTO!#REF!</definedName>
    <definedName name="aleivas_24_26">[43]ORÇAMENTO!#REF!</definedName>
    <definedName name="aleivas_24_33">[43]ORÇAMENTO!#REF!</definedName>
    <definedName name="aleivas_24_9">[43]ORÇAMENTO!#REF!</definedName>
    <definedName name="aleivas_25">[56]ORÇAMENTO!#REF!</definedName>
    <definedName name="aleivas_26">[43]ORÇAMENTO!#REF!</definedName>
    <definedName name="aleivas_33">[43]ORÇAMENTO!#REF!</definedName>
    <definedName name="aleivas_9">[43]ORÇAMENTO!#REF!</definedName>
    <definedName name="alex" localSheetId="6" hidden="1">{#N/A,#N/A,FALSE,"MO (2)"}</definedName>
    <definedName name="alex" localSheetId="7" hidden="1">{#N/A,#N/A,FALSE,"MO (2)"}</definedName>
    <definedName name="alex" hidden="1">{#N/A,#N/A,FALSE,"MO (2)"}</definedName>
    <definedName name="alfa">'[55]PRO-08'!#REF!</definedName>
    <definedName name="ALIZAR_MAD_LEI">#REF!</definedName>
    <definedName name="ALTA">'[55]PRO-08'!#REF!</definedName>
    <definedName name="alta_">'[58]PRO-08'!#REF!</definedName>
    <definedName name="ALTA_10">'[58]PRO-08'!#REF!</definedName>
    <definedName name="ALTA_24">'[58]PRO-08'!#REF!</definedName>
    <definedName name="ALTA_25">'[58]PRO-08'!#REF!</definedName>
    <definedName name="ALTA_26">'[59]PRO-08'!#REF!</definedName>
    <definedName name="ALTA_27">'[58]PRO-08'!#REF!</definedName>
    <definedName name="ALTA_29">'[58]PRO-08'!#REF!</definedName>
    <definedName name="ALTA_57">'[59]PRO-08'!#REF!</definedName>
    <definedName name="ALTA_9">'[58]PRO-08'!#REF!</definedName>
    <definedName name="alteração" localSheetId="6">#REF!</definedName>
    <definedName name="alteração">#REF!</definedName>
    <definedName name="alteração_1" localSheetId="6">#REF!</definedName>
    <definedName name="alteração_1">#REF!</definedName>
    <definedName name="AlturaC" localSheetId="6">#REF!</definedName>
    <definedName name="AlturaC">#REF!</definedName>
    <definedName name="AlturaS">#REF!</definedName>
    <definedName name="am" localSheetId="6" hidden="1">{#N/A,#N/A,FALSE,"MO (2)"}</definedName>
    <definedName name="am" localSheetId="7" hidden="1">{#N/A,#N/A,FALSE,"MO (2)"}</definedName>
    <definedName name="am" hidden="1">{#N/A,#N/A,FALSE,"MO (2)"}</definedName>
    <definedName name="AM_01">#N/A</definedName>
    <definedName name="AM_01_1">#REF!</definedName>
    <definedName name="AM_04">#N/A</definedName>
    <definedName name="AM_04_1">#REF!</definedName>
    <definedName name="AM_35">#N/A</definedName>
    <definedName name="AM_35_1">#REF!</definedName>
    <definedName name="AM_40">#N/A</definedName>
    <definedName name="AM_40_1">#REF!</definedName>
    <definedName name="AM_41">#N/A</definedName>
    <definedName name="AM_41_1">#REF!</definedName>
    <definedName name="AM_42">#N/A</definedName>
    <definedName name="AM_42_1">#REF!</definedName>
    <definedName name="AM_43">#N/A</definedName>
    <definedName name="AM_43_1">#REF!</definedName>
    <definedName name="amarela">#REF!</definedName>
    <definedName name="amarela_25">#REF!</definedName>
    <definedName name="amarela_4">#REF!</definedName>
    <definedName name="amarelaa">#REF!</definedName>
    <definedName name="AMO">#REF!</definedName>
    <definedName name="AMONIA">#REF!</definedName>
    <definedName name="amortizacione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D">#REF!</definedName>
    <definedName name="Ano">#REF!</definedName>
    <definedName name="anos">#REF!</definedName>
    <definedName name="anscount" hidden="1">3</definedName>
    <definedName name="ant" localSheetId="6" hidden="1">{#N/A,#N/A,FALSE,"MO (2)"}</definedName>
    <definedName name="ant" localSheetId="7" hidden="1">{#N/A,#N/A,FALSE,"MO (2)"}</definedName>
    <definedName name="ant" hidden="1">{#N/A,#N/A,FALSE,"MO (2)"}</definedName>
    <definedName name="aoppp">#REF!</definedName>
    <definedName name="AP">#REF!</definedName>
    <definedName name="apinturalig">[43]ORÇAMENTO!#REF!</definedName>
    <definedName name="apinturalig_13">[43]ORÇAMENTO!#REF!</definedName>
    <definedName name="apinturalig_13_19">[43]ORÇAMENTO!#REF!</definedName>
    <definedName name="apinturalig_13_23">[43]ORÇAMENTO!#REF!</definedName>
    <definedName name="apinturalig_13_25">[56]ORÇAMENTO!#REF!</definedName>
    <definedName name="apinturalig_13_26">[43]ORÇAMENTO!#REF!</definedName>
    <definedName name="apinturalig_13_33">[43]ORÇAMENTO!#REF!</definedName>
    <definedName name="apinturalig_13_9">[43]ORÇAMENTO!#REF!</definedName>
    <definedName name="apinturalig_15">[57]ORÇAMENTO!#REF!</definedName>
    <definedName name="apinturalig_15_13">[57]ORÇAMENTO!#REF!</definedName>
    <definedName name="apinturalig_15_13_19">[57]ORÇAMENTO!#REF!</definedName>
    <definedName name="apinturalig_15_13_23">[57]ORÇAMENTO!#REF!</definedName>
    <definedName name="apinturalig_15_13_25">[57]ORÇAMENTO!#REF!</definedName>
    <definedName name="apinturalig_15_13_26">[57]ORÇAMENTO!#REF!</definedName>
    <definedName name="apinturalig_15_13_33">[57]ORÇAMENTO!#REF!</definedName>
    <definedName name="apinturalig_15_13_9">[57]ORÇAMENTO!#REF!</definedName>
    <definedName name="apinturalig_15_19">[57]ORÇAMENTO!#REF!</definedName>
    <definedName name="apinturalig_15_23">[57]ORÇAMENTO!#REF!</definedName>
    <definedName name="apinturalig_15_25">[57]ORÇAMENTO!#REF!</definedName>
    <definedName name="apinturalig_15_26">[57]ORÇAMENTO!#REF!</definedName>
    <definedName name="apinturalig_15_33">[57]ORÇAMENTO!#REF!</definedName>
    <definedName name="apinturalig_15_9">[57]ORÇAMENTO!#REF!</definedName>
    <definedName name="apinturalig_19">[43]ORÇAMENTO!#REF!</definedName>
    <definedName name="apinturalig_23">[43]ORÇAMENTO!#REF!</definedName>
    <definedName name="apinturalig_24">[43]ORÇAMENTO!#REF!</definedName>
    <definedName name="apinturalig_24_13">[43]ORÇAMENTO!#REF!</definedName>
    <definedName name="apinturalig_24_13_19">[43]ORÇAMENTO!#REF!</definedName>
    <definedName name="apinturalig_24_13_23">[43]ORÇAMENTO!#REF!</definedName>
    <definedName name="apinturalig_24_13_25">[56]ORÇAMENTO!#REF!</definedName>
    <definedName name="apinturalig_24_13_26">[43]ORÇAMENTO!#REF!</definedName>
    <definedName name="apinturalig_24_13_33">[43]ORÇAMENTO!#REF!</definedName>
    <definedName name="apinturalig_24_13_9">[43]ORÇAMENTO!#REF!</definedName>
    <definedName name="apinturalig_24_19">[43]ORÇAMENTO!#REF!</definedName>
    <definedName name="apinturalig_24_23">[43]ORÇAMENTO!#REF!</definedName>
    <definedName name="apinturalig_24_25">[56]ORÇAMENTO!#REF!</definedName>
    <definedName name="apinturalig_24_26">[43]ORÇAMENTO!#REF!</definedName>
    <definedName name="apinturalig_24_33">[43]ORÇAMENTO!#REF!</definedName>
    <definedName name="apinturalig_24_9">[43]ORÇAMENTO!#REF!</definedName>
    <definedName name="apinturalig_25">[56]ORÇAMENTO!#REF!</definedName>
    <definedName name="apinturalig_26">[43]ORÇAMENTO!#REF!</definedName>
    <definedName name="apinturalig_33">[43]ORÇAMENTO!#REF!</definedName>
    <definedName name="apinturalig_9">[43]ORÇAMENTO!#REF!</definedName>
    <definedName name="APLIC_PINT">[60]CLASSE!$A$73:$C$87</definedName>
    <definedName name="APLIC_TACHA" localSheetId="6">#REF!</definedName>
    <definedName name="APLIC_TACHA">#REF!</definedName>
    <definedName name="APLIC_TACHAO">[61]CLASSE!$B$49</definedName>
    <definedName name="APRENDIZ">{"total","SUM(total)","YNNNN",FALSE}</definedName>
    <definedName name="aq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CAP20">#REF!</definedName>
    <definedName name="AQCM30">#REF!</definedName>
    <definedName name="AQRM1C">#REF!</definedName>
    <definedName name="AQRR1C">#REF!</definedName>
    <definedName name="aquis_CAP20">[50]medição!#REF!</definedName>
    <definedName name="aquis_CM30">[50]medição!#REF!</definedName>
    <definedName name="Aquis_polímero">[50]medição!#REF!</definedName>
    <definedName name="aquis_RR1C">[50]medição!#REF!</definedName>
    <definedName name="aquis_RR2C">[50]medição!#REF!</definedName>
    <definedName name="ÀREA">'[53]Fresagem de Pista Ago-98'!#REF!</definedName>
    <definedName name="area_acamp" localSheetId="6">#REF!</definedName>
    <definedName name="area_acamp">#REF!</definedName>
    <definedName name="area_acamp_19" localSheetId="6">#REF!</definedName>
    <definedName name="area_acamp_19">#REF!</definedName>
    <definedName name="area_acamp_23" localSheetId="6">#REF!</definedName>
    <definedName name="area_acamp_23">#REF!</definedName>
    <definedName name="area_acamp_25">#REF!</definedName>
    <definedName name="area_acamp_26">#REF!</definedName>
    <definedName name="area_acamp_33">#REF!</definedName>
    <definedName name="area_acamp_9">#REF!</definedName>
    <definedName name="ÀREA_ACUM">'[53]Fresagem de Pista Ago-98'!#REF!</definedName>
    <definedName name="área_capaselante">'[27]memória quantitativa'!#REF!</definedName>
    <definedName name="área_capina">'[27]memória quantitativa'!#REF!</definedName>
    <definedName name="_xlnm.Extract">#REF!</definedName>
    <definedName name="Area_de_immpressao">[62]Plan1!#REF!</definedName>
    <definedName name="Area_de_Impreessao">[62]Plan1!#REF!</definedName>
    <definedName name="_xlnm.Print_Area" localSheetId="6">' Canteiro'!$A$1:$F$13</definedName>
    <definedName name="_xlnm.Print_Area" localSheetId="7">'Adm Local'!$A$1:$I$106</definedName>
    <definedName name="_xlnm.Print_Area" localSheetId="2">BDI!$A$1:$E$39</definedName>
    <definedName name="_xlnm.Print_Area" localSheetId="1">'CRONOGRAMA TOTAL'!$A$1:$G$25</definedName>
    <definedName name="_xlnm.Print_Area" localSheetId="9">'Curva ABC de Serviços'!$A$1:$J$23</definedName>
    <definedName name="_xlnm.Print_Area" localSheetId="3">'ENC. SOCIAIS'!$A$1:$F$48</definedName>
    <definedName name="_xlnm.Print_Area" localSheetId="4">'MC MODULO'!$A$1:$H$82</definedName>
    <definedName name="_xlnm.Print_Area" localSheetId="5">Mob!$A$1:$H$28</definedName>
    <definedName name="_xlnm.Print_Area" localSheetId="0">'ORÇAMENTO SINTÉTICO'!$B$2:$O$30</definedName>
    <definedName name="_xlnm.Print_Area">[62]Plan1!#REF!</definedName>
    <definedName name="Area_de_impressaoo" localSheetId="6">[62]Plan1!#REF!</definedName>
    <definedName name="Area_de_impressaoo">[62]Plan1!#REF!</definedName>
    <definedName name="Area_de_impressaooo" localSheetId="6">[62]Plan1!#REF!</definedName>
    <definedName name="Area_de_impressaooo">[62]Plan1!#REF!</definedName>
    <definedName name="Area_de_impressaoooo" localSheetId="6">[62]Plan1!#REF!</definedName>
    <definedName name="Area_de_impressaoooo">[62]Plan1!#REF!</definedName>
    <definedName name="Area_de_impressaooooo">[62]Plan1!#REF!</definedName>
    <definedName name="Area_de_impresssao">[62]Plan1!#REF!</definedName>
    <definedName name="Area_de_IMPRESSSAOO">[62]Plan1!#REF!</definedName>
    <definedName name="Area_de_Impressssao">[62]Plan1!#REF!</definedName>
    <definedName name="Area_de_impresssssao">[62]Plan1!#REF!</definedName>
    <definedName name="AREA_HOR_MAN_ALIANCA1_APLIC">'[63]HOR_MAN_aliança 1º ACESSO'!$P$13:$P$39</definedName>
    <definedName name="AREA_HOR_MAN_ALIANCA2_APLIC">'[63]HOR_MAN_ALIANÇA 2º ACESSO'!$P$14:$P$37</definedName>
    <definedName name="AREA_HOR_MAN_BUENOS_APLIC">'[63]HOR_MAN_BUENOS AIRES'!$P$14:$P$28</definedName>
    <definedName name="AREA_HOR_MAN_ITAQUITINGA_APLIC">[63]HOR_MAN_Itaquitinga!$P$14:$P$35</definedName>
    <definedName name="AREA_HOR_MAN_LOMBADA_APLIC">'[63]HOR_MAN_PASS. PEDESTRE_LOMBADA'!$P$14:$P$20</definedName>
    <definedName name="AREA_HOR_MAN_ONIBUS_APLIC">'[63]PARADA DE ONIBUS'!$P$14:$P$43</definedName>
    <definedName name="AREA_HOR_MAN_PONTES_APLIC">[63]HOR_MAN_PONTES!$P$15:$P$42</definedName>
    <definedName name="AREA_HOR_MAN_TIMBAUBA_APLIC">[63]HOR_MAN_TIMBAUBA!$P$13:$P$39</definedName>
    <definedName name="AREA_HOR_MAN_TRACUNHAEM_APLIC">[63]HOR_MAN_TRACUNHAEM!$P$14:$P$35</definedName>
    <definedName name="AREA_HOR_MAN_VICENCIA_APLIC">[63]SIN_HOR_MAN_VICÊNCIA!$P$14:$P$36</definedName>
    <definedName name="AREA_HOR_MEC_ALIANCA1_APLIC">'[63]HOR_MEC_Interseção Aliança - 1º'!$AA$15:$AA$20</definedName>
    <definedName name="AREA_HOR_MEC_ALIANCA2_APLIC">'[63]HOR_MEC_Interseção Aliança - 2º'!$AA$14:$AA$18</definedName>
    <definedName name="AREA_HOR_MEC_BR408_APLIC">'[63]HOR_MEC_BR-408'!$AA$14:$AA$240</definedName>
    <definedName name="AREA_HOR_MEC_BUENOS_APLIC">'[63]HOR_MEC_Interseção_BUENOS AIRES'!$AA$15:$AA$19</definedName>
    <definedName name="AREA_HOR_MEC_ITAQUITINGA_APLIC">[63]HOR_MEC_Inters_Itaquitinga!$AA$15:$AA$19</definedName>
    <definedName name="AREA_HOR_MEC_Timbauba_APLIC">[63]HOR_MEC_Inters_Timbaúba!$AA$15:$AA$19</definedName>
    <definedName name="AREA_HOR_MEC_TRACUNHAEM_APLIC">[63]HOR_MEC_Interseção_Tracunhaem!$AA$15:$AA$19</definedName>
    <definedName name="AREA_HOR_MEC_VICENCIA_APLIC">[63]HOR_MEC_Interseção_VICÊNCIA!$AA$15:$AA$20</definedName>
    <definedName name="área_imp_adição_cascalho" localSheetId="6">#REF!</definedName>
    <definedName name="área_imp_adição_cascalho">#REF!</definedName>
    <definedName name="área_imp_adição_cascalho_31" localSheetId="6">#REF!</definedName>
    <definedName name="área_imp_adição_cascalho_31">#REF!</definedName>
    <definedName name="área_imp_reest_base" localSheetId="6">#REF!</definedName>
    <definedName name="área_imp_reest_base">#REF!</definedName>
    <definedName name="Área_impressão_IM">#REF!</definedName>
    <definedName name="Área_impressão_IM_4">#REF!</definedName>
    <definedName name="área_imprim_reest_base">#REF!</definedName>
    <definedName name="área_lama_areia">'[27]memória quantitativa'!#REF!</definedName>
    <definedName name="área_lama_asf_fina">'[27]memória quantitativa'!#REF!</definedName>
    <definedName name="área_pint_lig_21">#REF!</definedName>
    <definedName name="área_pint_lig_32">#REF!</definedName>
    <definedName name="área_pint_lig_acost">#REF!</definedName>
    <definedName name="área_pint_lig_H5">#REF!</definedName>
    <definedName name="AREA_PLACA">[64]sin_vertical_necessidades!#REF!</definedName>
    <definedName name="área_recic_base">'[50]O A E '!#REF!</definedName>
    <definedName name="área_recic_base_23" localSheetId="6">#REF!</definedName>
    <definedName name="área_recic_base_23">#REF!</definedName>
    <definedName name="área_recic_base_29" localSheetId="6">#REF!</definedName>
    <definedName name="área_recic_base_29">#REF!</definedName>
    <definedName name="área_recic_base_31" localSheetId="6">#REF!</definedName>
    <definedName name="área_recic_base_31">#REF!</definedName>
    <definedName name="área_reest_base">#REF!</definedName>
    <definedName name="área_RL">#REF!</definedName>
    <definedName name="área_RL_25">#REF!</definedName>
    <definedName name="área_RL_acostam">#REF!</definedName>
    <definedName name="AREA_SV_BR408">[63]sin_vertical_aplicacao!$N$13:$N$531</definedName>
    <definedName name="área_tsd">'[27]memória quantitativa'!#REF!</definedName>
    <definedName name="área_TSD_II">#REF!</definedName>
    <definedName name="área_TSS">#REF!</definedName>
    <definedName name="AREAL">#REF!</definedName>
    <definedName name="areal.pista">#REF!</definedName>
    <definedName name="AREAMICRO0.8">#REF!</definedName>
    <definedName name="ÁreaTotal">'[65]Quadro Geral'!$A$1:$H$65536</definedName>
    <definedName name="AREC">[17]DADOS!$C$15</definedName>
    <definedName name="AREIA">#REF!</definedName>
    <definedName name="AREIACS">[17]DADOS!$C$11</definedName>
    <definedName name="AREIANP">#REF!</definedName>
    <definedName name="AREIAPAV">#REF!</definedName>
    <definedName name="AREIAPAVUSINA">#REF!</definedName>
    <definedName name="ARG">#REF!</definedName>
    <definedName name="ARL1C">#REF!</definedName>
    <definedName name="Arlindo" localSheetId="6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m">'[18]Mão de Obra'!$E$21</definedName>
    <definedName name="ARM1C" localSheetId="6">#REF!</definedName>
    <definedName name="ARM1C">#REF!</definedName>
    <definedName name="ARMAÇÃO_CONCRETO">#REF!</definedName>
    <definedName name="ARMADOR">#REF!</definedName>
    <definedName name="ARMARIO_90X60X17_CM">#REF!</definedName>
    <definedName name="arquivo" localSheetId="6">#REF!</definedName>
    <definedName name="arquivo">#REF!</definedName>
    <definedName name="arquivo_1" localSheetId="6">#REF!</definedName>
    <definedName name="arquivo_1">#REF!</definedName>
    <definedName name="arquivo_2">#REF!</definedName>
    <definedName name="arquivo_3">#REF!</definedName>
    <definedName name="ARR1C">#REF!</definedName>
    <definedName name="ARR2C">#REF!</definedName>
    <definedName name="ARS" hidden="1">#REF!</definedName>
    <definedName name="AS" hidden="1">#REF!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dadada" hidden="1">{#N/A,#N/A,TRUE,"Resumo de Preços"}</definedName>
    <definedName name="asasa" localSheetId="6" hidden="1">{#N/A,#N/A,FALSE,"MO (2)"}</definedName>
    <definedName name="asasa" localSheetId="7" hidden="1">{#N/A,#N/A,FALSE,"MO (2)"}</definedName>
    <definedName name="asasa" hidden="1">{#N/A,#N/A,FALSE,"MO (2)"}</definedName>
    <definedName name="asasdadad">'[66]P A T O'!#REF!</definedName>
    <definedName name="ASCAP20" localSheetId="6">#REF!</definedName>
    <definedName name="ASCAP20">#REF!</definedName>
    <definedName name="ASCM30" localSheetId="6">#REF!</definedName>
    <definedName name="ASCM30">#REF!</definedName>
    <definedName name="asd" localSheetId="6">#REF!</definedName>
    <definedName name="asd">#REF!</definedName>
    <definedName name="asde">#REF!</definedName>
    <definedName name="asde_11">#REF!</definedName>
    <definedName name="asde_12">#REF!</definedName>
    <definedName name="asde_13">#REF!</definedName>
    <definedName name="asde_15">#REF!</definedName>
    <definedName name="asde_16">#REF!</definedName>
    <definedName name="asde_17">#REF!</definedName>
    <definedName name="asde_19">#REF!</definedName>
    <definedName name="asde_2">#REF!</definedName>
    <definedName name="asde_28">#REF!</definedName>
    <definedName name="asde_3">#REF!</definedName>
    <definedName name="asde_4">#REF!</definedName>
    <definedName name="asde_7">#REF!</definedName>
    <definedName name="asde_9">#REF!</definedName>
    <definedName name="ASDF" localSheetId="6" hidden="1">{#N/A,#N/A,TRUE,"Serviços"}</definedName>
    <definedName name="ASDF" localSheetId="7" hidden="1">{#N/A,#N/A,TRUE,"Serviços"}</definedName>
    <definedName name="ASDF" hidden="1">{#N/A,#N/A,TRUE,"Serviços"}</definedName>
    <definedName name="asdf_11">#REF!</definedName>
    <definedName name="asdf_12">#REF!</definedName>
    <definedName name="asdf_13">#REF!</definedName>
    <definedName name="asdf_15">#REF!</definedName>
    <definedName name="asdf_16">#REF!</definedName>
    <definedName name="asdf_17">#REF!</definedName>
    <definedName name="asdf_19">#REF!</definedName>
    <definedName name="asdf_2">#REF!</definedName>
    <definedName name="asdf_28">#REF!</definedName>
    <definedName name="asdf_3">#REF!</definedName>
    <definedName name="asdf_4">#REF!</definedName>
    <definedName name="asdf_7">#REF!</definedName>
    <definedName name="asdf_9">#REF!</definedName>
    <definedName name="asdfa" hidden="1">#REF!</definedName>
    <definedName name="ASDFAS">#REF!</definedName>
    <definedName name="asdfasdf">#REF!</definedName>
    <definedName name="ASDFASFA" localSheetId="6" hidden="1">{#N/A,#N/A,TRUE,"Resumo de Preços"}</definedName>
    <definedName name="ASDFASFA" localSheetId="7" hidden="1">{#N/A,#N/A,TRUE,"Resumo de Preços"}</definedName>
    <definedName name="ASDFASFA" hidden="1">{#N/A,#N/A,TRUE,"Resumo de Preços"}</definedName>
    <definedName name="ASDFASFA2" hidden="1">{#N/A,#N/A,TRUE,"Resumo de Preços"}</definedName>
    <definedName name="ASDFG" localSheetId="6" hidden="1">{#N/A,#N/A,TRUE,"Serviços"}</definedName>
    <definedName name="ASDFG" localSheetId="7" hidden="1">{#N/A,#N/A,TRUE,"Serviços"}</definedName>
    <definedName name="ASDFG" hidden="1">{#N/A,#N/A,TRUE,"Serviços"}</definedName>
    <definedName name="asdfghqefha" localSheetId="6" hidden="1">{#N/A,#N/A,FALSE,"MO (2)"}</definedName>
    <definedName name="asdfghqefha" localSheetId="7" hidden="1">{#N/A,#N/A,FALSE,"MO (2)"}</definedName>
    <definedName name="asdfghqefha" hidden="1">{#N/A,#N/A,FALSE,"MO (2)"}</definedName>
    <definedName name="asd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EMUL">#REF!</definedName>
    <definedName name="ASFALTO">#REF!</definedName>
    <definedName name="ASFD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GG" localSheetId="6" hidden="1">{#N/A,#N/A,TRUE,"Serviços"}</definedName>
    <definedName name="ASFGG" localSheetId="7" hidden="1">{#N/A,#N/A,TRUE,"Serviços"}</definedName>
    <definedName name="ASFGG" hidden="1">{#N/A,#N/A,TRUE,"Serviços"}</definedName>
    <definedName name="ASMC">#REF!</definedName>
    <definedName name="ASPEP">#REF!</definedName>
    <definedName name="ASRL1C">#REF!</definedName>
    <definedName name="ASRM1C">#REF!</definedName>
    <definedName name="ASRR1C">#REF!</definedName>
    <definedName name="ASRR1CF">#REF!</definedName>
    <definedName name="ASRR2C">#REF!</definedName>
    <definedName name="ASRR2CF">#REF!</definedName>
    <definedName name="asscontrato">#REF!</definedName>
    <definedName name="ASSEN_TUBO_EMISS">#REF!</definedName>
    <definedName name="ASSEN_TUBO_EMISS2">#REF!</definedName>
    <definedName name="ASSENT_EMISS3_S">#REF!</definedName>
    <definedName name="ASSENT_TUBO">#REF!</definedName>
    <definedName name="ASSENTAMENTO">#REF!</definedName>
    <definedName name="ASSENTO_PLASTICO">#REF!</definedName>
    <definedName name="Assina">#REF!</definedName>
    <definedName name="assinatura">[15]DADOS!$B$13</definedName>
    <definedName name="asss" localSheetId="6" hidden="1">{#N/A,#N/A,TRUE,"Serviços"}</definedName>
    <definedName name="asss" localSheetId="7" hidden="1">{#N/A,#N/A,TRUE,"Serviços"}</definedName>
    <definedName name="asss" localSheetId="5" hidden="1">{#N/A,#N/A,TRUE,"Serviços"}</definedName>
    <definedName name="asss" hidden="1">{#N/A,#N/A,TRUE,"Serviços"}</definedName>
    <definedName name="Assumptios2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VRM">#REF!</definedName>
    <definedName name="AT">#REF!</definedName>
    <definedName name="aterro">#REF!</definedName>
    <definedName name="ATERRO_16">"'file:///B:/PATO - BR - 425 aditivo.xls'#$COMPOS1.$#REF!$#REF!:$#REF!$#REF!"</definedName>
    <definedName name="Aterro_24">#N/A</definedName>
    <definedName name="Aterro_25">#N/A</definedName>
    <definedName name="ATERRO_ARENOSO">#REF!</definedName>
    <definedName name="Aterros">#REF!</definedName>
    <definedName name="ATRA">#REF!</definedName>
    <definedName name="atratamento">[43]ORÇAMENTO!#REF!</definedName>
    <definedName name="atratamento_13">[43]ORÇAMENTO!#REF!</definedName>
    <definedName name="atratamento_13_19">[43]ORÇAMENTO!#REF!</definedName>
    <definedName name="atratamento_13_23">[43]ORÇAMENTO!#REF!</definedName>
    <definedName name="atratamento_13_25">[56]ORÇAMENTO!#REF!</definedName>
    <definedName name="atratamento_13_26">[43]ORÇAMENTO!#REF!</definedName>
    <definedName name="atratamento_13_33">[43]ORÇAMENTO!#REF!</definedName>
    <definedName name="atratamento_13_9">[43]ORÇAMENTO!#REF!</definedName>
    <definedName name="atratamento_15">[57]ORÇAMENTO!#REF!</definedName>
    <definedName name="atratamento_15_13">[57]ORÇAMENTO!#REF!</definedName>
    <definedName name="atratamento_15_13_19">[57]ORÇAMENTO!#REF!</definedName>
    <definedName name="atratamento_15_13_23">[57]ORÇAMENTO!#REF!</definedName>
    <definedName name="atratamento_15_13_25">[57]ORÇAMENTO!#REF!</definedName>
    <definedName name="atratamento_15_13_26">[57]ORÇAMENTO!#REF!</definedName>
    <definedName name="atratamento_15_13_33">[57]ORÇAMENTO!#REF!</definedName>
    <definedName name="atratamento_15_13_9">[57]ORÇAMENTO!#REF!</definedName>
    <definedName name="atratamento_15_19">[57]ORÇAMENTO!#REF!</definedName>
    <definedName name="atratamento_15_23">[57]ORÇAMENTO!#REF!</definedName>
    <definedName name="atratamento_15_25">[57]ORÇAMENTO!#REF!</definedName>
    <definedName name="atratamento_15_26">[57]ORÇAMENTO!#REF!</definedName>
    <definedName name="atratamento_15_33">[57]ORÇAMENTO!#REF!</definedName>
    <definedName name="atratamento_15_9">[57]ORÇAMENTO!#REF!</definedName>
    <definedName name="atratamento_19">[43]ORÇAMENTO!#REF!</definedName>
    <definedName name="atratamento_23">[43]ORÇAMENTO!#REF!</definedName>
    <definedName name="atratamento_24">[43]ORÇAMENTO!#REF!</definedName>
    <definedName name="atratamento_24_13">[43]ORÇAMENTO!#REF!</definedName>
    <definedName name="atratamento_24_13_19">[43]ORÇAMENTO!#REF!</definedName>
    <definedName name="atratamento_24_13_23">[43]ORÇAMENTO!#REF!</definedName>
    <definedName name="atratamento_24_13_25">[56]ORÇAMENTO!#REF!</definedName>
    <definedName name="atratamento_24_19">[43]ORÇAMENTO!#REF!</definedName>
    <definedName name="atratamento_24_23">[43]ORÇAMENTO!#REF!</definedName>
    <definedName name="atratamento_24_25">[56]ORÇAMENTO!#REF!</definedName>
    <definedName name="atratamento_25">[56]ORÇAMENTO!#REF!</definedName>
    <definedName name="atratamento_26">[43]ORÇAMENTO!#REF!</definedName>
    <definedName name="atratamento_33">[43]ORÇAMENTO!#REF!</definedName>
    <definedName name="atratamento_9">[43]ORÇAMENTO!#REF!</definedName>
    <definedName name="ATSS" localSheetId="6">#REF!</definedName>
    <definedName name="ATSS">#REF!</definedName>
    <definedName name="ATUAL" localSheetId="6">#REF!</definedName>
    <definedName name="ATUAL">#REF!</definedName>
    <definedName name="AUGUSTO">{"total","SUM(total)","YNNNN",FALSE}</definedName>
    <definedName name="Aut_original" localSheetId="6">[67]PROJETO!#REF!</definedName>
    <definedName name="Aut_original">[67]PROJETO!#REF!</definedName>
    <definedName name="Aut_original_25" localSheetId="6">[67]PROJETO!#REF!</definedName>
    <definedName name="Aut_original_25">[67]PROJETO!#REF!</definedName>
    <definedName name="Aut_original2">[68]PROJETO!#REF!</definedName>
    <definedName name="Aut_r2">[69]RESUMO_AUT1!#REF!</definedName>
    <definedName name="Aut_resumo">[9]RESUMO_AUT1!#REF!</definedName>
    <definedName name="Aut_resumo_25">[9]RESUMO_AUT1!#REF!</definedName>
    <definedName name="AUTO" localSheetId="6">#REF!</definedName>
    <definedName name="AUTO">#REF!</definedName>
    <definedName name="AUTOMOVEL" localSheetId="6">#REF!</definedName>
    <definedName name="AUTOMOVEL">#REF!</definedName>
    <definedName name="automóvel" localSheetId="6">'[27]medição '!#REF!</definedName>
    <definedName name="automóvel">'[27]medição '!#REF!</definedName>
    <definedName name="automovel_13" localSheetId="6">[43]ORÇAMENTO!#REF!</definedName>
    <definedName name="automovel_13">[43]ORÇAMENTO!#REF!</definedName>
    <definedName name="automovel_13_19">[43]ORÇAMENTO!#REF!</definedName>
    <definedName name="automovel_13_23">[43]ORÇAMENTO!#REF!</definedName>
    <definedName name="automovel_13_25">[56]ORÇAMENTO!#REF!</definedName>
    <definedName name="automovel_15">[57]ORÇAMENTO!#REF!</definedName>
    <definedName name="automovel_15_13">[57]ORÇAMENTO!#REF!</definedName>
    <definedName name="automovel_15_13_19">[57]ORÇAMENTO!#REF!</definedName>
    <definedName name="automovel_15_13_23">[57]ORÇAMENTO!#REF!</definedName>
    <definedName name="automovel_15_13_25">[57]ORÇAMENTO!#REF!</definedName>
    <definedName name="automovel_15_19">[57]ORÇAMENTO!#REF!</definedName>
    <definedName name="automovel_15_23">[57]ORÇAMENTO!#REF!</definedName>
    <definedName name="automovel_15_25">[57]ORÇAMENTO!#REF!</definedName>
    <definedName name="automovel_19">[43]ORÇAMENTO!#REF!</definedName>
    <definedName name="automovel_23">[43]ORÇAMENTO!#REF!</definedName>
    <definedName name="automovel_24">[43]ORÇAMENTO!#REF!</definedName>
    <definedName name="automovel_24_13">[43]ORÇAMENTO!#REF!</definedName>
    <definedName name="automovel_24_13_19">[43]ORÇAMENTO!#REF!</definedName>
    <definedName name="automovel_24_13_23">[43]ORÇAMENTO!#REF!</definedName>
    <definedName name="automovel_24_13_25">[56]ORÇAMENTO!#REF!</definedName>
    <definedName name="automovel_24_19">[43]ORÇAMENTO!#REF!</definedName>
    <definedName name="automovel_24_23">[43]ORÇAMENTO!#REF!</definedName>
    <definedName name="automovel_24_25">[56]ORÇAMENTO!#REF!</definedName>
    <definedName name="automovel_25">[56]ORÇAMENTO!#REF!</definedName>
    <definedName name="aux" localSheetId="6">#REF!</definedName>
    <definedName name="aux">#REF!</definedName>
    <definedName name="AUX." localSheetId="6">#REF!</definedName>
    <definedName name="AUX.">#REF!</definedName>
    <definedName name="auxiliar" localSheetId="6">#REF!</definedName>
    <definedName name="auxiliar">#REF!</definedName>
    <definedName name="AUXILIARES">#REF!</definedName>
    <definedName name="AUXILIO">'[70]61M-CBMI'!$S$1:$U$52</definedName>
    <definedName name="Av.Fis.">#N/A</definedName>
    <definedName name="Avanco">[41]PROJETO!#REF!</definedName>
    <definedName name="avanço">#N/A</definedName>
    <definedName name="AVANCOFINANCEIRO">[41]PROJETO!#REF!</definedName>
    <definedName name="AVC">#N/A</definedName>
    <definedName name="AvFisZero">#N/A</definedName>
    <definedName name="AVV">#REF!</definedName>
    <definedName name="azerty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ul">#REF!</definedName>
    <definedName name="azul_25">#REF!</definedName>
    <definedName name="azul_4">#REF!</definedName>
    <definedName name="AZULEGISTA">#REF!</definedName>
    <definedName name="AZULEJO_15X15">#REF!</definedName>
    <definedName name="azull">#REF!</definedName>
    <definedName name="AZULLSINAL">#REF!</definedName>
    <definedName name="AZULSINAL">#REF!</definedName>
    <definedName name="AZULSINAL_25">#REF!</definedName>
    <definedName name="AZULSINAL_4">#REF!</definedName>
    <definedName name="azulsinall">#REF!</definedName>
    <definedName name="b" localSheetId="6" hidden="1">{"'Índice'!$A$1:$K$49"}</definedName>
    <definedName name="b" localSheetId="7" hidden="1">{"'Índice'!$A$1:$K$49"}</definedName>
    <definedName name="b" hidden="1">{"'Índice'!$A$1:$K$49"}</definedName>
    <definedName name="bacural">#REF!</definedName>
    <definedName name="balance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te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izador">[43]ORÇAMENTO!#REF!</definedName>
    <definedName name="balizador_13">[43]ORÇAMENTO!#REF!</definedName>
    <definedName name="balizador_13_19">[43]ORÇAMENTO!#REF!</definedName>
    <definedName name="balizador_13_23">[43]ORÇAMENTO!#REF!</definedName>
    <definedName name="balizador_13_25">[56]ORÇAMENTO!#REF!</definedName>
    <definedName name="balizador_15">[57]ORÇAMENTO!#REF!</definedName>
    <definedName name="balizador_15_13">[57]ORÇAMENTO!#REF!</definedName>
    <definedName name="balizador_15_13_19">[57]ORÇAMENTO!#REF!</definedName>
    <definedName name="balizador_15_13_23">[57]ORÇAMENTO!#REF!</definedName>
    <definedName name="balizador_15_13_25">[57]ORÇAMENTO!#REF!</definedName>
    <definedName name="balizador_15_19">[57]ORÇAMENTO!#REF!</definedName>
    <definedName name="balizador_15_23">[57]ORÇAMENTO!#REF!</definedName>
    <definedName name="balizador_15_25">[57]ORÇAMENTO!#REF!</definedName>
    <definedName name="balizador_19">[43]ORÇAMENTO!#REF!</definedName>
    <definedName name="balizador_23">[43]ORÇAMENTO!#REF!</definedName>
    <definedName name="balizador_24">[43]ORÇAMENTO!#REF!</definedName>
    <definedName name="balizador_24_13">[43]ORÇAMENTO!#REF!</definedName>
    <definedName name="balizador_24_13_19">[43]ORÇAMENTO!#REF!</definedName>
    <definedName name="balizador_24_13_23">[43]ORÇAMENTO!#REF!</definedName>
    <definedName name="balizador_24_13_25">[56]ORÇAMENTO!#REF!</definedName>
    <definedName name="balizador_24_19">[43]ORÇAMENTO!#REF!</definedName>
    <definedName name="balizador_24_23">[43]ORÇAMENTO!#REF!</definedName>
    <definedName name="balizador_24_25">[56]ORÇAMENTO!#REF!</definedName>
    <definedName name="balizador_25">[56]ORÇAMENTO!#REF!</definedName>
    <definedName name="BANCO">[71]BANCO!$A$1:$D$188</definedName>
    <definedName name="banco_1" localSheetId="6">#REF!</definedName>
    <definedName name="banco_1">#REF!</definedName>
    <definedName name="BANCO_15">[72]BANCO!$A$1:$D$166</definedName>
    <definedName name="_xlnm.Database" localSheetId="6">#REF!</definedName>
    <definedName name="_xlnm.Database">#REF!</definedName>
    <definedName name="Banco_de_dadoss" localSheetId="6">#REF!</definedName>
    <definedName name="Banco_de_dadoss">#REF!</definedName>
    <definedName name="banco0">[73]BANCO!$A$1:$D$188</definedName>
    <definedName name="banco0_15">[74]BANCO!$A$1:$D$166</definedName>
    <definedName name="banco2" localSheetId="6">#REF!</definedName>
    <definedName name="banco2">#REF!</definedName>
    <definedName name="banco2_10">"$#REF!.$A$5:$D$141"</definedName>
    <definedName name="banco2_11">"$#REF!.$A$5:$D$170"</definedName>
    <definedName name="banco2_12">"$#REF!.$A$5:$D$141"</definedName>
    <definedName name="banco2_15">"$#REF!.$A$1:$D$104"</definedName>
    <definedName name="banco2_16">"$#REF!.$A$1:$D$104"</definedName>
    <definedName name="banco2_19">#REF!</definedName>
    <definedName name="banco2_19_24">#REF!</definedName>
    <definedName name="banco2_19_25">#REF!</definedName>
    <definedName name="banco2_19_29">"$#REF!.$A$5:$D$140"</definedName>
    <definedName name="banco2_19_8">#REF!</definedName>
    <definedName name="banco2_22">#REF!</definedName>
    <definedName name="banco2_24">#REF!</definedName>
    <definedName name="banco2_25">#REF!</definedName>
    <definedName name="banco2_29">"$#REF!.$A$5:$D$139"</definedName>
    <definedName name="banco2_3">"$#REF!.$A$1:$D$189"</definedName>
    <definedName name="banco2_3_1">"$#REF!.$A$1:$D$189"</definedName>
    <definedName name="banco2_4">"$#REF!.$A$5:$D$170"</definedName>
    <definedName name="banco2_4_1">"$#REF!.$A$5:$D$141"</definedName>
    <definedName name="banco2_5">"$#REF!.$A$5:$D$170"</definedName>
    <definedName name="banco2_5_1">"$#REF!.$A$5:$D$141"</definedName>
    <definedName name="banco2_6">"$#REF!.$A$5:$D$170"</definedName>
    <definedName name="banco2_6_1">"$#REF!.$A$5:$D$141"</definedName>
    <definedName name="banco2_7">#REF!</definedName>
    <definedName name="banco2_7_1">"$#REF!.$A$5:$D$170"</definedName>
    <definedName name="banco2_7_1_1">"$#REF!.$A$5:$D$141"</definedName>
    <definedName name="banco2_7_1_1_1">"$#REF!.$A$5:$D$141"</definedName>
    <definedName name="banco2_8">#REF!</definedName>
    <definedName name="banco2_9">"$#REF!.$A$5:$D$170"</definedName>
    <definedName name="BANCODADOS1">'[75]CUSTO EQUIP'!$A$3:$T$57</definedName>
    <definedName name="base" localSheetId="6">#REF!</definedName>
    <definedName name="base">#REF!</definedName>
    <definedName name="bb" localSheetId="6" hidden="1">{#N/A,#N/A,FALSE,"ANEXO3 99 ERA";#N/A,#N/A,FALSE,"ANEXO3 99 UBÁ2";#N/A,#N/A,FALSE,"ANEXO3 99 DTU";#N/A,#N/A,FALSE,"ANEXO3 99 RDR";#N/A,#N/A,FALSE,"ANEXO3 99 UBÁ4";#N/A,#N/A,FALSE,"ANEXO3 99 UBÁ6"}</definedName>
    <definedName name="bb" localSheetId="7" hidden="1">{#N/A,#N/A,FALSE,"ANEXO3 99 ERA";#N/A,#N/A,FALSE,"ANEXO3 99 UBÁ2";#N/A,#N/A,FALSE,"ANEXO3 99 DTU";#N/A,#N/A,FALSE,"ANEXO3 99 RDR";#N/A,#N/A,FALSE,"ANEXO3 99 UBÁ4";#N/A,#N/A,FALSE,"ANEXO3 99 UBÁ6"}</definedName>
    <definedName name="bb" hidden="1">{#N/A,#N/A,FALSE,"ANEXO3 99 ERA";#N/A,#N/A,FALSE,"ANEXO3 99 UBÁ2";#N/A,#N/A,FALSE,"ANEXO3 99 DTU";#N/A,#N/A,FALSE,"ANEXO3 99 RDR";#N/A,#N/A,FALSE,"ANEXO3 99 UBÁ4";#N/A,#N/A,FALSE,"ANEXO3 99 UBÁ6"}</definedName>
    <definedName name="bb_38" localSheetId="6">' Canteiro'!bb_38</definedName>
    <definedName name="bb_38" localSheetId="7">'Adm Local'!bb_38</definedName>
    <definedName name="bb_38">bb_38</definedName>
    <definedName name="bbb">#N/A</definedName>
    <definedName name="bbbb" localSheetId="6" hidden="1">{#N/A,#N/A,FALSE,"MO (2)"}</definedName>
    <definedName name="bbbb" localSheetId="7" hidden="1">{#N/A,#N/A,FALSE,"MO (2)"}</definedName>
    <definedName name="bbbb" hidden="1">{#N/A,#N/A,FALSE,"MO (2)"}</definedName>
    <definedName name="BBBBBB">[46]procedimentos!#REF!</definedName>
    <definedName name="bbbbbbb" localSheetId="6" hidden="1">{#N/A,#N/A,FALSE,"MO (2)"}</definedName>
    <definedName name="bbbbbbb" localSheetId="7" hidden="1">{#N/A,#N/A,FALSE,"MO (2)"}</definedName>
    <definedName name="bbbbbbb" hidden="1">{#N/A,#N/A,FALSE,"MO (2)"}</definedName>
    <definedName name="bbuu">#N/A</definedName>
    <definedName name="bc">#REF!</definedName>
    <definedName name="bc_11">#REF!</definedName>
    <definedName name="bc_12">#REF!</definedName>
    <definedName name="bc_13">#REF!</definedName>
    <definedName name="bc_15">#REF!</definedName>
    <definedName name="bc_16">#REF!</definedName>
    <definedName name="bc_17">#REF!</definedName>
    <definedName name="bc_19">#REF!</definedName>
    <definedName name="bc_2">#REF!</definedName>
    <definedName name="bc_28">#REF!</definedName>
    <definedName name="bc_3">#REF!</definedName>
    <definedName name="bc_4">#REF!</definedName>
    <definedName name="bc_7">#REF!</definedName>
    <definedName name="bc_9">#REF!</definedName>
    <definedName name="BDI">#REF!</definedName>
    <definedName name="BDI_1">#REF!</definedName>
    <definedName name="BDI_10">#REF!</definedName>
    <definedName name="bdi_2">#REF!</definedName>
    <definedName name="BDI_24">#REF!</definedName>
    <definedName name="BDI_25">#REF!</definedName>
    <definedName name="BDI_26">#REF!</definedName>
    <definedName name="BDI_27">#REF!</definedName>
    <definedName name="BDI_29">#REF!</definedName>
    <definedName name="BDI_3">#REF!</definedName>
    <definedName name="BDI_4">#REF!</definedName>
    <definedName name="BDI_5">#REF!</definedName>
    <definedName name="BDI_9">#REF!</definedName>
    <definedName name="BDIBET">'[75]Comp P Unit '!$N$48</definedName>
    <definedName name="BDIDESO" localSheetId="6">#REF!</definedName>
    <definedName name="BDIDESO">#REF!</definedName>
    <definedName name="BDIFIM" localSheetId="6">#REF!</definedName>
    <definedName name="BDIFIM">#REF!</definedName>
    <definedName name="BDU" localSheetId="6">#REF!</definedName>
    <definedName name="BDU">#REF!</definedName>
    <definedName name="bento">#REF!</definedName>
    <definedName name="BETUMINBETIM">#REF!</definedName>
    <definedName name="BETUMINCBA">#REF!</definedName>
    <definedName name="BETUMINOSO">#REF!</definedName>
    <definedName name="BG">#REF!</definedName>
    <definedName name="BG_25">#REF!</definedName>
    <definedName name="BG_4">#REF!</definedName>
    <definedName name="BG_Del" hidden="1">15</definedName>
    <definedName name="BG_Ins" hidden="1">4</definedName>
    <definedName name="BG_Mod" hidden="1">6</definedName>
    <definedName name="bgg">#REF!</definedName>
    <definedName name="bgh">#REF!</definedName>
    <definedName name="bghsbhf">#REF!</definedName>
    <definedName name="Bgraduada">'[76]P A T O 99 B'!#REF!</definedName>
    <definedName name="BGU" localSheetId="6">#REF!</definedName>
    <definedName name="BGU">#REF!</definedName>
    <definedName name="BGU_25" localSheetId="6">#REF!</definedName>
    <definedName name="BGU_25">#REF!</definedName>
    <definedName name="BGU_4" localSheetId="6">#REF!</definedName>
    <definedName name="BGU_4">#REF!</definedName>
    <definedName name="BGUU">#REF!</definedName>
    <definedName name="BI">[77]Teor!$A$3:$G$7</definedName>
    <definedName name="BII">'[78]Página 16'!$A$3:$G$7</definedName>
    <definedName name="BJJJJJJJJJ">#REF!</definedName>
    <definedName name="BL_ANC_EMISS3_S" localSheetId="6">#REF!</definedName>
    <definedName name="BL_ANC_EMISS3_S">#REF!</definedName>
    <definedName name="BL_ANCO_EMISS2" localSheetId="6">#REF!</definedName>
    <definedName name="BL_ANCO_EMISS2">#REF!</definedName>
    <definedName name="BLANK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oco" localSheetId="6" hidden="1">#REF!</definedName>
    <definedName name="Bloco" hidden="1">#REF!</definedName>
    <definedName name="BLOCO.CONC.CELULAR.12">#REF!</definedName>
    <definedName name="BLOCO.CONCRETO.14X19X39">#REF!</definedName>
    <definedName name="BLOCO.CONCRETO.19X19X39">#REF!</definedName>
    <definedName name="BLOCO.CONCRETO.9X19X39">#REF!</definedName>
    <definedName name="BLOCO_ANCOR_EMISS">#REF!</definedName>
    <definedName name="BLOCO_VIDRO">#REF!</definedName>
    <definedName name="Bloco2" localSheetId="6" hidden="1">#REF!</definedName>
    <definedName name="Bloco2" hidden="1">#REF!</definedName>
    <definedName name="BLPH1" hidden="1">[79]market!$E$7</definedName>
    <definedName name="BLPH10" hidden="1">[79]market!$O$12</definedName>
    <definedName name="BLPH11" hidden="1">[79]market!$Y$12</definedName>
    <definedName name="BLPH12" hidden="1">[79]market!$T$12</definedName>
    <definedName name="BLPH13" hidden="1">[79]market!$AD$12</definedName>
    <definedName name="BLPH14" hidden="1">[79]market!$AI$12</definedName>
    <definedName name="BLPH15" localSheetId="6" hidden="1">#REF!</definedName>
    <definedName name="BLPH15" hidden="1">#REF!</definedName>
    <definedName name="BLPH2" hidden="1">[79]market!$I$7</definedName>
    <definedName name="BLPH3" hidden="1">[79]market!$M$7</definedName>
    <definedName name="BLPH4" hidden="1">[79]market!$Q$7</definedName>
    <definedName name="BLPH5" hidden="1">[79]market!$Z$7</definedName>
    <definedName name="BLPH6" hidden="1">[79]market!$T$7</definedName>
    <definedName name="BLPH7" hidden="1">[79]market!$AC$7</definedName>
    <definedName name="BLPH8" hidden="1">[79]market!$E$12</definedName>
    <definedName name="BLPH9" hidden="1">[79]market!$J$12</definedName>
    <definedName name="bonificação" localSheetId="6">#REF!</definedName>
    <definedName name="bonificação">#REF!</definedName>
    <definedName name="bonificaçãoo" localSheetId="6">#REF!</definedName>
    <definedName name="bonificaçãoo">#REF!</definedName>
    <definedName name="BR" localSheetId="6">#REF!</definedName>
    <definedName name="BR">#REF!</definedName>
    <definedName name="BR_1">#REF!</definedName>
    <definedName name="BR_35">#REF!</definedName>
    <definedName name="bribasrempro">[43]ORÇAMENTO!#REF!</definedName>
    <definedName name="bribasrempro_13">[43]ORÇAMENTO!#REF!</definedName>
    <definedName name="bribasrempro_13_19">[43]ORÇAMENTO!#REF!</definedName>
    <definedName name="bribasrempro_13_23">[43]ORÇAMENTO!#REF!</definedName>
    <definedName name="bribasrempro_13_25">[56]ORÇAMENTO!#REF!</definedName>
    <definedName name="bribasrempro_15">[57]ORÇAMENTO!#REF!</definedName>
    <definedName name="bribasrempro_15_13">[57]ORÇAMENTO!#REF!</definedName>
    <definedName name="bribasrempro_15_13_19">[57]ORÇAMENTO!#REF!</definedName>
    <definedName name="bribasrempro_15_13_23">[57]ORÇAMENTO!#REF!</definedName>
    <definedName name="bribasrempro_15_13_25">[57]ORÇAMENTO!#REF!</definedName>
    <definedName name="bribasrempro_15_19">[57]ORÇAMENTO!#REF!</definedName>
    <definedName name="bribasrempro_15_23">[57]ORÇAMENTO!#REF!</definedName>
    <definedName name="bribasrempro_15_25">[57]ORÇAMENTO!#REF!</definedName>
    <definedName name="bribasrempro_19">[43]ORÇAMENTO!#REF!</definedName>
    <definedName name="bribasrempro_23">[43]ORÇAMENTO!#REF!</definedName>
    <definedName name="bribasrempro_24">[43]ORÇAMENTO!#REF!</definedName>
    <definedName name="bribasrempro_24_13">[43]ORÇAMENTO!#REF!</definedName>
    <definedName name="bribasrempro_24_13_19">[43]ORÇAMENTO!#REF!</definedName>
    <definedName name="bribasrempro_24_13_23">[43]ORÇAMENTO!#REF!</definedName>
    <definedName name="bribasrempro_24_13_25">[56]ORÇAMENTO!#REF!</definedName>
    <definedName name="bribasrempro_24_19">[43]ORÇAMENTO!#REF!</definedName>
    <definedName name="bribasrempro_24_23">[43]ORÇAMENTO!#REF!</definedName>
    <definedName name="bribasrempro_24_25">[56]ORÇAMENTO!#REF!</definedName>
    <definedName name="bribasrempro_25">[56]ORÇAMENTO!#REF!</definedName>
    <definedName name="BRITA">[17]DADOS!$C$12</definedName>
    <definedName name="brita_rp">'[27]medição '!#REF!</definedName>
    <definedName name="BRITA1">#REF!</definedName>
    <definedName name="BRITAGEM" localSheetId="6">#REF!</definedName>
    <definedName name="BRITAGEM">#REF!</definedName>
    <definedName name="BRITAP1" localSheetId="6">#REF!</definedName>
    <definedName name="BRITAP1">#REF!</definedName>
    <definedName name="BRITAP2" localSheetId="6">#REF!</definedName>
    <definedName name="BRITAP2">#REF!</definedName>
    <definedName name="BROW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U">#REF!</definedName>
    <definedName name="bueirodetalhado">#REF!</definedName>
    <definedName name="bueiros">'[27]medição '!#REF!</definedName>
    <definedName name="BuiltIn_Print_Area" localSheetId="6">#REF!</definedName>
    <definedName name="BuiltIn_Print_Area">#REF!</definedName>
    <definedName name="BuiltIn_Print_Area_2" localSheetId="6">#REF!</definedName>
    <definedName name="BuiltIn_Print_Area_2">#REF!</definedName>
    <definedName name="BuiltIn_Print_Area_4" localSheetId="6">#REF!</definedName>
    <definedName name="BuiltIn_Print_Area_4">#REF!</definedName>
    <definedName name="BuiltIn_Print_Titles">#REF!</definedName>
    <definedName name="BVO">#REF!</definedName>
    <definedName name="BVR">#REF!</definedName>
    <definedName name="Ç" localSheetId="6" hidden="1">{#N/A,#N/A,FALSE,"MO (2)"}</definedName>
    <definedName name="Ç" localSheetId="7" hidden="1">{#N/A,#N/A,FALSE,"MO (2)"}</definedName>
    <definedName name="Ç" hidden="1">{#N/A,#N/A,FALSE,"MO (2)"}</definedName>
    <definedName name="C.__Unit.">#REF!</definedName>
    <definedName name="C_">#REF!</definedName>
    <definedName name="C__1">#REF!</definedName>
    <definedName name="C__14">#N/A</definedName>
    <definedName name="C__7">#N/A</definedName>
    <definedName name="C__7_1">#REF!</definedName>
    <definedName name="C__7_14">#N/A</definedName>
    <definedName name="C_Univ">#N/A</definedName>
    <definedName name="CA_01">#N/A</definedName>
    <definedName name="CA_01_1">#REF!</definedName>
    <definedName name="CA_04">#N/A</definedName>
    <definedName name="CA_04_1">#REF!</definedName>
    <definedName name="CA_35">#N/A</definedName>
    <definedName name="CA_35_1">#REF!</definedName>
    <definedName name="CA_40">#N/A</definedName>
    <definedName name="CA_40_1">#REF!</definedName>
    <definedName name="CA_41">#N/A</definedName>
    <definedName name="CA_41_1">#REF!</definedName>
    <definedName name="CA_42">#N/A</definedName>
    <definedName name="CA_42_1">#REF!</definedName>
    <definedName name="CA_43">#N/A</definedName>
    <definedName name="CA_43_1">#REF!</definedName>
    <definedName name="cab_cortes">#REF!</definedName>
    <definedName name="cab_dmt">#REF!</definedName>
    <definedName name="cab_limpeza">#REF!</definedName>
    <definedName name="cab_pmf">#REF!</definedName>
    <definedName name="CABE">#N/A</definedName>
    <definedName name="CABE_1">#REF!</definedName>
    <definedName name="CABEC">#REF!</definedName>
    <definedName name="cabeca">#REF!</definedName>
    <definedName name="CABEÇA">#N/A</definedName>
    <definedName name="cabeca1">#REF!</definedName>
    <definedName name="cabeçalho">#REF!</definedName>
    <definedName name="cabeçalho1">#REF!</definedName>
    <definedName name="cabmeio">#REF!</definedName>
    <definedName name="cabr1">'[27]memória quantitativa'!#REF!</definedName>
    <definedName name="cabr2">'[27]memória quantitativa'!#REF!</definedName>
    <definedName name="cabr3">'[27]memória quantitativa'!#REF!</definedName>
    <definedName name="cabr4">'[27]memória quantitativa'!#REF!</definedName>
    <definedName name="cabr5">'[27]memória quantitativa'!#REF!</definedName>
    <definedName name="CAC">#REF!</definedName>
    <definedName name="CAC_1">#REF!</definedName>
    <definedName name="CAC_2">#REF!</definedName>
    <definedName name="CAC_3">#REF!</definedName>
    <definedName name="CAD_EMISS3_S">#REF!</definedName>
    <definedName name="CADASTRO">#REF!</definedName>
    <definedName name="CADASTRO_EMISS">#REF!</definedName>
    <definedName name="CADASTRO_EMISS2">#REF!</definedName>
    <definedName name="CADASTRO_REDE_COL">#REF!</definedName>
    <definedName name="cadeira" localSheetId="6" hidden="1">{#N/A,#N/A,TRUE,"Serviços"}</definedName>
    <definedName name="cadeira" localSheetId="7" hidden="1">{#N/A,#N/A,TRUE,"Serviços"}</definedName>
    <definedName name="cadeira" hidden="1">{#N/A,#N/A,TRUE,"Serviços"}</definedName>
    <definedName name="Cadência_Linha_Contínua">#REF!</definedName>
    <definedName name="Cadência_Sinal_Horizontal">#REF!</definedName>
    <definedName name="CadênciaTachaExistente">#REF!</definedName>
    <definedName name="CadênciaTachaImplantação">#REF!</definedName>
    <definedName name="CadIns" localSheetId="6" hidden="1">#REF!</definedName>
    <definedName name="CadIns" hidden="1">#REF!</definedName>
    <definedName name="CadSrv" localSheetId="6" hidden="1">#REF!</definedName>
    <definedName name="CadSrv" hidden="1">#REF!</definedName>
    <definedName name="CAEW" hidden="1">[48]PAG01!#REF!</definedName>
    <definedName name="CAI" localSheetId="6">#REF!</definedName>
    <definedName name="CAI">#REF!</definedName>
    <definedName name="CAIA">"'file:///D:/Meus documentos/ANASTÁCIO/SERCEL/BR262990800.xls'#$SERVIÇOS.$#REF!$#REF!"</definedName>
    <definedName name="caiacao">'[80]61M-CBMI'!$S$1:$U$52</definedName>
    <definedName name="caiação">[43]ORÇAMENTO!#REF!</definedName>
    <definedName name="caiação_13">[43]ORÇAMENTO!#REF!</definedName>
    <definedName name="caiação_13_19">[43]ORÇAMENTO!#REF!</definedName>
    <definedName name="caiação_13_23">[43]ORÇAMENTO!#REF!</definedName>
    <definedName name="caiação_13_25">[56]ORÇAMENTO!#REF!</definedName>
    <definedName name="caiação_15">[57]ORÇAMENTO!#REF!</definedName>
    <definedName name="caiação_15_13">[57]ORÇAMENTO!#REF!</definedName>
    <definedName name="caiação_15_13_19">[57]ORÇAMENTO!#REF!</definedName>
    <definedName name="caiação_15_13_23">[57]ORÇAMENTO!#REF!</definedName>
    <definedName name="caiação_15_13_25">[57]ORÇAMENTO!#REF!</definedName>
    <definedName name="caiação_15_19">[57]ORÇAMENTO!#REF!</definedName>
    <definedName name="caiação_15_23">[57]ORÇAMENTO!#REF!</definedName>
    <definedName name="caiação_15_25">[57]ORÇAMENTO!#REF!</definedName>
    <definedName name="caiação_19">[43]ORÇAMENTO!#REF!</definedName>
    <definedName name="caiação_23">[43]ORÇAMENTO!#REF!</definedName>
    <definedName name="caiação_24">[43]ORÇAMENTO!#REF!</definedName>
    <definedName name="caiação_24_13">[43]ORÇAMENTO!#REF!</definedName>
    <definedName name="caiação_24_13_19">[43]ORÇAMENTO!#REF!</definedName>
    <definedName name="caiação_24_13_23">[43]ORÇAMENTO!#REF!</definedName>
    <definedName name="caiação_24_13_25">[56]ORÇAMENTO!#REF!</definedName>
    <definedName name="caiação_24_19">[43]ORÇAMENTO!#REF!</definedName>
    <definedName name="caiação_24_23">[43]ORÇAMENTO!#REF!</definedName>
    <definedName name="caiação_24_25">[56]ORÇAMENTO!#REF!</definedName>
    <definedName name="caiação_25">[56]ORÇAMENTO!#REF!</definedName>
    <definedName name="CAIB">[17]DADOS!$C$19</definedName>
    <definedName name="caibro">[43]ORÇAMENTO!#REF!</definedName>
    <definedName name="caibro_13">[43]ORÇAMENTO!#REF!</definedName>
    <definedName name="caibro_13_19">[43]ORÇAMENTO!#REF!</definedName>
    <definedName name="caibro_13_23">[43]ORÇAMENTO!#REF!</definedName>
    <definedName name="caibro_13_25">[56]ORÇAMENTO!#REF!</definedName>
    <definedName name="caibro_15">[57]ORÇAMENTO!#REF!</definedName>
    <definedName name="caibro_15_13">[57]ORÇAMENTO!#REF!</definedName>
    <definedName name="caibro_15_13_19">[57]ORÇAMENTO!#REF!</definedName>
    <definedName name="caibro_15_13_23">[57]ORÇAMENTO!#REF!</definedName>
    <definedName name="caibro_15_13_25">[57]ORÇAMENTO!#REF!</definedName>
    <definedName name="caibro_15_19">[57]ORÇAMENTO!#REF!</definedName>
    <definedName name="caibro_15_23">[57]ORÇAMENTO!#REF!</definedName>
    <definedName name="caibro_15_25">[57]ORÇAMENTO!#REF!</definedName>
    <definedName name="caibro_19">[43]ORÇAMENTO!#REF!</definedName>
    <definedName name="caibro_23">[43]ORÇAMENTO!#REF!</definedName>
    <definedName name="caibro_24">[43]ORÇAMENTO!#REF!</definedName>
    <definedName name="caibro_24_13">[43]ORÇAMENTO!#REF!</definedName>
    <definedName name="caibro_24_13_19">[43]ORÇAMENTO!#REF!</definedName>
    <definedName name="caibro_24_13_23">[43]ORÇAMENTO!#REF!</definedName>
    <definedName name="caibro_24_13_25">[56]ORÇAMENTO!#REF!</definedName>
    <definedName name="caibro_24_19">[43]ORÇAMENTO!#REF!</definedName>
    <definedName name="caibro_24_23">[43]ORÇAMENTO!#REF!</definedName>
    <definedName name="caibro_24_25">[56]ORÇAMENTO!#REF!</definedName>
    <definedName name="caibro_25">[56]ORÇAMENTO!#REF!</definedName>
    <definedName name="caibro75" localSheetId="6">#REF!</definedName>
    <definedName name="caibro75">#REF!</definedName>
    <definedName name="CAIXAS" localSheetId="6">#REF!</definedName>
    <definedName name="CAIXAS">#REF!</definedName>
    <definedName name="CAIXAS_EMISS3_S" localSheetId="6">#REF!</definedName>
    <definedName name="CAIXAS_EMISS3_S">#REF!</definedName>
    <definedName name="CAIXILHO_MAD_LEI">#REF!</definedName>
    <definedName name="cakmf1" localSheetId="6">'[27]memória quantitativa'!#REF!</definedName>
    <definedName name="cakmf1">'[27]memória quantitativa'!#REF!</definedName>
    <definedName name="cakmf2" localSheetId="6">'[27]memória quantitativa'!#REF!</definedName>
    <definedName name="cakmf2">'[27]memória quantitativa'!#REF!</definedName>
    <definedName name="cakmf3" localSheetId="6">'[27]memória quantitativa'!#REF!</definedName>
    <definedName name="cakmf3">'[27]memória quantitativa'!#REF!</definedName>
    <definedName name="cakmf4" localSheetId="6">'[27]memória quantitativa'!#REF!</definedName>
    <definedName name="cakmf4">'[27]memória quantitativa'!#REF!</definedName>
    <definedName name="cakmf5">'[27]memória quantitativa'!#REF!</definedName>
    <definedName name="cakmi1">'[27]memória quantitativa'!#REF!</definedName>
    <definedName name="cakmi2">'[27]memória quantitativa'!#REF!</definedName>
    <definedName name="cakmi3">'[27]memória quantitativa'!#REF!</definedName>
    <definedName name="cakmi4">'[27]memória quantitativa'!#REF!</definedName>
    <definedName name="cakmi5">'[27]memória quantitativa'!#REF!</definedName>
    <definedName name="CAL">#REF!</definedName>
    <definedName name="calar2">'[27]memória quantitativa'!#REF!</definedName>
    <definedName name="calar3">'[27]memória quantitativa'!#REF!</definedName>
    <definedName name="calar4">'[27]memória quantitativa'!#REF!</definedName>
    <definedName name="calarg1">'[27]memória quantitativa'!#REF!</definedName>
    <definedName name="calarg5">'[27]memória quantitativa'!#REF!</definedName>
    <definedName name="Calcular">#REF!</definedName>
    <definedName name="CalcularAgora">#REF!</definedName>
    <definedName name="CalcularAterro">#REF!</definedName>
    <definedName name="CalcularCorte">#REF!</definedName>
    <definedName name="CAMI">#REF!</definedName>
    <definedName name="CANALETA">#REF!</definedName>
    <definedName name="cant.pista">#REF!</definedName>
    <definedName name="canteiro">[50]medição!#REF!</definedName>
    <definedName name="CANTEIRO_DE_OBRAS">[81]CANT_OBRAS!$H$8</definedName>
    <definedName name="CANTEIRO_OBRAS" localSheetId="6">#REF!</definedName>
    <definedName name="CANTEIRO_OBRAS">#REF!</definedName>
    <definedName name="cap" localSheetId="6">#REF!</definedName>
    <definedName name="cap">#REF!</definedName>
    <definedName name="CAP_20">'[75]CUSTO MATERIAL'!$F$22</definedName>
    <definedName name="cap20_mbuq">'[27]medição '!#REF!</definedName>
    <definedName name="CAP20ROO">'[75]CALCULOS AUXILIARES'!$E$18</definedName>
    <definedName name="CAP20W" localSheetId="6">#REF!</definedName>
    <definedName name="CAP20W">#REF!</definedName>
    <definedName name="CAP20WA" localSheetId="6">#REF!</definedName>
    <definedName name="CAP20WA">#REF!</definedName>
    <definedName name="CAPA" localSheetId="6" hidden="1">{#N/A,#N/A,TRUE,"Serviços"}</definedName>
    <definedName name="CAPA" localSheetId="7" hidden="1">{#N/A,#N/A,TRUE,"Serviços"}</definedName>
    <definedName name="CAPA" localSheetId="5" hidden="1">{#N/A,#N/A,TRUE,"Serviços"}</definedName>
    <definedName name="CAPA" hidden="1">{#N/A,#N/A,TRUE,"Serviços"}</definedName>
    <definedName name="capa_selante">'[27]medição '!#REF!</definedName>
    <definedName name="capa1" localSheetId="6" hidden="1">{#N/A,#N/A,TRUE,"Serviços"}</definedName>
    <definedName name="capa1" localSheetId="7" hidden="1">{#N/A,#N/A,TRUE,"Serviços"}</definedName>
    <definedName name="capa1" localSheetId="5" hidden="1">{#N/A,#N/A,TRUE,"Serviços"}</definedName>
    <definedName name="capa1" hidden="1">{#N/A,#N/A,TRUE,"Serviços"}</definedName>
    <definedName name="capa11" localSheetId="6" hidden="1">{#N/A,#N/A,TRUE,"Serviços"}</definedName>
    <definedName name="capa11" localSheetId="7" hidden="1">{#N/A,#N/A,TRUE,"Serviços"}</definedName>
    <definedName name="capa11" localSheetId="5" hidden="1">{#N/A,#N/A,TRUE,"Serviços"}</definedName>
    <definedName name="capa11" hidden="1">{#N/A,#N/A,TRUE,"Serviços"}</definedName>
    <definedName name="capa2" localSheetId="6" hidden="1">{#N/A,#N/A,TRUE,"Serviços"}</definedName>
    <definedName name="capa2" localSheetId="7" hidden="1">{#N/A,#N/A,TRUE,"Serviços"}</definedName>
    <definedName name="capa2" hidden="1">{#N/A,#N/A,TRUE,"Serviços"}</definedName>
    <definedName name="capa22" localSheetId="6" hidden="1">{#N/A,#N/A,TRUE,"Serviços"}</definedName>
    <definedName name="capa22" localSheetId="7" hidden="1">{#N/A,#N/A,TRUE,"Serviços"}</definedName>
    <definedName name="capa22" localSheetId="5" hidden="1">{#N/A,#N/A,TRUE,"Serviços"}</definedName>
    <definedName name="capa22" hidden="1">{#N/A,#N/A,TRUE,"Serviços"}</definedName>
    <definedName name="capa471">#REF!</definedName>
    <definedName name="CAPAA" localSheetId="6" hidden="1">{#N/A,#N/A,TRUE,"Serviços"}</definedName>
    <definedName name="CAPAA" localSheetId="7" hidden="1">{#N/A,#N/A,TRUE,"Serviços"}</definedName>
    <definedName name="CAPAA" localSheetId="5" hidden="1">{#N/A,#N/A,TRUE,"Serviços"}</definedName>
    <definedName name="CAPAA" hidden="1">{#N/A,#N/A,TRUE,"Serviços"}</definedName>
    <definedName name="capaf">'[27]medição '!#REF!</definedName>
    <definedName name="capaq">'[27]medição '!#REF!</definedName>
    <definedName name="capimcolonião">[43]ORÇAMENTO!#REF!</definedName>
    <definedName name="capimcolonião_13">[43]ORÇAMENTO!#REF!</definedName>
    <definedName name="capimcolonião_13_19">[43]ORÇAMENTO!#REF!</definedName>
    <definedName name="capimcolonião_13_23">[43]ORÇAMENTO!#REF!</definedName>
    <definedName name="capimcolonião_13_25">[56]ORÇAMENTO!#REF!</definedName>
    <definedName name="capimcolonião_15">[57]ORÇAMENTO!#REF!</definedName>
    <definedName name="capimcolonião_15_13">[57]ORÇAMENTO!#REF!</definedName>
    <definedName name="capimcolonião_15_13_19">[57]ORÇAMENTO!#REF!</definedName>
    <definedName name="capimcolonião_15_13_23">[57]ORÇAMENTO!#REF!</definedName>
    <definedName name="capimcolonião_15_13_25">[57]ORÇAMENTO!#REF!</definedName>
    <definedName name="capimcolonião_15_19">[57]ORÇAMENTO!#REF!</definedName>
    <definedName name="capimcolonião_15_23">[57]ORÇAMENTO!#REF!</definedName>
    <definedName name="capimcolonião_15_25">[57]ORÇAMENTO!#REF!</definedName>
    <definedName name="capimcolonião_19">[43]ORÇAMENTO!#REF!</definedName>
    <definedName name="capimcolonião_23">[43]ORÇAMENTO!#REF!</definedName>
    <definedName name="capimcolonião_24">[43]ORÇAMENTO!#REF!</definedName>
    <definedName name="capimcolonião_24_13">[43]ORÇAMENTO!#REF!</definedName>
    <definedName name="capimcolonião_24_13_19">[43]ORÇAMENTO!#REF!</definedName>
    <definedName name="capimcolonião_24_13_23">[43]ORÇAMENTO!#REF!</definedName>
    <definedName name="capimcolonião_24_13_25">[56]ORÇAMENTO!#REF!</definedName>
    <definedName name="capimcolonião_24_19">[43]ORÇAMENTO!#REF!</definedName>
    <definedName name="capimcolonião_24_23">[43]ORÇAMENTO!#REF!</definedName>
    <definedName name="capimcolonião_24_25">[56]ORÇAMENTO!#REF!</definedName>
    <definedName name="capimcolonião_25">[56]ORÇAMENTO!#REF!</definedName>
    <definedName name="capina">[43]ORÇAMENTO!#REF!</definedName>
    <definedName name="capina_13">[43]ORÇAMENTO!#REF!</definedName>
    <definedName name="capina_13_19">[43]ORÇAMENTO!#REF!</definedName>
    <definedName name="capina_13_23">[43]ORÇAMENTO!#REF!</definedName>
    <definedName name="capina_13_25">[56]ORÇAMENTO!#REF!</definedName>
    <definedName name="capina_15">[57]ORÇAMENTO!#REF!</definedName>
    <definedName name="capina_15_13">[57]ORÇAMENTO!#REF!</definedName>
    <definedName name="capina_15_13_19">[57]ORÇAMENTO!#REF!</definedName>
    <definedName name="capina_15_13_23">[57]ORÇAMENTO!#REF!</definedName>
    <definedName name="capina_15_13_25">[57]ORÇAMENTO!#REF!</definedName>
    <definedName name="capina_15_19">[57]ORÇAMENTO!#REF!</definedName>
    <definedName name="capina_15_23">[57]ORÇAMENTO!#REF!</definedName>
    <definedName name="capina_15_25">[57]ORÇAMENTO!#REF!</definedName>
    <definedName name="capina_19">[43]ORÇAMENTO!#REF!</definedName>
    <definedName name="capina_23">[43]ORÇAMENTO!#REF!</definedName>
    <definedName name="capina_24">[43]ORÇAMENTO!#REF!</definedName>
    <definedName name="capina_24_13">[43]ORÇAMENTO!#REF!</definedName>
    <definedName name="capina_24_13_19">[43]ORÇAMENTO!#REF!</definedName>
    <definedName name="capina_24_13_23">[43]ORÇAMENTO!#REF!</definedName>
    <definedName name="capina_24_13_25">[56]ORÇAMENTO!#REF!</definedName>
    <definedName name="capina_24_19">[43]ORÇAMENTO!#REF!</definedName>
    <definedName name="capina_24_23">[43]ORÇAMENTO!#REF!</definedName>
    <definedName name="capina_24_25">[56]ORÇAMENTO!#REF!</definedName>
    <definedName name="capina_25">[56]ORÇAMENTO!#REF!</definedName>
    <definedName name="capina_manual">'[27]medição '!#REF!</definedName>
    <definedName name="CAPINA1" localSheetId="6">#REF!</definedName>
    <definedName name="CAPINA1">#REF!</definedName>
    <definedName name="CAPSEL">[28]SERVIÇOS!$G$25</definedName>
    <definedName name="capselare">[43]ORÇAMENTO!#REF!</definedName>
    <definedName name="capselare_13">[43]ORÇAMENTO!#REF!</definedName>
    <definedName name="capselare_13_19">[43]ORÇAMENTO!#REF!</definedName>
    <definedName name="capselare_13_23">[43]ORÇAMENTO!#REF!</definedName>
    <definedName name="capselare_13_25">[56]ORÇAMENTO!#REF!</definedName>
    <definedName name="capselare_15">[57]ORÇAMENTO!#REF!</definedName>
    <definedName name="capselare_15_13">[57]ORÇAMENTO!#REF!</definedName>
    <definedName name="capselare_15_13_19">[57]ORÇAMENTO!#REF!</definedName>
    <definedName name="capselare_15_13_23">[57]ORÇAMENTO!#REF!</definedName>
    <definedName name="capselare_15_13_25">[57]ORÇAMENTO!#REF!</definedName>
    <definedName name="capselare_15_19">[57]ORÇAMENTO!#REF!</definedName>
    <definedName name="capselare_15_23">[57]ORÇAMENTO!#REF!</definedName>
    <definedName name="capselare_15_25">[57]ORÇAMENTO!#REF!</definedName>
    <definedName name="capselare_19">[43]ORÇAMENTO!#REF!</definedName>
    <definedName name="capselare_23">[43]ORÇAMENTO!#REF!</definedName>
    <definedName name="capselare_24">[43]ORÇAMENTO!#REF!</definedName>
    <definedName name="capselare_24_13">[43]ORÇAMENTO!#REF!</definedName>
    <definedName name="capselare_24_13_19">[43]ORÇAMENTO!#REF!</definedName>
    <definedName name="capselare_24_13_23">[43]ORÇAMENTO!#REF!</definedName>
    <definedName name="capselare_24_13_25">[56]ORÇAMENTO!#REF!</definedName>
    <definedName name="capselare_24_19">[43]ORÇAMENTO!#REF!</definedName>
    <definedName name="capselare_24_23">[43]ORÇAMENTO!#REF!</definedName>
    <definedName name="capselare_24_25">[56]ORÇAMENTO!#REF!</definedName>
    <definedName name="capselare_25">[56]ORÇAMENTO!#REF!</definedName>
    <definedName name="CAPTOTAL" localSheetId="6">#REF!</definedName>
    <definedName name="CAPTOTAL">#REF!</definedName>
    <definedName name="car">'[18]Mão de Obra'!$E$19</definedName>
    <definedName name="cargas2">#N/A</definedName>
    <definedName name="cargas2_10">#N/A</definedName>
    <definedName name="cargas2_15">#N/A</definedName>
    <definedName name="cargas2_19">#N/A</definedName>
    <definedName name="cargas2_20">#N/A</definedName>
    <definedName name="cargas2_21">#N/A</definedName>
    <definedName name="cargas2_22">#N/A</definedName>
    <definedName name="cargas2_23">#N/A</definedName>
    <definedName name="cargas2_24">#N/A</definedName>
    <definedName name="cargas2_25">#N/A</definedName>
    <definedName name="cargas2_26">#N/A</definedName>
    <definedName name="cargas2_28">#N/A</definedName>
    <definedName name="cargas2_29">#N/A</definedName>
    <definedName name="cargas2_30">#N/A</definedName>
    <definedName name="cargas2_31">#N/A</definedName>
    <definedName name="cargas2_35">#N/A</definedName>
    <definedName name="cargas2_6">#N/A</definedName>
    <definedName name="cargas2_9">#N/A</definedName>
    <definedName name="CARGOS_E_SALÁRIOS">#REF!</definedName>
    <definedName name="carlos">#N/A</definedName>
    <definedName name="CAS">[82]INVENTÁRIO!#REF!</definedName>
    <definedName name="cascalho">[50]medição!#REF!</definedName>
    <definedName name="Cash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BU">#REF!</definedName>
    <definedName name="CBU_25">#REF!</definedName>
    <definedName name="CBU_4">#REF!</definedName>
    <definedName name="CBUII">#REF!</definedName>
    <definedName name="CBUII_25">#REF!</definedName>
    <definedName name="CBUII_4">#REF!</definedName>
    <definedName name="CBUIII">#REF!</definedName>
    <definedName name="CBUQ">#REF!</definedName>
    <definedName name="CBUQ_acost">#REF!</definedName>
    <definedName name="CBUQ_acost_34">'[50]Sinalização Tachas'!#REF!</definedName>
    <definedName name="CBUQ_C" localSheetId="6">#REF!</definedName>
    <definedName name="CBUQ_C">#REF!</definedName>
    <definedName name="CBUQ_capa_asfáltica" localSheetId="6">#REF!</definedName>
    <definedName name="CBUQ_capa_asfáltica">#REF!</definedName>
    <definedName name="CBUQ_fresagem" localSheetId="6">[50]medição!#REF!</definedName>
    <definedName name="CBUQ_fresagem">[50]medição!#REF!</definedName>
    <definedName name="CBUQ_fxB_1_Adir">OFFSET([83]Percentual!$A$6,0,COLUMN([83]Percentual!$CI$3)-1,COUNTA([83]Percentual!$A$6:$A$105),1)</definedName>
    <definedName name="CBUQ_fxB_1_Aesq">OFFSET([83]Percentual!$A$6,0,COLUMN([83]Percentual!$BI$3)-1,COUNTA([83]Percentual!$A$6:$A$105),1)</definedName>
    <definedName name="CBUQ_fxB_1_pista">OFFSET([83]Percentual!$A$6,0,MATCH([83]Percentual!$AI$3,[83]Percentual!$3:$3,0)-1,COUNTA([83]Percentual!$A$6:$A$105),1)</definedName>
    <definedName name="CBUQ_fxB_2_Adir">OFFSET([83]Percentual!$A$6,0,COLUMN([83]Percentual!$CJ$3)-1,COUNTA([83]Percentual!$A$6:$A$105),1)</definedName>
    <definedName name="CBUQ_fxB_2_Aesq">OFFSET([83]Percentual!$A$6,0,COLUMN([83]Percentual!$BJ$3)-1,COUNTA([83]Percentual!$A$6:$A$105),1)</definedName>
    <definedName name="CBUQ_fxB_2_pista">OFFSET([83]Percentual!$A$6,0,MATCH([83]Percentual!$AJ$3,[83]Percentual!$3:$3,0)-1,COUNTA([83]Percentual!$A$6:$A$105),1)</definedName>
    <definedName name="CBUQ_fxB_3_Adir">OFFSET([83]Percentual!$A$6,0,COLUMN([83]Percentual!$CK$3)-1,COUNTA([83]Percentual!$A$6:$A$105),1)</definedName>
    <definedName name="CBUQ_fxB_3_Aesq">OFFSET([83]Percentual!$A$6,0,COLUMN([83]Percentual!$BK$3)-1,COUNTA([83]Percentual!$A$6:$A$105),1)</definedName>
    <definedName name="CBUQ_fxB_3_pista">OFFSET([83]Percentual!$A$6,0,MATCH([83]Percentual!$AK$3,[83]Percentual!$3:$3,0)-1,COUNTA([83]Percentual!$A$6:$A$105),1)</definedName>
    <definedName name="CBUQ_fxB_4_Adir">OFFSET([83]Percentual!$A$6,0,COLUMN([83]Percentual!$CL$3)-1,COUNTA([83]Percentual!$A$6:$A$105),1)</definedName>
    <definedName name="CBUQ_fxB_4_Aesq">OFFSET([83]Percentual!$A$6,0,COLUMN([83]Percentual!$BL$3)-1,COUNTA([83]Percentual!$A$6:$A$105),1)</definedName>
    <definedName name="CBUQ_fxB_4_pista">OFFSET([83]Percentual!$A$6,0,MATCH([83]Percentual!$AL$3,[83]Percentual!$3:$3,0)-1,COUNTA([83]Percentual!$A$6:$A$105),1)</definedName>
    <definedName name="CBUQ_fxC_1_Adir">OFFSET([83]Percentual!$A$6,0,COLUMN([83]Percentual!$CM$3)-1,COUNTA([83]Percentual!$A$6:$A$105),1)</definedName>
    <definedName name="CBUQ_fxC_1_Aesq">OFFSET([83]Percentual!$A$6,0,COLUMN([83]Percentual!$BM$3)-1,COUNTA([83]Percentual!$A$6:$A$105),1)</definedName>
    <definedName name="CBUQ_fxC_1_pista">OFFSET([83]Percentual!$A$6,0,MATCH([83]Percentual!$AM$3,[83]Percentual!$3:$3,0)-1,COUNTA([83]Percentual!$A$6:$A$105),1)</definedName>
    <definedName name="CBUQ_fxC_2_Adir">OFFSET([83]Percentual!$A$6,0,COLUMN([83]Percentual!$CN$3)-1,COUNTA([83]Percentual!$A$6:$A$105),1)</definedName>
    <definedName name="CBUQ_fxC_2_Aesq">OFFSET([83]Percentual!$A$6,0,COLUMN([83]Percentual!$BN$3)-1,COUNTA([83]Percentual!$A$6:$A$105),1)</definedName>
    <definedName name="CBUQ_fxC_2_pista">OFFSET([83]Percentual!$A$6,0,MATCH([83]Percentual!$AN$3,[83]Percentual!$3:$3,0)-1,COUNTA([83]Percentual!$A$6:$A$105),1)</definedName>
    <definedName name="CBUQ_fxC_3_Adir">OFFSET([83]Percentual!$A$6,0,COLUMN([83]Percentual!$CO$3)-1,COUNTA([83]Percentual!$A$6:$A$105),1)</definedName>
    <definedName name="CBUQ_fxC_3_Aesq">OFFSET([83]Percentual!$A$6,0,COLUMN([83]Percentual!$BO$3)-1,COUNTA([83]Percentual!$A$6:$A$105),1)</definedName>
    <definedName name="CBUQ_fxC_3_pista">OFFSET([83]Percentual!$A$6,0,MATCH([83]Percentual!$AO$3,[83]Percentual!$3:$3,0)-1,COUNTA([83]Percentual!$A$6:$A$105),1)</definedName>
    <definedName name="CBUQ_fxC_4_Adir">OFFSET([83]Percentual!$A$6,0,COLUMN([83]Percentual!$CP$3)-1,COUNTA([83]Percentual!$A$6:$A$105),1)</definedName>
    <definedName name="CBUQ_fxC_4_Aesq">OFFSET([83]Percentual!$A$6,0,COLUMN([83]Percentual!$BP$3)-1,COUNTA([83]Percentual!$A$6:$A$105),1)</definedName>
    <definedName name="CBUQ_fxC_4_pista">OFFSET([83]Percentual!$A$6,0,MATCH([83]Percentual!$AP$3,[83]Percentual!$3:$3,0)-1,COUNTA([83]Percentual!$A$6:$A$105),1)</definedName>
    <definedName name="CBUQ_fxC_5_Adir">OFFSET([83]Percentual!$A$6,0,COLUMN([83]Percentual!$CQ$3)-1,COUNTA([83]Percentual!$A$6:$A$105),1)</definedName>
    <definedName name="CBUQ_fxC_5_Aesq">OFFSET([83]Percentual!$A$6,0,COLUMN([83]Percentual!$BQ$3)-1,COUNTA([83]Percentual!$A$6:$A$105),1)</definedName>
    <definedName name="CBUQ_fxC_5_pista">OFFSET([83]Percentual!$A$6,0,MATCH([83]Percentual!$AQ$3,[83]Percentual!$3:$3,0)-1,COUNTA([83]Percentual!$A$6:$A$105),1)</definedName>
    <definedName name="CBUQ_fxC_6_Adir">OFFSET([83]Percentual!$A$6,0,COLUMN([83]Percentual!$CR$3)-1,COUNTA([83]Percentual!$A$6:$A$105),1)</definedName>
    <definedName name="CBUQ_fxC_6_Aesq">OFFSET([83]Percentual!$A$6,0,COLUMN([83]Percentual!$BR$3)-1,COUNTA([83]Percentual!$A$6:$A$105),1)</definedName>
    <definedName name="CBUQ_fxC_6_pista">OFFSET([83]Percentual!$A$6,0,MATCH([83]Percentual!$AR$3,[83]Percentual!$3:$3,0)-1,COUNTA([83]Percentual!$A$6:$A$105),1)</definedName>
    <definedName name="CBUQ_fxC_7_Adir">OFFSET([83]Percentual!$A$6,0,COLUMN([83]Percentual!$CS$3)-1,COUNTA([83]Percentual!$A$6:$A$105),1)</definedName>
    <definedName name="CBUQ_fxC_7_Aesq">OFFSET([83]Percentual!$A$6,0,COLUMN([83]Percentual!$BS$3)-1,COUNTA([83]Percentual!$A$6:$A$105),1)</definedName>
    <definedName name="CBUQ_fxC_7_pista">OFFSET([83]Percentual!$A$6,0,MATCH([83]Percentual!$AS$3,[83]Percentual!$3:$3,0)-1,COUNTA([83]Percentual!$A$6:$A$105),1)</definedName>
    <definedName name="CBUQ_fxC_8_Adir">OFFSET([83]Percentual!$A$6,0,COLUMN([83]Percentual!$CT$3)-1,COUNTA([83]Percentual!$A$6:$A$105),1)</definedName>
    <definedName name="CBUQ_fxC_8_Aesq">OFFSET([83]Percentual!$A$6,0,COLUMN([83]Percentual!$BT$3)-1,COUNTA([83]Percentual!$A$6:$A$105),1)</definedName>
    <definedName name="CBUQ_fxC_8_pista">OFFSET([83]Percentual!$A$6,0,MATCH([83]Percentual!$AT$3,[83]Percentual!$3:$3,0)-1,COUNTA([83]Percentual!$A$6:$A$105),1)</definedName>
    <definedName name="CBUQ_H5" localSheetId="6">[50]medição!#REF!</definedName>
    <definedName name="CBUQ_H5">[50]medição!#REF!</definedName>
    <definedName name="CBUQ_pista_20" localSheetId="6">#REF!</definedName>
    <definedName name="CBUQ_pista_20">#REF!</definedName>
    <definedName name="CBUQ_pista_33" localSheetId="6">#REF!</definedName>
    <definedName name="CBUQ_pista_33">#REF!</definedName>
    <definedName name="CBUQ_pista_34" localSheetId="6">'[50]Sinalização Tachas'!#REF!</definedName>
    <definedName name="CBUQ_pista_34">'[50]Sinalização Tachas'!#REF!</definedName>
    <definedName name="CBUQ_recic_base" localSheetId="6">[50]medição!#REF!</definedName>
    <definedName name="CBUQ_recic_base">[50]medição!#REF!</definedName>
    <definedName name="CBUQB" localSheetId="6">#REF!</definedName>
    <definedName name="CBUQB">#REF!</definedName>
    <definedName name="CBUQB_25" localSheetId="6">#REF!</definedName>
    <definedName name="CBUQB_25">#REF!</definedName>
    <definedName name="CBUQB_4" localSheetId="6">#REF!</definedName>
    <definedName name="CBUQB_4">#REF!</definedName>
    <definedName name="CBUQBB">#REF!</definedName>
    <definedName name="CBUQc">#REF!</definedName>
    <definedName name="CBUQc_25">#REF!</definedName>
    <definedName name="CBUQc_4">#REF!</definedName>
    <definedName name="CBUQcc">#REF!</definedName>
    <definedName name="CBUU">#REF!</definedName>
    <definedName name="CBWorkbookPriority" hidden="1">-216830483</definedName>
    <definedName name="cc" localSheetId="6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localSheetId="7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çç" localSheetId="6">' Canteiro'!çç</definedName>
    <definedName name="çç" localSheetId="7">'Adm Local'!çç</definedName>
    <definedName name="çç">[31]!çç</definedName>
    <definedName name="çç_30" localSheetId="6">' Canteiro'!çç_30</definedName>
    <definedName name="çç_30" localSheetId="7">'Adm Local'!çç_30</definedName>
    <definedName name="çç_30">çç_30</definedName>
    <definedName name="çç_38" localSheetId="6">' Canteiro'!çç_38</definedName>
    <definedName name="çç_38" localSheetId="7">'Adm Local'!çç_38</definedName>
    <definedName name="çç_38">çç_38</definedName>
    <definedName name="CCARR" localSheetId="6">#REF!</definedName>
    <definedName name="CCARR">#REF!</definedName>
    <definedName name="ccbr1" localSheetId="6">'[27]memória quantitativa'!#REF!</definedName>
    <definedName name="ccbr1">'[27]memória quantitativa'!#REF!</definedName>
    <definedName name="ccbr2" localSheetId="6">'[27]memória quantitativa'!#REF!</definedName>
    <definedName name="ccbr2">'[27]memória quantitativa'!#REF!</definedName>
    <definedName name="ccbr3" localSheetId="6">'[27]memória quantitativa'!#REF!</definedName>
    <definedName name="ccbr3">'[27]memória quantitativa'!#REF!</definedName>
    <definedName name="ccbr4">'[27]memória quantitativa'!#REF!</definedName>
    <definedName name="ccbr5">'[27]memória quantitativa'!#REF!</definedName>
    <definedName name="ccbr6">'[27]memória quantitativa'!#REF!</definedName>
    <definedName name="ccbr7">'[27]memória quantitativa'!#REF!</definedName>
    <definedName name="ccbr8">'[27]memória quantitativa'!#REF!</definedName>
    <definedName name="ccbr9">'[27]memória quantitativa'!#REF!</definedName>
    <definedName name="CCCCC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cc" hidden="1">{#N/A,#N/A,TRUE,"Resumo de Preços"}</definedName>
    <definedName name="CCCCCCCCCC" hidden="1">{#N/A,#N/A,TRUE,"Resumo de Preços"}</definedName>
    <definedName name="CCCCCCCCCCC" localSheetId="6">' Canteiro'!CCCCCCCCCCC</definedName>
    <definedName name="CCCCCCCCCCC" localSheetId="7">'Adm Local'!CCCCCCCCCCC</definedName>
    <definedName name="CCCCCCCCCCC">[31]!CCCCCCCCCCC</definedName>
    <definedName name="CCCCCCCCCCC_2">#N/A</definedName>
    <definedName name="CCCCCCCCCCC_25" localSheetId="6">' Canteiro'!CCCCCCCCCCC_25</definedName>
    <definedName name="CCCCCCCCCCC_25" localSheetId="7">'Adm Local'!CCCCCCCCCCC_25</definedName>
    <definedName name="CCCCCCCCCCC_25">[31]!CCCCCCCCCCC_25</definedName>
    <definedName name="CCCCCCCCCCC_4">#N/A</definedName>
    <definedName name="ccesp1" localSheetId="6">'[27]memória quantitativa'!#REF!</definedName>
    <definedName name="ccesp1">'[27]memória quantitativa'!#REF!</definedName>
    <definedName name="ccesp2" localSheetId="6">'[27]memória quantitativa'!#REF!</definedName>
    <definedName name="ccesp2">'[27]memória quantitativa'!#REF!</definedName>
    <definedName name="ccesp3" localSheetId="6">'[27]memória quantitativa'!#REF!</definedName>
    <definedName name="ccesp3">'[27]memória quantitativa'!#REF!</definedName>
    <definedName name="ccesp4">'[27]memória quantitativa'!#REF!</definedName>
    <definedName name="ccesp5">'[27]memória quantitativa'!#REF!</definedName>
    <definedName name="ccesp6">'[27]memória quantitativa'!#REF!</definedName>
    <definedName name="ccesp7">'[27]memória quantitativa'!#REF!</definedName>
    <definedName name="ccesp8">'[27]memória quantitativa'!#REF!</definedName>
    <definedName name="ccesp9">'[27]memória quantitativa'!#REF!</definedName>
    <definedName name="ccf2larg1">'[27]memória quantitativa'!#REF!</definedName>
    <definedName name="cch" hidden="1">#N/A</definedName>
    <definedName name="CCIC">[84]SERVIÇOS!$G$20</definedName>
    <definedName name="cckmf1">'[27]memória quantitativa'!#REF!</definedName>
    <definedName name="cckmf2">'[27]memória quantitativa'!#REF!</definedName>
    <definedName name="cckmf3">'[27]memória quantitativa'!#REF!</definedName>
    <definedName name="cckmf4">'[27]memória quantitativa'!#REF!</definedName>
    <definedName name="cckmf5">'[27]memória quantitativa'!#REF!</definedName>
    <definedName name="cckmf6">'[27]memória quantitativa'!#REF!</definedName>
    <definedName name="cckmf7">'[27]memória quantitativa'!#REF!</definedName>
    <definedName name="cckmf8">'[27]memória quantitativa'!#REF!</definedName>
    <definedName name="cckmf9">'[27]memória quantitativa'!#REF!</definedName>
    <definedName name="cckmi1">'[27]memória quantitativa'!#REF!</definedName>
    <definedName name="cckmi2">'[27]memória quantitativa'!#REF!</definedName>
    <definedName name="cckmi3">'[27]memória quantitativa'!#REF!</definedName>
    <definedName name="cckmi4">'[27]memória quantitativa'!#REF!</definedName>
    <definedName name="cckmi5">'[27]memória quantitativa'!#REF!</definedName>
    <definedName name="cckmi6">'[27]memória quantitativa'!#REF!</definedName>
    <definedName name="cckmi7">'[27]memória quantitativa'!#REF!</definedName>
    <definedName name="cckmi8">'[27]memória quantitativa'!#REF!</definedName>
    <definedName name="cckmi9">'[27]memória quantitativa'!#REF!</definedName>
    <definedName name="cclarg1">'[27]memória quantitativa'!#REF!</definedName>
    <definedName name="cclarg2">'[27]memória quantitativa'!#REF!</definedName>
    <definedName name="cclarg3">'[27]memória quantitativa'!#REF!</definedName>
    <definedName name="cclarg4">'[27]memória quantitativa'!#REF!</definedName>
    <definedName name="cclarg5">'[27]memória quantitativa'!#REF!</definedName>
    <definedName name="cclarg6">'[27]memória quantitativa'!#REF!</definedName>
    <definedName name="cclarg7">'[27]memória quantitativa'!#REF!</definedName>
    <definedName name="cclarg8">'[27]memória quantitativa'!#REF!</definedName>
    <definedName name="cclarg9">'[27]memória quantitativa'!#REF!</definedName>
    <definedName name="CCM">#REF!</definedName>
    <definedName name="CCP">#REF!</definedName>
    <definedName name="CCP_1">#REF!</definedName>
    <definedName name="CCPW">#REF!</definedName>
    <definedName name="CCPWA">#REF!</definedName>
    <definedName name="ccq2_1">'[27]memória quantitativa'!#REF!</definedName>
    <definedName name="ccq2_2">'[27]memória quantitativa'!#REF!</definedName>
    <definedName name="ccq2_3">'[27]memória quantitativa'!#REF!</definedName>
    <definedName name="ccq2_4">'[27]memória quantitativa'!#REF!</definedName>
    <definedName name="ccq2_5">'[27]memória quantitativa'!#REF!</definedName>
    <definedName name="ccq2_6">'[27]memória quantitativa'!#REF!</definedName>
    <definedName name="ccq2_7">'[27]memória quantitativa'!#REF!</definedName>
    <definedName name="ccq2_8">'[27]memória quantitativa'!#REF!</definedName>
    <definedName name="ccq2_9">'[27]memória quantitativa'!#REF!</definedName>
    <definedName name="ccva">#REF!</definedName>
    <definedName name="CD">#REF!</definedName>
    <definedName name="CD_1">#REF!</definedName>
    <definedName name="CD110PI">#REF!</definedName>
    <definedName name="CD110R">#REF!</definedName>
    <definedName name="CD316PI">#REF!</definedName>
    <definedName name="CD316R">#REF!</definedName>
    <definedName name="CD97A">#REF!</definedName>
    <definedName name="CD97AW">#REF!</definedName>
    <definedName name="cdbr1">'[27]memória quantitativa'!#REF!</definedName>
    <definedName name="cdbr2">'[27]memória quantitativa'!#REF!</definedName>
    <definedName name="cdbr3">'[27]memória quantitativa'!#REF!</definedName>
    <definedName name="cdbr4">'[27]memória quantitativa'!#REF!</definedName>
    <definedName name="cdbr5">'[27]memória quantitativa'!#REF!</definedName>
    <definedName name="cdbr6">'[27]memória quantitativa'!#REF!</definedName>
    <definedName name="cdbr7">'[27]memória quantitativa'!#REF!</definedName>
    <definedName name="cdbr8">'[27]memória quantitativa'!#REF!</definedName>
    <definedName name="cdbr9">'[27]memória quantitativa'!#REF!</definedName>
    <definedName name="cdcd">#REF!</definedName>
    <definedName name="cdcdc">'[5]P A T O 99 B'!#REF!</definedName>
    <definedName name="cdesp1">'[27]memória quantitativa'!#REF!</definedName>
    <definedName name="cdesp2">'[27]memória quantitativa'!#REF!</definedName>
    <definedName name="cdesp3">'[27]memória quantitativa'!#REF!</definedName>
    <definedName name="cdesp4">'[27]memória quantitativa'!#REF!</definedName>
    <definedName name="cdesp5">'[27]memória quantitativa'!#REF!</definedName>
    <definedName name="cdesp6">'[27]memória quantitativa'!#REF!</definedName>
    <definedName name="cdesp7">'[27]memória quantitativa'!#REF!</definedName>
    <definedName name="cdesp8">'[27]memória quantitativa'!#REF!</definedName>
    <definedName name="cdesp9">'[27]memória quantitativa'!#REF!</definedName>
    <definedName name="CDF">#REF!</definedName>
    <definedName name="cdkmf1">'[27]memória quantitativa'!#REF!</definedName>
    <definedName name="cdkmf2">'[27]memória quantitativa'!#REF!</definedName>
    <definedName name="cdkmf3">'[27]memória quantitativa'!#REF!</definedName>
    <definedName name="cdkmf4">'[27]memória quantitativa'!#REF!</definedName>
    <definedName name="cdkmf5">'[27]memória quantitativa'!#REF!</definedName>
    <definedName name="cdkmf6">'[27]memória quantitativa'!#REF!</definedName>
    <definedName name="cdkmf7">'[27]memória quantitativa'!#REF!</definedName>
    <definedName name="cdkmf8">'[27]memória quantitativa'!#REF!</definedName>
    <definedName name="cdkmf9">'[27]memória quantitativa'!#REF!</definedName>
    <definedName name="cdkmi1">'[27]memória quantitativa'!#REF!</definedName>
    <definedName name="cdkmi2">'[27]memória quantitativa'!#REF!</definedName>
    <definedName name="cdkmi3">'[27]memória quantitativa'!#REF!</definedName>
    <definedName name="cdkmi4">'[27]memória quantitativa'!#REF!</definedName>
    <definedName name="cdkmi5">'[27]memória quantitativa'!#REF!</definedName>
    <definedName name="cdkmi6">'[27]memória quantitativa'!#REF!</definedName>
    <definedName name="cdkmi7">'[27]memória quantitativa'!#REF!</definedName>
    <definedName name="cdkmi8">'[27]memória quantitativa'!#REF!</definedName>
    <definedName name="cdkmi9">'[27]memória quantitativa'!#REF!</definedName>
    <definedName name="cdlarg1">'[27]memória quantitativa'!#REF!</definedName>
    <definedName name="cdlarg2">'[27]memória quantitativa'!#REF!</definedName>
    <definedName name="cdlarg3">'[27]memória quantitativa'!#REF!</definedName>
    <definedName name="cdlarg4">'[27]memória quantitativa'!#REF!</definedName>
    <definedName name="cdlarg5">'[27]memória quantitativa'!#REF!</definedName>
    <definedName name="cdlarg6">'[27]memória quantitativa'!#REF!</definedName>
    <definedName name="cdlarg7">'[27]memória quantitativa'!#REF!</definedName>
    <definedName name="cdlarg8">'[27]memória quantitativa'!#REF!</definedName>
    <definedName name="cdlarg9">'[27]memória quantitativa'!#REF!</definedName>
    <definedName name="CDP">#REF!</definedName>
    <definedName name="CDPP">#REF!</definedName>
    <definedName name="CdQtEqA" hidden="1">2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DW">#REF!</definedName>
    <definedName name="CDWA">#REF!</definedName>
    <definedName name="CELSO" localSheetId="6">' Canteiro'!CELSO</definedName>
    <definedName name="CELSO" localSheetId="7">'Adm Local'!CELSO</definedName>
    <definedName name="CELSO">[31]!CELSO</definedName>
    <definedName name="CELSO_2">#N/A</definedName>
    <definedName name="CELSO_25" localSheetId="6">' Canteiro'!CELSO_25</definedName>
    <definedName name="CELSO_25" localSheetId="7">'Adm Local'!CELSO_25</definedName>
    <definedName name="CELSO_25">[31]!CELSO_25</definedName>
    <definedName name="CELSO_4">#N/A</definedName>
    <definedName name="CERAMICA_30X30_PEI_IV">#REF!</definedName>
    <definedName name="CERAMICA_30x30_PEI_V">#REF!</definedName>
    <definedName name="cerca" localSheetId="6">[43]ORÇAMENTO!#REF!</definedName>
    <definedName name="cerca">[43]ORÇAMENTO!#REF!</definedName>
    <definedName name="cerca_13" localSheetId="6">[43]ORÇAMENTO!#REF!</definedName>
    <definedName name="cerca_13">[43]ORÇAMENTO!#REF!</definedName>
    <definedName name="cerca_13_19" localSheetId="6">[43]ORÇAMENTO!#REF!</definedName>
    <definedName name="cerca_13_19">[43]ORÇAMENTO!#REF!</definedName>
    <definedName name="cerca_13_23">[43]ORÇAMENTO!#REF!</definedName>
    <definedName name="cerca_13_25">[56]ORÇAMENTO!#REF!</definedName>
    <definedName name="cerca_15">[57]ORÇAMENTO!#REF!</definedName>
    <definedName name="cerca_15_13">[57]ORÇAMENTO!#REF!</definedName>
    <definedName name="cerca_15_13_19">[57]ORÇAMENTO!#REF!</definedName>
    <definedName name="cerca_15_13_23">[57]ORÇAMENTO!#REF!</definedName>
    <definedName name="cerca_15_13_25">[57]ORÇAMENTO!#REF!</definedName>
    <definedName name="cerca_15_19">[57]ORÇAMENTO!#REF!</definedName>
    <definedName name="cerca_15_23">[57]ORÇAMENTO!#REF!</definedName>
    <definedName name="cerca_15_25">[57]ORÇAMENTO!#REF!</definedName>
    <definedName name="cerca_19">[43]ORÇAMENTO!#REF!</definedName>
    <definedName name="cerca_23">[43]ORÇAMENTO!#REF!</definedName>
    <definedName name="cerca_24">[43]ORÇAMENTO!#REF!</definedName>
    <definedName name="cerca_24_13">[43]ORÇAMENTO!#REF!</definedName>
    <definedName name="cerca_24_13_19">[43]ORÇAMENTO!#REF!</definedName>
    <definedName name="cerca_24_13_23">[43]ORÇAMENTO!#REF!</definedName>
    <definedName name="cerca_24_13_25">[56]ORÇAMENTO!#REF!</definedName>
    <definedName name="cerca_24_19">[43]ORÇAMENTO!#REF!</definedName>
    <definedName name="cerca_24_23">[43]ORÇAMENTO!#REF!</definedName>
    <definedName name="cerca_24_25">[56]ORÇAMENTO!#REF!</definedName>
    <definedName name="cerca_25">[56]ORÇAMENTO!#REF!</definedName>
    <definedName name="cesar" localSheetId="6">#REF!</definedName>
    <definedName name="cesar">#REF!</definedName>
    <definedName name="CF" localSheetId="6">#REF!</definedName>
    <definedName name="CF">#REF!</definedName>
    <definedName name="cf2br1" localSheetId="6">'[27]memória quantitativa'!#REF!</definedName>
    <definedName name="cf2br1">'[27]memória quantitativa'!#REF!</definedName>
    <definedName name="cf2br2" localSheetId="6">'[27]memória quantitativa'!#REF!</definedName>
    <definedName name="cf2br2">'[27]memória quantitativa'!#REF!</definedName>
    <definedName name="cf2br3">'[27]memória quantitativa'!#REF!</definedName>
    <definedName name="cf2br4">'[27]memória quantitativa'!#REF!</definedName>
    <definedName name="cf2br5">'[27]memória quantitativa'!#REF!</definedName>
    <definedName name="cf2br6">'[27]memória quantitativa'!#REF!</definedName>
    <definedName name="cf2br7">'[27]memória quantitativa'!#REF!</definedName>
    <definedName name="cf2br8">'[27]memória quantitativa'!#REF!</definedName>
    <definedName name="cf2br9">'[27]memória quantitativa'!#REF!</definedName>
    <definedName name="cf2c_1">'[27]memória quantitativa'!#REF!</definedName>
    <definedName name="cf2c_2">'[27]memória quantitativa'!#REF!</definedName>
    <definedName name="cf2c_3">'[27]memória quantitativa'!#REF!</definedName>
    <definedName name="cf2c_4">'[27]memória quantitativa'!#REF!</definedName>
    <definedName name="cf2c_5">'[27]memória quantitativa'!#REF!</definedName>
    <definedName name="cf2c_6">'[27]memória quantitativa'!#REF!</definedName>
    <definedName name="cf2c_7">'[27]memória quantitativa'!#REF!</definedName>
    <definedName name="cf2c_8">'[27]memória quantitativa'!#REF!</definedName>
    <definedName name="cf2c_9">'[27]memória quantitativa'!#REF!</definedName>
    <definedName name="cf2d1">'[27]memória quantitativa'!#REF!</definedName>
    <definedName name="cf2d2">'[27]memória quantitativa'!#REF!</definedName>
    <definedName name="cf2d3">'[27]memória quantitativa'!#REF!</definedName>
    <definedName name="cf2d4">'[27]memória quantitativa'!#REF!</definedName>
    <definedName name="cf2d5">'[27]memória quantitativa'!#REF!</definedName>
    <definedName name="cf2d6">'[27]memória quantitativa'!#REF!</definedName>
    <definedName name="cf2d7">'[27]memória quantitativa'!#REF!</definedName>
    <definedName name="cf2d8">'[27]memória quantitativa'!#REF!</definedName>
    <definedName name="cf2d9">'[27]memória quantitativa'!#REF!</definedName>
    <definedName name="cf2esp1">'[27]memória quantitativa'!#REF!</definedName>
    <definedName name="cf2esp2">'[27]memória quantitativa'!#REF!</definedName>
    <definedName name="cf2esp3">'[27]memória quantitativa'!#REF!</definedName>
    <definedName name="cf2esp4">'[27]memória quantitativa'!#REF!</definedName>
    <definedName name="cf2esp5">'[27]memória quantitativa'!#REF!</definedName>
    <definedName name="cf2esp6">'[27]memória quantitativa'!#REF!</definedName>
    <definedName name="cf2esp7">'[27]memória quantitativa'!#REF!</definedName>
    <definedName name="cf2esp8">'[27]memória quantitativa'!#REF!</definedName>
    <definedName name="cf2esp9">'[27]memória quantitativa'!#REF!</definedName>
    <definedName name="cf2kmf_1">'[27]memória quantitativa'!#REF!</definedName>
    <definedName name="cf2kmf_2">'[27]memória quantitativa'!#REF!</definedName>
    <definedName name="cf2kmf_3">'[27]memória quantitativa'!#REF!</definedName>
    <definedName name="cf2kmf_4">'[27]memória quantitativa'!#REF!</definedName>
    <definedName name="cf2kmf_5">'[27]memória quantitativa'!#REF!</definedName>
    <definedName name="cf2kmf_6">'[27]memória quantitativa'!#REF!</definedName>
    <definedName name="cf2kmf_7">'[27]memória quantitativa'!#REF!</definedName>
    <definedName name="cf2kmf_8">'[27]memória quantitativa'!#REF!</definedName>
    <definedName name="cf2kmf_9">'[27]memória quantitativa'!#REF!</definedName>
    <definedName name="cf2kmi_1">'[27]memória quantitativa'!#REF!</definedName>
    <definedName name="cf2kmi_2">'[27]memória quantitativa'!#REF!</definedName>
    <definedName name="cf2kmi_3">'[27]memória quantitativa'!#REF!</definedName>
    <definedName name="cf2kmi_4">'[27]memória quantitativa'!#REF!</definedName>
    <definedName name="cf2kmi_5">'[27]memória quantitativa'!#REF!</definedName>
    <definedName name="cf2kmi_6">'[27]memória quantitativa'!#REF!</definedName>
    <definedName name="cf2kmi_7">'[27]memória quantitativa'!#REF!</definedName>
    <definedName name="cf2kmi_8">'[27]memória quantitativa'!#REF!</definedName>
    <definedName name="cf2kmi_9">'[27]memória quantitativa'!#REF!</definedName>
    <definedName name="cf2l1">'[27]memória quantitativa'!#REF!</definedName>
    <definedName name="cf2l2">'[27]memória quantitativa'!#REF!</definedName>
    <definedName name="cf2l3">'[27]memória quantitativa'!#REF!</definedName>
    <definedName name="cf2l4">'[27]memória quantitativa'!#REF!</definedName>
    <definedName name="cf2l5">'[27]memória quantitativa'!#REF!</definedName>
    <definedName name="cf2l6">'[27]memória quantitativa'!#REF!</definedName>
    <definedName name="cf2l7">'[27]memória quantitativa'!#REF!</definedName>
    <definedName name="cf2l8">'[27]memória quantitativa'!#REF!</definedName>
    <definedName name="cf2l9">'[27]memória quantitativa'!#REF!</definedName>
    <definedName name="cf2larg2">'[27]memória quantitativa'!#REF!</definedName>
    <definedName name="cf2larg3">'[27]memória quantitativa'!#REF!</definedName>
    <definedName name="cf2larg4">'[27]memória quantitativa'!#REF!</definedName>
    <definedName name="cf2larg5">'[27]memória quantitativa'!#REF!</definedName>
    <definedName name="cf2larg6">'[27]memória quantitativa'!#REF!</definedName>
    <definedName name="cf2larg7">'[27]memória quantitativa'!#REF!</definedName>
    <definedName name="cf2larg8">'[27]memória quantitativa'!#REF!</definedName>
    <definedName name="cf2larg9">'[27]memória quantitativa'!#REF!</definedName>
    <definedName name="cfbr1">'[27]memória quantitativa'!#REF!</definedName>
    <definedName name="cfbr2">'[27]memória quantitativa'!#REF!</definedName>
    <definedName name="cfbr3">'[27]memória quantitativa'!#REF!</definedName>
    <definedName name="cfbr4">'[27]memória quantitativa'!#REF!</definedName>
    <definedName name="cfbr5">'[27]memória quantitativa'!#REF!</definedName>
    <definedName name="cfbr6">'[27]memória quantitativa'!#REF!</definedName>
    <definedName name="cfbr7">'[27]memória quantitativa'!#REF!</definedName>
    <definedName name="cfbr8">'[27]memória quantitativa'!#REF!</definedName>
    <definedName name="cfbr9">'[27]memória quantitativa'!#REF!</definedName>
    <definedName name="cfc_1">'[27]memória quantitativa'!#REF!</definedName>
    <definedName name="cfc_2">'[27]memória quantitativa'!#REF!</definedName>
    <definedName name="cfc_3">'[27]memória quantitativa'!#REF!</definedName>
    <definedName name="cfc_4">'[27]memória quantitativa'!#REF!</definedName>
    <definedName name="cfc_5">'[27]memória quantitativa'!#REF!</definedName>
    <definedName name="cfc_6">'[27]memória quantitativa'!#REF!</definedName>
    <definedName name="cfc_7">'[27]memória quantitativa'!#REF!</definedName>
    <definedName name="cfc_8">'[27]memória quantitativa'!#REF!</definedName>
    <definedName name="cfc_9">'[27]memória quantitativa'!#REF!</definedName>
    <definedName name="CFCG">#REF!</definedName>
    <definedName name="CFCG_1">#REF!</definedName>
    <definedName name="CFCG_2">#REF!</definedName>
    <definedName name="CFCG_3">#REF!</definedName>
    <definedName name="cfesp1">'[27]memória quantitativa'!#REF!</definedName>
    <definedName name="cfesp2">'[27]memória quantitativa'!#REF!</definedName>
    <definedName name="cfesp3">'[27]memória quantitativa'!#REF!</definedName>
    <definedName name="cfesp4">'[27]memória quantitativa'!#REF!</definedName>
    <definedName name="cfesp5">'[27]memória quantitativa'!#REF!</definedName>
    <definedName name="cfesp6">'[27]memória quantitativa'!#REF!</definedName>
    <definedName name="cfesp7">'[27]memória quantitativa'!#REF!</definedName>
    <definedName name="cfesp8">'[27]memória quantitativa'!#REF!</definedName>
    <definedName name="cfesp9">'[27]memória quantitativa'!#REF!</definedName>
    <definedName name="cfkmf_1">'[27]memória quantitativa'!#REF!</definedName>
    <definedName name="cfkmf_2">'[27]memória quantitativa'!#REF!</definedName>
    <definedName name="cfkmf_3">'[27]memória quantitativa'!#REF!</definedName>
    <definedName name="cfkmf_4">'[27]memória quantitativa'!#REF!</definedName>
    <definedName name="cfkmf_5">'[27]memória quantitativa'!#REF!</definedName>
    <definedName name="cfkmf_6">'[27]memória quantitativa'!#REF!</definedName>
    <definedName name="cfkmf_7">'[27]memória quantitativa'!#REF!</definedName>
    <definedName name="cfkmf_8">'[27]memória quantitativa'!#REF!</definedName>
    <definedName name="cfkmf_9">'[27]memória quantitativa'!#REF!</definedName>
    <definedName name="cfkmi_1">'[27]memória quantitativa'!#REF!</definedName>
    <definedName name="cfkmi_2">'[27]memória quantitativa'!#REF!</definedName>
    <definedName name="cfkmi_3">'[27]memória quantitativa'!#REF!</definedName>
    <definedName name="cfkmi_4">'[27]memória quantitativa'!#REF!</definedName>
    <definedName name="cfkmi_5">'[27]memória quantitativa'!#REF!</definedName>
    <definedName name="cfkmi_6">'[27]memória quantitativa'!#REF!</definedName>
    <definedName name="cfkmi_7">'[27]memória quantitativa'!#REF!</definedName>
    <definedName name="cfkmi_8">'[27]memória quantitativa'!#REF!</definedName>
    <definedName name="cfkmi_9">'[27]memória quantitativa'!#REF!</definedName>
    <definedName name="cflarg1">'[27]memória quantitativa'!#REF!</definedName>
    <definedName name="cflarg2">'[27]memória quantitativa'!#REF!</definedName>
    <definedName name="cflarg3">'[27]memória quantitativa'!#REF!</definedName>
    <definedName name="cflarg4">'[27]memória quantitativa'!#REF!</definedName>
    <definedName name="cflarg5">'[27]memória quantitativa'!#REF!</definedName>
    <definedName name="cflarg6">'[27]memória quantitativa'!#REF!</definedName>
    <definedName name="cflarg7">'[27]memória quantitativa'!#REF!</definedName>
    <definedName name="cflarg8">'[27]memória quantitativa'!#REF!</definedName>
    <definedName name="cflarg9">'[27]memória quantitativa'!#REF!</definedName>
    <definedName name="Change" hidden="1">#N/A</definedName>
    <definedName name="Change2" hidden="1">#N/A</definedName>
    <definedName name="Change3" hidden="1">#N/A</definedName>
    <definedName name="Change4" hidden="1">#N/A</definedName>
    <definedName name="ChangeRange" hidden="1">#N/A</definedName>
    <definedName name="ChangeRange2" hidden="1">#N/A</definedName>
    <definedName name="chapa">[43]ORÇAMENTO!#REF!</definedName>
    <definedName name="chapa_13">[43]ORÇAMENTO!#REF!</definedName>
    <definedName name="chapa_13_19">[43]ORÇAMENTO!#REF!</definedName>
    <definedName name="chapa_13_23">[43]ORÇAMENTO!#REF!</definedName>
    <definedName name="chapa_13_25">[56]ORÇAMENTO!#REF!</definedName>
    <definedName name="chapa_15">[57]ORÇAMENTO!#REF!</definedName>
    <definedName name="chapa_15_13">[57]ORÇAMENTO!#REF!</definedName>
    <definedName name="chapa_15_13_19">[57]ORÇAMENTO!#REF!</definedName>
    <definedName name="chapa_15_13_23">[57]ORÇAMENTO!#REF!</definedName>
    <definedName name="chapa_15_13_25">[57]ORÇAMENTO!#REF!</definedName>
    <definedName name="chapa_15_19">[57]ORÇAMENTO!#REF!</definedName>
    <definedName name="chapa_15_23">[57]ORÇAMENTO!#REF!</definedName>
    <definedName name="chapa_15_25">[57]ORÇAMENTO!#REF!</definedName>
    <definedName name="chapa_19">[43]ORÇAMENTO!#REF!</definedName>
    <definedName name="chapa_23">[43]ORÇAMENTO!#REF!</definedName>
    <definedName name="chapa_24">[43]ORÇAMENTO!#REF!</definedName>
    <definedName name="chapa_24_13">[43]ORÇAMENTO!#REF!</definedName>
    <definedName name="chapa_24_13_19">[43]ORÇAMENTO!#REF!</definedName>
    <definedName name="chapa_24_13_23">[43]ORÇAMENTO!#REF!</definedName>
    <definedName name="chapa_24_13_25">[56]ORÇAMENTO!#REF!</definedName>
    <definedName name="chapa_24_19">[43]ORÇAMENTO!#REF!</definedName>
    <definedName name="chapa_24_23">[43]ORÇAMENTO!#REF!</definedName>
    <definedName name="chapa_24_25">[56]ORÇAMENTO!#REF!</definedName>
    <definedName name="chapa_25">[56]ORÇAMENTO!#REF!</definedName>
    <definedName name="chapa16" localSheetId="6">#REF!</definedName>
    <definedName name="chapa16">#REF!</definedName>
    <definedName name="Chave" localSheetId="6" hidden="1">#REF!</definedName>
    <definedName name="Chave" hidden="1">#REF!</definedName>
    <definedName name="Chave1" localSheetId="6" hidden="1">#REF!</definedName>
    <definedName name="Chave1" hidden="1">#REF!</definedName>
    <definedName name="chefeeng">#REF!</definedName>
    <definedName name="chop" localSheetId="6" hidden="1">{"Pèrdues i Guanys analític.Català",#N/A,FALSE,"Català";"Pèrdues i G. analític.castellà",#N/A,FALSE,"Castellà"}</definedName>
    <definedName name="chop" localSheetId="7" hidden="1">{"Pèrdues i Guanys analític.Català",#N/A,FALSE,"Català";"Pèrdues i G. analític.castellà",#N/A,FALSE,"Castellà"}</definedName>
    <definedName name="chop" hidden="1">{"Pèrdues i Guanys analític.Català",#N/A,FALSE,"Català";"Pèrdues i G. analític.castellà",#N/A,FALSE,"Castellà"}</definedName>
    <definedName name="cibr1">'[27]memória quantitativa'!#REF!</definedName>
    <definedName name="cibr2">'[27]memória quantitativa'!#REF!</definedName>
    <definedName name="cibr3">'[27]memória quantitativa'!#REF!</definedName>
    <definedName name="cibr4">'[27]memória quantitativa'!#REF!</definedName>
    <definedName name="cibr5">'[27]memória quantitativa'!#REF!</definedName>
    <definedName name="cibr6">'[27]memória quantitativa'!#REF!</definedName>
    <definedName name="cibr7">'[27]memória quantitativa'!#REF!</definedName>
    <definedName name="cibr8">'[27]memória quantitativa'!#REF!</definedName>
    <definedName name="cibr9">'[27]memória quantitativa'!#REF!</definedName>
    <definedName name="ciesp1">'[27]memória quantitativa'!#REF!</definedName>
    <definedName name="ciesp2">'[27]memória quantitativa'!#REF!</definedName>
    <definedName name="ciesp3">'[27]memória quantitativa'!#REF!</definedName>
    <definedName name="ciesp4">'[27]memória quantitativa'!#REF!</definedName>
    <definedName name="ciesp5">'[27]memória quantitativa'!#REF!</definedName>
    <definedName name="ciesp6">'[27]memória quantitativa'!#REF!</definedName>
    <definedName name="ciesp7">'[27]memória quantitativa'!#REF!</definedName>
    <definedName name="ciesp8">'[27]memória quantitativa'!#REF!</definedName>
    <definedName name="ciesp9">'[27]memória quantitativa'!#REF!</definedName>
    <definedName name="cikmf1">'[27]memória quantitativa'!#REF!</definedName>
    <definedName name="cikmf2">'[27]memória quantitativa'!#REF!</definedName>
    <definedName name="cikmf3">'[27]memória quantitativa'!#REF!</definedName>
    <definedName name="cikmf4">'[27]memória quantitativa'!#REF!</definedName>
    <definedName name="cikmf5">'[27]memória quantitativa'!#REF!</definedName>
    <definedName name="cikmf6">'[27]memória quantitativa'!#REF!</definedName>
    <definedName name="cikmf7">'[27]memória quantitativa'!#REF!</definedName>
    <definedName name="cikmf8">'[27]memória quantitativa'!#REF!</definedName>
    <definedName name="cikmf9">'[27]memória quantitativa'!#REF!</definedName>
    <definedName name="cikmi1">'[27]memória quantitativa'!#REF!</definedName>
    <definedName name="cikmi2">'[27]memória quantitativa'!#REF!</definedName>
    <definedName name="cikmi3">'[27]memória quantitativa'!#REF!</definedName>
    <definedName name="cikmi4">'[27]memória quantitativa'!#REF!</definedName>
    <definedName name="cikmi5">'[27]memória quantitativa'!#REF!</definedName>
    <definedName name="cikmi6">'[27]memória quantitativa'!#REF!</definedName>
    <definedName name="cikmi7">'[27]memória quantitativa'!#REF!</definedName>
    <definedName name="cikmi8">'[27]memória quantitativa'!#REF!</definedName>
    <definedName name="cikmi9">'[27]memória quantitativa'!#REF!</definedName>
    <definedName name="cilar1">'[27]memória quantitativa'!#REF!</definedName>
    <definedName name="cilarg2">'[27]memória quantitativa'!#REF!</definedName>
    <definedName name="cilarg3">'[27]memória quantitativa'!#REF!</definedName>
    <definedName name="cilarg4">'[27]memória quantitativa'!#REF!</definedName>
    <definedName name="cilarg5">'[27]memória quantitativa'!#REF!</definedName>
    <definedName name="cilarg6">'[27]memória quantitativa'!#REF!</definedName>
    <definedName name="cilarg7">'[27]memória quantitativa'!#REF!</definedName>
    <definedName name="cilarg8">'[27]memória quantitativa'!#REF!</definedName>
    <definedName name="cilarg9">'[27]memória quantitativa'!#REF!</definedName>
    <definedName name="CIM">[17]DADOS!$C$14</definedName>
    <definedName name="CIMENTO">#REF!</definedName>
    <definedName name="CIMENTO_BRANCO">#REF!</definedName>
    <definedName name="CIMENTO_COLA">#REF!</definedName>
    <definedName name="CIMENTOBARRA">#REF!</definedName>
    <definedName name="çl">#REF!</definedName>
    <definedName name="Clas" localSheetId="6" hidden="1">MAX(LEN(#REF!))</definedName>
    <definedName name="Clas" hidden="1">MAX(LEN(#REF!))</definedName>
    <definedName name="Class_Equipamentos">#REF!</definedName>
    <definedName name="Class_Equipamentos_1">#REF!</definedName>
    <definedName name="Class_Equipamentos_2">#REF!</definedName>
    <definedName name="Class_Equipamentos_3">#REF!</definedName>
    <definedName name="Class_Mão_de_Obra">#REF!</definedName>
    <definedName name="Class_Mão_de_Obra_1">#REF!</definedName>
    <definedName name="Class_Mão_de_Obra_2">#REF!</definedName>
    <definedName name="Class_Mão_de_Obra_3">#REF!</definedName>
    <definedName name="Class_Materiais">#REF!</definedName>
    <definedName name="Class_Materiais_1">#REF!</definedName>
    <definedName name="Class_Materiais_2">#REF!</definedName>
    <definedName name="Class_Materiais_3">#REF!</definedName>
    <definedName name="CLASSE">[85]CLASSE!$A$1:$B$13</definedName>
    <definedName name="CLIENTE">#REF!</definedName>
    <definedName name="Cls" hidden="1">#N/A</definedName>
    <definedName name="CM">#REF!</definedName>
    <definedName name="CM_003">#N/A</definedName>
    <definedName name="CM_003_1">#REF!</definedName>
    <definedName name="CM_202">#N/A</definedName>
    <definedName name="CM_202_1">#REF!</definedName>
    <definedName name="cm_205">#N/A</definedName>
    <definedName name="cm_205_1">#REF!</definedName>
    <definedName name="CM_210">#N/A</definedName>
    <definedName name="CM_210_1">#REF!</definedName>
    <definedName name="CM_211">#N/A</definedName>
    <definedName name="CM_211_1">#REF!</definedName>
    <definedName name="CM_30">'[75]CUSTO MATERIAL'!$F$23</definedName>
    <definedName name="CM_319">#N/A</definedName>
    <definedName name="CM_319_1">#REF!</definedName>
    <definedName name="CM_320">#N/A</definedName>
    <definedName name="CM_320_1">#REF!</definedName>
    <definedName name="CM_321">#N/A</definedName>
    <definedName name="CM_321_1">#REF!</definedName>
    <definedName name="CM_334">#N/A</definedName>
    <definedName name="CM_334_1">#REF!</definedName>
    <definedName name="CM_335">#N/A</definedName>
    <definedName name="CM_335_1">#REF!</definedName>
    <definedName name="CM_343">#N/A</definedName>
    <definedName name="CM_343_1">#REF!</definedName>
    <definedName name="CM_346">#N/A</definedName>
    <definedName name="CM_346_1">#REF!</definedName>
    <definedName name="CM_405">#N/A</definedName>
    <definedName name="CM_405_1">#REF!</definedName>
    <definedName name="CM_406">#N/A</definedName>
    <definedName name="CM_406_1">#REF!</definedName>
    <definedName name="CM_408">#N/A</definedName>
    <definedName name="CM_408_1">#REF!</definedName>
    <definedName name="CM_413">#N/A</definedName>
    <definedName name="CM_413_1">#REF!</definedName>
    <definedName name="CM_420">#N/A</definedName>
    <definedName name="CM_420_1">#REF!</definedName>
    <definedName name="CM_421">#N/A</definedName>
    <definedName name="CM_421_1">#REF!</definedName>
    <definedName name="CM_601">#N/A</definedName>
    <definedName name="CM_601_1">#REF!</definedName>
    <definedName name="CM_607">#N/A</definedName>
    <definedName name="CM_607_1">#REF!</definedName>
    <definedName name="CM_608">#N/A</definedName>
    <definedName name="CM_608_1">#REF!</definedName>
    <definedName name="CM_609">#N/A</definedName>
    <definedName name="CM_609_1">#REF!</definedName>
    <definedName name="CM_611">#N/A</definedName>
    <definedName name="CM_611_1">#REF!</definedName>
    <definedName name="CM_615">#N/A</definedName>
    <definedName name="CM_615_1">#REF!</definedName>
    <definedName name="CM_616">#N/A</definedName>
    <definedName name="CM_616_1">#REF!</definedName>
    <definedName name="CM_619">#N/A</definedName>
    <definedName name="CM_619_1">#REF!</definedName>
    <definedName name="CM_621">#N/A</definedName>
    <definedName name="CM_621_1">#REF!</definedName>
    <definedName name="CM_702">#N/A</definedName>
    <definedName name="CM_702_1">#REF!</definedName>
    <definedName name="CM_704">#N/A</definedName>
    <definedName name="CM_704_1">#REF!</definedName>
    <definedName name="CM_710">#N/A</definedName>
    <definedName name="CM_710_1">#REF!</definedName>
    <definedName name="CM_905">#N/A</definedName>
    <definedName name="CM_905_1">#REF!</definedName>
    <definedName name="CM_912">#N/A</definedName>
    <definedName name="CM_912_1">#REF!</definedName>
    <definedName name="CM_965">#N/A</definedName>
    <definedName name="CM_965_1">#REF!</definedName>
    <definedName name="CM_969">#N/A</definedName>
    <definedName name="CM_969_1">#REF!</definedName>
    <definedName name="CM_970">#N/A</definedName>
    <definedName name="CM_970_1">#REF!</definedName>
    <definedName name="CM_972">#N/A</definedName>
    <definedName name="CM_972_1">#REF!</definedName>
    <definedName name="CM_973">#N/A</definedName>
    <definedName name="CM_973_1">#REF!</definedName>
    <definedName name="CM_975">#N/A</definedName>
    <definedName name="CM_975_1">#REF!</definedName>
    <definedName name="CM_980">#N/A</definedName>
    <definedName name="CM_980_1">#REF!</definedName>
    <definedName name="cm30_rp">'[27]medição '!#REF!</definedName>
    <definedName name="CM30ROO">'[75]CALCULOS AUXILIARES'!$E$22</definedName>
    <definedName name="CM30W" localSheetId="6">#REF!</definedName>
    <definedName name="CM30W">#REF!</definedName>
    <definedName name="CM30WA" localSheetId="6">#REF!</definedName>
    <definedName name="CM30WA">#REF!</definedName>
    <definedName name="cmbr1" localSheetId="6">'[27]memória quantitativa'!#REF!</definedName>
    <definedName name="cmbr1">'[27]memória quantitativa'!#REF!</definedName>
    <definedName name="cmbr2" localSheetId="6">'[27]memória quantitativa'!#REF!</definedName>
    <definedName name="cmbr2">'[27]memória quantitativa'!#REF!</definedName>
    <definedName name="cmbr3">'[27]memória quantitativa'!#REF!</definedName>
    <definedName name="cmbr4">'[27]memória quantitativa'!#REF!</definedName>
    <definedName name="cmbr5">'[27]memória quantitativa'!#REF!</definedName>
    <definedName name="CMIMP">#REF!</definedName>
    <definedName name="cmkmf1">'[27]memória quantitativa'!#REF!</definedName>
    <definedName name="cmkmf2">'[27]memória quantitativa'!#REF!</definedName>
    <definedName name="cmkmf3">'[27]memória quantitativa'!#REF!</definedName>
    <definedName name="cmkmf4">'[27]memória quantitativa'!#REF!</definedName>
    <definedName name="cmkmi1">'[27]memória quantitativa'!#REF!</definedName>
    <definedName name="cmkmi2">'[27]memória quantitativa'!#REF!</definedName>
    <definedName name="cmkmi3">'[27]memória quantitativa'!#REF!</definedName>
    <definedName name="cmkmi4">'[27]memória quantitativa'!#REF!</definedName>
    <definedName name="cmlarg1">'[27]memória quantitativa'!#REF!</definedName>
    <definedName name="cmlarg2">'[27]memória quantitativa'!#REF!</definedName>
    <definedName name="cmlarg3">'[27]memória quantitativa'!#REF!</definedName>
    <definedName name="cmlarg4">'[27]memória quantitativa'!#REF!</definedName>
    <definedName name="CMN">#REF!</definedName>
    <definedName name="CMTOTAL">#REF!</definedName>
    <definedName name="CMW">#REF!</definedName>
    <definedName name="CMWA">#REF!</definedName>
    <definedName name="Cod" hidden="1">#REF!</definedName>
    <definedName name="Cód.">'[86]TPU-MARÇO_2002'!$B$2:$B$1965</definedName>
    <definedName name="cod.1" localSheetId="6">#REF!</definedName>
    <definedName name="cod.1">#REF!</definedName>
    <definedName name="cod.2" localSheetId="6">#REF!</definedName>
    <definedName name="cod.2">#REF!</definedName>
    <definedName name="Cód.3" localSheetId="6">#REF!</definedName>
    <definedName name="Cód.3">#REF!</definedName>
    <definedName name="Cód.4">'[86]TPU-MARÇO_2002'!$D$2:$D$1965</definedName>
    <definedName name="Cód.Equip." localSheetId="6">#REF!</definedName>
    <definedName name="Cód.Equip.">#REF!</definedName>
    <definedName name="Cód.SER">'[86]TPU-MARÇO_2002'!$H$2:$H$20</definedName>
    <definedName name="Cód.serv." localSheetId="6">#REF!</definedName>
    <definedName name="Cód.serv.">#REF!</definedName>
    <definedName name="cod_automóvel">'[27]medição '!#REF!</definedName>
    <definedName name="cod_balizador">'[27]medição '!#REF!</definedName>
    <definedName name="cod_brp">'[27]medição '!#REF!</definedName>
    <definedName name="cod_bueiros">'[27]medição '!#REF!</definedName>
    <definedName name="cod_caibro">'[27]medição '!#REF!</definedName>
    <definedName name="cod_cap20_mbuq">'[27]medição '!#REF!</definedName>
    <definedName name="cod_capa_selante">'[27]medição '!#REF!</definedName>
    <definedName name="cod_capaf">'[27]medição '!#REF!</definedName>
    <definedName name="cod_capaq">'[27]medição '!#REF!</definedName>
    <definedName name="cod_capina_manual">'[27]medição '!#REF!</definedName>
    <definedName name="cod_cerca">'[27]medição '!#REF!</definedName>
    <definedName name="cod_chapa">'[27]medição '!#REF!</definedName>
    <definedName name="cod_cm30_rp">'[27]medição '!#REF!</definedName>
    <definedName name="cod_conc_ciclópico">'[27]medição '!#REF!</definedName>
    <definedName name="cod_concreto_cimento">'[27]medição '!#REF!</definedName>
    <definedName name="cod_correção_defeito">'[27]medição '!#REF!</definedName>
    <definedName name="cod_desobstrução">'[27]medição '!#REF!</definedName>
    <definedName name="cod_drenagem">'[27]medição '!#REF!</definedName>
    <definedName name="cod_formas">'[27]medição '!#REF!</definedName>
    <definedName name="cod_fresagem">'[27]medição '!#REF!</definedName>
    <definedName name="cod_lama_asf_fina">'[27]medição '!#REF!</definedName>
    <definedName name="cod_limp_ponte">'[27]medição '!#REF!</definedName>
    <definedName name="cod_limpeza_placa">'[27]medição '!#REF!</definedName>
    <definedName name="cod_parafuso_1">'[27]medição '!#REF!</definedName>
    <definedName name="cod_parafuso_4">'[27]medição '!#REF!</definedName>
    <definedName name="cod_pedra_arrumada">'[27]medição '!#REF!</definedName>
    <definedName name="cod_pedra_jogada">'[27]medição '!#REF!</definedName>
    <definedName name="cod_película">'[27]medição '!#REF!</definedName>
    <definedName name="cod_pintura">'[27]medição '!#REF!</definedName>
    <definedName name="cod_q_caiação">'[27]medição '!#REF!</definedName>
    <definedName name="cod_recomp_defensa">'[27]medição '!#REF!</definedName>
    <definedName name="cod_recomp_guarda_corpo">'[27]medição '!#REF!</definedName>
    <definedName name="cod_recomp_manual">'[27]medição '!#REF!</definedName>
    <definedName name="cod_recomp_mecanizada">'[27]medição '!#REF!</definedName>
    <definedName name="cod_recomp_placa">'[27]medição '!#REF!</definedName>
    <definedName name="cod_remendo_profundo">'[27]medição '!#REF!</definedName>
    <definedName name="cod_revest_veg">'[27]medição '!#REF!</definedName>
    <definedName name="cod_rl1c_lama">'[27]medição '!#REF!</definedName>
    <definedName name="cod_rm1c_mbb">'[27]medição '!#REF!</definedName>
    <definedName name="cod_rm1c_mbuf">'[27]medição '!#REF!</definedName>
    <definedName name="cod_roçada_colonião">'[27]medição '!#REF!</definedName>
    <definedName name="cod_roçada_manual">'[27]medição '!#REF!</definedName>
    <definedName name="cod_roçada_mecanizada">'[27]medição '!#REF!</definedName>
    <definedName name="cod_rr1c_pintura">'[27]medição '!#REF!</definedName>
    <definedName name="cod_rr1c_tb">'[27]medição '!#REF!</definedName>
    <definedName name="cod_rr2c_capa">'[27]medição '!#REF!</definedName>
    <definedName name="cod_rr2c_tratamento">'[27]medição '!#REF!</definedName>
    <definedName name="cod_sarjeta_meio_fio">'[27]medição '!#REF!</definedName>
    <definedName name="cod_scotchlite">'[27]medição '!#REF!</definedName>
    <definedName name="cod_sinalização_horiz">'[27]medição '!#REF!</definedName>
    <definedName name="cod_tacha_bid">'[27]medição '!#REF!</definedName>
    <definedName name="cod_tacha_mono">'[27]medição '!#REF!</definedName>
    <definedName name="cod_tachão_bid">'[27]medição '!#REF!</definedName>
    <definedName name="cod_tachão_mono">'[27]medição '!#REF!</definedName>
    <definedName name="cod_tapa_buraco">'[27]medição '!#REF!</definedName>
    <definedName name="cod_tinta">'[27]medição '!#REF!</definedName>
    <definedName name="cod_totalbetoneira">'[27]medição '!#REF!</definedName>
    <definedName name="cod_totalmistfrio">'[27]medição '!#REF!</definedName>
    <definedName name="cod_totalmistquente">'[27]medição '!#REF!</definedName>
    <definedName name="cod_tr_cap20_mbuq">'[27]medição '!#REF!</definedName>
    <definedName name="cod_tr_cm30_rp">'[27]medição '!#REF!</definedName>
    <definedName name="cod_tr_rm1c_mbb">'[27]medição '!#REF!</definedName>
    <definedName name="cod_tr_rm1c_mbuf">'[27]medição '!#REF!</definedName>
    <definedName name="cod_tr_rr1ctb">'[27]medição '!#REF!</definedName>
    <definedName name="cod_tr_rr2c_capa">'[27]medição '!#REF!</definedName>
    <definedName name="cod_tr_rr2c_tratamento">'[27]medição '!#REF!</definedName>
    <definedName name="cod_tr_rric_pintura">'[27]medição '!#REF!</definedName>
    <definedName name="cod_transporte_carroceria">'[27]medição '!#REF!</definedName>
    <definedName name="cod_transporte_comercial">'[27]medição '!#REF!</definedName>
    <definedName name="cod_transporte_especial">'[27]medição '!#REF!</definedName>
    <definedName name="cod_tratamento">'[27]medição '!#REF!</definedName>
    <definedName name="cod_travessas">'[27]medição '!#REF!</definedName>
    <definedName name="cod_trrl1c_lama">'[27]medição '!#REF!</definedName>
    <definedName name="cod_trrr1c_pintura">'[27]medição '!#REF!</definedName>
    <definedName name="Codigo" localSheetId="6" hidden="1">#REF!</definedName>
    <definedName name="Codigo" hidden="1">#REF!</definedName>
    <definedName name="Código" localSheetId="6">#REF!</definedName>
    <definedName name="Código">#REF!</definedName>
    <definedName name="CÓDIGO_serviço">OFFSET('[83]Orçamento Total'!$B$4,0,0,COUNTA('[83]Orçamento Total'!$C:$C),1)</definedName>
    <definedName name="CODOR1">'[29]orcID nº1'!$A$14:$A$1025</definedName>
    <definedName name="CODOR15">'[29]orc ID nº 15'!$A$14:$A$1000</definedName>
    <definedName name="CODOR17">'[29]orc ID nº17'!$A$16:$A$1000</definedName>
    <definedName name="CODOR18">'[29]orc ID nº 18'!$A$14:$A$1000</definedName>
    <definedName name="CODOR19">'[29]orc ID nº19'!$A$14:$A$1000</definedName>
    <definedName name="CODOR2">'[29]orc ID nº2 '!$A$14:$A$1000</definedName>
    <definedName name="CODOR3">'[29]orc ID nº3'!$A$14:$A$1001</definedName>
    <definedName name="CODOR4">'[29]orcID nº4'!$A$14:$A$1002</definedName>
    <definedName name="CODOR5">'[29]orcID nº5'!$A$14:$A$1002</definedName>
    <definedName name="CODOR6">'[29]orcID nº6'!$A$14:$A$1002</definedName>
    <definedName name="CODOR7">'[29]orcID nº7'!$A$14:$A$1003</definedName>
    <definedName name="CODOR8">'[29]orc ID nº8'!$A$14:$A$1003</definedName>
    <definedName name="CODOR9">'[29]orc ID nº9'!$A$14:$A$1002</definedName>
    <definedName name="COEFCUSIND">#REF!</definedName>
    <definedName name="Col">#REF!</definedName>
    <definedName name="Coluna" localSheetId="6" hidden="1">#REF!</definedName>
    <definedName name="Coluna" hidden="1">#REF!</definedName>
    <definedName name="Comp" localSheetId="6" hidden="1">#REF!</definedName>
    <definedName name="Comp" hidden="1">#REF!</definedName>
    <definedName name="Comp_Área_Vol.">#REF!</definedName>
    <definedName name="Comp_Área_Vol._25">#REF!</definedName>
    <definedName name="COMPENSA.PLAST">#REF!</definedName>
    <definedName name="COMPENSADO_RES_10MM">#REF!</definedName>
    <definedName name="COMPENSADO_RES_12MM">#REF!</definedName>
    <definedName name="compeqp">#REF!</definedName>
    <definedName name="compeqp_1">#REF!</definedName>
    <definedName name="complementares">#REF!</definedName>
    <definedName name="complementares_1">#REF!</definedName>
    <definedName name="complementares_2">#REF!</definedName>
    <definedName name="complementares_3">#REF!</definedName>
    <definedName name="complementares_4">#REF!</definedName>
    <definedName name="COMPLETO">#N/A</definedName>
    <definedName name="COMPOSICAO">#N/A</definedName>
    <definedName name="COMPOSICAO_1">#REF!</definedName>
    <definedName name="Composição_do_BDI">#REF!</definedName>
    <definedName name="Composição_do_BDI_1">#REF!</definedName>
    <definedName name="Composição_do_BDI_2">#REF!</definedName>
    <definedName name="Composição_do_BDI_3">#REF!</definedName>
    <definedName name="comprimento">#REF!</definedName>
    <definedName name="con">'[87]P reaj x P atual'!#REF!</definedName>
    <definedName name="CONC" localSheetId="6">#REF!</definedName>
    <definedName name="CONC">#REF!</definedName>
    <definedName name="conc_ciclópico">'[27]medição '!#REF!</definedName>
    <definedName name="Conc_Magro_Bloco">2.303</definedName>
    <definedName name="CONCRETO_18_MPA">#REF!</definedName>
    <definedName name="concreto_cimento">'[27]medição '!#REF!</definedName>
    <definedName name="Condição_Cerca" localSheetId="6">#REF!</definedName>
    <definedName name="Condição_Cerca">#REF!</definedName>
    <definedName name="Condição_Defensa" localSheetId="6">#REF!</definedName>
    <definedName name="Condição_Defensa">#REF!</definedName>
    <definedName name="Condição_Descida" localSheetId="6">#REF!</definedName>
    <definedName name="Condição_Descida">#REF!</definedName>
    <definedName name="Condição_Entrada">#REF!</definedName>
    <definedName name="Condição_MeioFio">#REF!</definedName>
    <definedName name="Condição_OAC">#REF!</definedName>
    <definedName name="Condição_Sarjeta">#REF!</definedName>
    <definedName name="Condição_Sinal_Vertical">#REF!</definedName>
    <definedName name="Condição_Tacha">#REF!</definedName>
    <definedName name="Condição_Valeta">#REF!</definedName>
    <definedName name="CondiçãoDispositivoLateralOAE">#REF!</definedName>
    <definedName name="CondiçãoNãoOAC">#REF!</definedName>
    <definedName name="CondiçãoOAC">#REF!</definedName>
    <definedName name="CONS">#REF!</definedName>
    <definedName name="cons_açogc">#REF!</definedName>
    <definedName name="cons_arame">#REF!</definedName>
    <definedName name="cons_areia_mbuf">#REF!</definedName>
    <definedName name="cons_areia_mbuq">#REF!</definedName>
    <definedName name="cons_areiaarg16">[88]procedimentos!$B$28</definedName>
    <definedName name="cons_areiab" localSheetId="6">#REF!</definedName>
    <definedName name="cons_areiab">#REF!</definedName>
    <definedName name="cons_areiacc" localSheetId="6">#REF!</definedName>
    <definedName name="cons_areiacc">#REF!</definedName>
    <definedName name="cons_areiaccim" localSheetId="6">#REF!</definedName>
    <definedName name="cons_areiaccim">#REF!</definedName>
    <definedName name="cons_areiacs">#REF!</definedName>
    <definedName name="cons_areiagc">#REF!</definedName>
    <definedName name="cons_areiala34">#REF!</definedName>
    <definedName name="cons_areialf">#REF!</definedName>
    <definedName name="cons_areiambb">#REF!</definedName>
    <definedName name="cons_areiat080">#REF!</definedName>
    <definedName name="cons_areiat1">#REF!</definedName>
    <definedName name="cons_at080">#REF!</definedName>
    <definedName name="cons_at1">#REF!</definedName>
    <definedName name="cons_brita_mbuf">#REF!</definedName>
    <definedName name="cons_brita_mbuq">#REF!</definedName>
    <definedName name="cons_britab">#REF!</definedName>
    <definedName name="cons_britacc">#REF!</definedName>
    <definedName name="cons_britaccim">#REF!</definedName>
    <definedName name="cons_britagc">#REF!</definedName>
    <definedName name="cons_britala34">#REF!</definedName>
    <definedName name="cons_britalf">#REF!</definedName>
    <definedName name="cons_britambb">#REF!</definedName>
    <definedName name="cons_britat080">#REF!</definedName>
    <definedName name="cons_britat1">#REF!</definedName>
    <definedName name="cons_britatsd">#REF!</definedName>
    <definedName name="cons_britatss">[88]procedimentos!$B$22</definedName>
    <definedName name="cons_caibro" localSheetId="6">#REF!</definedName>
    <definedName name="cons_caibro">#REF!</definedName>
    <definedName name="cons_caibro_13">[43]procedimentos!$C$83</definedName>
    <definedName name="cons_caibro_26">[43]procedimentos!$C$83</definedName>
    <definedName name="cons_caibro_33">[43]procedimentos!$C$83</definedName>
    <definedName name="cons_caibro_5">[43]procedimentos!$C$83</definedName>
    <definedName name="cons_caibro_6">[43]procedimentos!$C$83</definedName>
    <definedName name="cons_caibro_7">[43]procedimentos!$C$83</definedName>
    <definedName name="cons_caibro_8">[43]procedimentos!$C$83</definedName>
    <definedName name="cons_caibro_9">[43]procedimentos!$C$83</definedName>
    <definedName name="cons_chapa16">#REF!</definedName>
    <definedName name="cons_chapa16_13">[43]procedimentos!$C$81</definedName>
    <definedName name="cons_chapa16_26">[43]procedimentos!$C$81</definedName>
    <definedName name="cons_chapa16_33">[43]procedimentos!$C$81</definedName>
    <definedName name="cons_chapa16_5">[43]procedimentos!$C$81</definedName>
    <definedName name="cons_chapa16_6">[43]procedimentos!$C$81</definedName>
    <definedName name="cons_chapa16_7">[43]procedimentos!$C$81</definedName>
    <definedName name="cons_chapa16_8">[43]procedimentos!$C$81</definedName>
    <definedName name="cons_chapa16_9">[43]procedimentos!$C$81</definedName>
    <definedName name="cons_cimentoarg16">[88]procedimentos!$B$29</definedName>
    <definedName name="cons_cimentocc" localSheetId="6">#REF!</definedName>
    <definedName name="cons_cimentocc">#REF!</definedName>
    <definedName name="cons_cimentoccim" localSheetId="6">#REF!</definedName>
    <definedName name="cons_cimentoccim">#REF!</definedName>
    <definedName name="cons_cimgc" localSheetId="6">#REF!</definedName>
    <definedName name="cons_cimgc">#REF!</definedName>
    <definedName name="cons_cs_rr2c">#REF!</definedName>
    <definedName name="cons_cs_rr2cp">#REF!</definedName>
    <definedName name="cons_ct080">#REF!</definedName>
    <definedName name="cons_ct1">#REF!</definedName>
    <definedName name="cons_ferrod">#REF!</definedName>
    <definedName name="cons_filler_mbuq">#REF!</definedName>
    <definedName name="cons_formac">#REF!</definedName>
    <definedName name="cons_formag">#REF!</definedName>
    <definedName name="cons_format">#REF!</definedName>
    <definedName name="cons_gast">#REF!</definedName>
    <definedName name="cons_gast_13">[43]procedimentos!$C$82</definedName>
    <definedName name="cons_gast_26">[43]procedimentos!$C$82</definedName>
    <definedName name="cons_gast_33">[43]procedimentos!$C$82</definedName>
    <definedName name="cons_gast_5">[43]procedimentos!$C$82</definedName>
    <definedName name="cons_gast_6">[43]procedimentos!$C$82</definedName>
    <definedName name="cons_gast_7">[43]procedimentos!$C$82</definedName>
    <definedName name="cons_gast_8">[43]procedimentos!$C$82</definedName>
    <definedName name="cons_gast_9">[43]procedimentos!$C$82</definedName>
    <definedName name="cons_imp_cm30">#REF!</definedName>
    <definedName name="cons_imp_cm30_13">[43]procedimentos!$C$77</definedName>
    <definedName name="cons_imp_cm30_26">[43]procedimentos!$C$77</definedName>
    <definedName name="cons_imp_cm30_33">[43]procedimentos!$C$77</definedName>
    <definedName name="cons_imp_cm30_5">[43]procedimentos!$C$77</definedName>
    <definedName name="cons_imp_cm30_6">[43]procedimentos!$C$77</definedName>
    <definedName name="cons_imp_cm30_7">[43]procedimentos!$C$77</definedName>
    <definedName name="cons_imp_cm30_8">[43]procedimentos!$C$77</definedName>
    <definedName name="cons_imp_cm30_9">[43]procedimentos!$C$77</definedName>
    <definedName name="cons_la34_rl1c">#REF!</definedName>
    <definedName name="cons_laf_rl1c">#REF!</definedName>
    <definedName name="cons_leivas">#REF!</definedName>
    <definedName name="cons_mb_rm1c">#REF!</definedName>
    <definedName name="cons_mb_rm1c_13">[43]procedimentos!$C$70</definedName>
    <definedName name="cons_mb_rm1c_26">[43]procedimentos!$C$70</definedName>
    <definedName name="cons_mb_rm1c_33">[43]procedimentos!$C$70</definedName>
    <definedName name="cons_mb_rm1c_5">[43]procedimentos!$C$70</definedName>
    <definedName name="cons_mb_rm1c_6">[43]procedimentos!$C$70</definedName>
    <definedName name="cons_mb_rm1c_7">[43]procedimentos!$C$70</definedName>
    <definedName name="cons_mb_rm1c_8">[43]procedimentos!$C$70</definedName>
    <definedName name="cons_mb_rm1c_9">[43]procedimentos!$C$70</definedName>
    <definedName name="cons_mf_rm1c">#REF!</definedName>
    <definedName name="cons_mouraod12">#REF!</definedName>
    <definedName name="cons_mouraod9">#REF!</definedName>
    <definedName name="cons_mq_cap20">#REF!</definedName>
    <definedName name="cons_mq_cap20_13">[43]procedimentos!$C$72</definedName>
    <definedName name="cons_mq_cap20_26">[43]procedimentos!$C$72</definedName>
    <definedName name="cons_mq_cap20_33">[43]procedimentos!$C$72</definedName>
    <definedName name="cons_mq_cap20_5">[43]procedimentos!$C$72</definedName>
    <definedName name="cons_mq_cap20_6">[43]procedimentos!$C$72</definedName>
    <definedName name="cons_mq_cap20_7">[43]procedimentos!$C$72</definedName>
    <definedName name="cons_mq_cap20_8">[43]procedimentos!$C$72</definedName>
    <definedName name="cons_mq_cap20_9">[43]procedimentos!$C$72</definedName>
    <definedName name="cons_mq_cap5070">[46]procedimentos!$B$80</definedName>
    <definedName name="cons_paraf15" localSheetId="6">#REF!</definedName>
    <definedName name="cons_paraf15">#REF!</definedName>
    <definedName name="cons_paraf15_13">[43]procedimentos!$C$79</definedName>
    <definedName name="cons_paraf15_26">[43]procedimentos!$C$79</definedName>
    <definedName name="cons_paraf15_33">[43]procedimentos!$C$79</definedName>
    <definedName name="cons_paraf15_5">[43]procedimentos!$C$79</definedName>
    <definedName name="cons_paraf15_6">[43]procedimentos!$C$79</definedName>
    <definedName name="cons_paraf15_7">[43]procedimentos!$C$79</definedName>
    <definedName name="cons_paraf15_8">[43]procedimentos!$C$79</definedName>
    <definedName name="cons_paraf15_9">[43]procedimentos!$C$79</definedName>
    <definedName name="cons_paraf4">#REF!</definedName>
    <definedName name="cons_paraf4_13">[43]procedimentos!$C$80</definedName>
    <definedName name="cons_paraf4_26">[43]procedimentos!$C$80</definedName>
    <definedName name="cons_paraf4_33">[43]procedimentos!$C$80</definedName>
    <definedName name="cons_paraf4_5">[43]procedimentos!$C$80</definedName>
    <definedName name="cons_paraf4_6">[43]procedimentos!$C$80</definedName>
    <definedName name="cons_paraf4_7">[43]procedimentos!$C$80</definedName>
    <definedName name="cons_paraf4_8">[43]procedimentos!$C$80</definedName>
    <definedName name="cons_paraf4_9">[43]procedimentos!$C$80</definedName>
    <definedName name="cons_pedraarrumada">#REF!</definedName>
    <definedName name="cons_pedrajogada">#REF!</definedName>
    <definedName name="cons_pedramcc">#REF!</definedName>
    <definedName name="cons_pedriscocs">#REF!</definedName>
    <definedName name="cons_plcd_rr1c">#REF!</definedName>
    <definedName name="cons_plcd_rr1c_13">[43]procedimentos!$C$76</definedName>
    <definedName name="cons_plcd_rr1c_26">[43]procedimentos!$C$76</definedName>
    <definedName name="cons_plcd_rr1c_33">[43]procedimentos!$C$76</definedName>
    <definedName name="cons_plcd_rr1c_5">[43]procedimentos!$C$76</definedName>
    <definedName name="cons_plcd_rr1c_6">[43]procedimentos!$C$76</definedName>
    <definedName name="cons_plcd_rr1c_7">[43]procedimentos!$C$76</definedName>
    <definedName name="cons_plcd_rr1c_8">[43]procedimentos!$C$76</definedName>
    <definedName name="cons_plcd_rr1c_9">[43]procedimentos!$C$76</definedName>
    <definedName name="cons_plmf_rr1c">#REF!</definedName>
    <definedName name="cons_plmq_rr1c">#REF!</definedName>
    <definedName name="cons_plmq_rr1c_13">[43]procedimentos!$C$73</definedName>
    <definedName name="cons_plmq_rr1c_26">[43]procedimentos!$C$73</definedName>
    <definedName name="cons_plmq_rr1c_33">[43]procedimentos!$C$73</definedName>
    <definedName name="cons_plmq_rr1c_5">[43]procedimentos!$C$73</definedName>
    <definedName name="cons_plmq_rr1c_6">[43]procedimentos!$C$73</definedName>
    <definedName name="cons_plmq_rr1c_7">[43]procedimentos!$C$73</definedName>
    <definedName name="cons_plmq_rr1c_8">[43]procedimentos!$C$73</definedName>
    <definedName name="cons_plmq_rr1c_9">[43]procedimentos!$C$73</definedName>
    <definedName name="cons_pltb_rr1c">#REF!</definedName>
    <definedName name="cons_pltb_rr1c_13">[43]procedimentos!$C$75</definedName>
    <definedName name="cons_pltb_rr1c_26">[43]procedimentos!$C$75</definedName>
    <definedName name="cons_pltb_rr1c_33">[43]procedimentos!$C$75</definedName>
    <definedName name="cons_pltb_rr1c_5">[43]procedimentos!$C$75</definedName>
    <definedName name="cons_pltb_rr1c_6">[43]procedimentos!$C$75</definedName>
    <definedName name="cons_pltb_rr1c_7">[43]procedimentos!$C$75</definedName>
    <definedName name="cons_pltb_rr1c_8">[43]procedimentos!$C$75</definedName>
    <definedName name="cons_pltb_rr1c_9">[43]procedimentos!$C$75</definedName>
    <definedName name="cons_prle">#REF!</definedName>
    <definedName name="cons_prle_13">[43]procedimentos!$C$85</definedName>
    <definedName name="cons_prle_26">[43]procedimentos!$C$85</definedName>
    <definedName name="cons_prle_33">[43]procedimentos!$C$85</definedName>
    <definedName name="cons_prle_5">[43]procedimentos!$C$85</definedName>
    <definedName name="cons_prle_6">[43]procedimentos!$C$85</definedName>
    <definedName name="cons_prle_7">[43]procedimentos!$C$85</definedName>
    <definedName name="cons_prle_8">[43]procedimentos!$C$85</definedName>
    <definedName name="cons_prle_9">[43]procedimentos!$C$85</definedName>
    <definedName name="cons_prli">#REF!</definedName>
    <definedName name="cons_prli_13">[43]procedimentos!$C$86</definedName>
    <definedName name="cons_prli_26">[43]procedimentos!$C$86</definedName>
    <definedName name="cons_prli_33">[43]procedimentos!$C$86</definedName>
    <definedName name="cons_prli_5">[43]procedimentos!$C$86</definedName>
    <definedName name="cons_prli_6">[43]procedimentos!$C$86</definedName>
    <definedName name="cons_prli_7">[43]procedimentos!$C$86</definedName>
    <definedName name="cons_prli_8">[43]procedimentos!$C$86</definedName>
    <definedName name="cons_prli_9">[43]procedimentos!$C$86</definedName>
    <definedName name="cons_rl1c">'[43]MEMÓRIA CONS MAT BET CONS'!#REF!</definedName>
    <definedName name="cons_rl1c_13">'[43]MEMÓRIA CONS MAT BET CONS'!#REF!</definedName>
    <definedName name="cons_rl1c_13_19">'[43]MEMÓRIA CONS MAT BET CONS'!#REF!</definedName>
    <definedName name="cons_rl1c_13_23">'[43]MEMÓRIA CONS MAT BET CONS'!#REF!</definedName>
    <definedName name="cons_rl1c_13_25">'[56]MEMÓRIA CONS MAT BET CONS'!#REF!</definedName>
    <definedName name="cons_rl1c_19">'[43]MEMÓRIA CONS MAT BET CONS'!#REF!</definedName>
    <definedName name="cons_rl1c_23">'[43]MEMÓRIA CONS MAT BET CONS'!#REF!</definedName>
    <definedName name="cons_rl1c_24">'[43]MEMÓRIA CONS MAT BET CONS'!#REF!</definedName>
    <definedName name="cons_rl1c_24_13">'[43]MEMÓRIA CONS MAT BET CONS'!#REF!</definedName>
    <definedName name="cons_rl1c_24_13_19">'[43]MEMÓRIA CONS MAT BET CONS'!#REF!</definedName>
    <definedName name="cons_rl1c_24_13_23">'[43]MEMÓRIA CONS MAT BET CONS'!#REF!</definedName>
    <definedName name="cons_rl1c_24_13_25">'[56]MEMÓRIA CONS MAT BET CONS'!#REF!</definedName>
    <definedName name="cons_rl1c_24_19">'[43]MEMÓRIA CONS MAT BET CONS'!#REF!</definedName>
    <definedName name="cons_rl1c_24_23">'[43]MEMÓRIA CONS MAT BET CONS'!#REF!</definedName>
    <definedName name="cons_rl1c_24_25">'[56]MEMÓRIA CONS MAT BET CONS'!#REF!</definedName>
    <definedName name="cons_rl1c_25">'[56]MEMÓRIA CONS MAT BET CONS'!#REF!</definedName>
    <definedName name="cons_rl1cmicro15">[88]procedimentos!$B$85</definedName>
    <definedName name="cons_rm1c">'[43]MEMÓRIA CONS MAT BET CONS'!#REF!</definedName>
    <definedName name="cons_rm1c_13">'[43]MEMÓRIA CONS MAT BET CONS'!#REF!</definedName>
    <definedName name="cons_rm1c_13_19">'[43]MEMÓRIA CONS MAT BET CONS'!#REF!</definedName>
    <definedName name="cons_rm1c_13_23">'[43]MEMÓRIA CONS MAT BET CONS'!#REF!</definedName>
    <definedName name="cons_rm1c_13_25">'[56]MEMÓRIA CONS MAT BET CONS'!#REF!</definedName>
    <definedName name="cons_rm1c_19">'[43]MEMÓRIA CONS MAT BET CONS'!#REF!</definedName>
    <definedName name="cons_rm1c_23">'[43]MEMÓRIA CONS MAT BET CONS'!#REF!</definedName>
    <definedName name="cons_rm1c_24">'[43]MEMÓRIA CONS MAT BET CONS'!#REF!</definedName>
    <definedName name="cons_rm1c_24_13">'[43]MEMÓRIA CONS MAT BET CONS'!#REF!</definedName>
    <definedName name="cons_rm1c_24_13_19">'[43]MEMÓRIA CONS MAT BET CONS'!#REF!</definedName>
    <definedName name="cons_rm1c_24_13_23">'[43]MEMÓRIA CONS MAT BET CONS'!#REF!</definedName>
    <definedName name="cons_rm1c_24_13_25">'[56]MEMÓRIA CONS MAT BET CONS'!#REF!</definedName>
    <definedName name="cons_rm1c_24_19">'[43]MEMÓRIA CONS MAT BET CONS'!#REF!</definedName>
    <definedName name="cons_rm1c_24_23">'[43]MEMÓRIA CONS MAT BET CONS'!#REF!</definedName>
    <definedName name="cons_rm1c_24_25">'[56]MEMÓRIA CONS MAT BET CONS'!#REF!</definedName>
    <definedName name="cons_rm1c_25">'[56]MEMÓRIA CONS MAT BET CONS'!#REF!</definedName>
    <definedName name="cons_solorma" localSheetId="6">#REF!</definedName>
    <definedName name="cons_solorma">#REF!</definedName>
    <definedName name="cons_tinta" localSheetId="6">#REF!</definedName>
    <definedName name="cons_tinta">#REF!</definedName>
    <definedName name="cons_tinta_13">[43]procedimentos!$C$84</definedName>
    <definedName name="cons_tinta_26">[43]procedimentos!$C$84</definedName>
    <definedName name="cons_tinta_33">[43]procedimentos!$C$84</definedName>
    <definedName name="cons_tinta_5">[43]procedimentos!$C$84</definedName>
    <definedName name="cons_tinta_6">[43]procedimentos!$C$84</definedName>
    <definedName name="cons_tinta_7">[43]procedimentos!$C$84</definedName>
    <definedName name="cons_tinta_8">[43]procedimentos!$C$84</definedName>
    <definedName name="cons_tinta_9">[43]procedimentos!$C$84</definedName>
    <definedName name="cons_tsd_rr2c">#REF!</definedName>
    <definedName name="cons_tss_rr2c">#REF!</definedName>
    <definedName name="cons_tss_rr2c_13">[43]procedimentos!$C$67</definedName>
    <definedName name="cons_tss_rr2c_26">[43]procedimentos!$C$67</definedName>
    <definedName name="cons_tss_rr2c_33">[43]procedimentos!$C$67</definedName>
    <definedName name="cons_tss_rr2c_5">[43]procedimentos!$C$67</definedName>
    <definedName name="cons_tss_rr2c_6">[43]procedimentos!$C$67</definedName>
    <definedName name="cons_tss_rr2c_7">[43]procedimentos!$C$67</definedName>
    <definedName name="cons_tss_rr2c_8">[43]procedimentos!$C$67</definedName>
    <definedName name="cons_tss_rr2c_9">[43]procedimentos!$C$67</definedName>
    <definedName name="CONSER">'[87]P reaj x P atual'!$N$6</definedName>
    <definedName name="conservação">[50]medição!#REF!</definedName>
    <definedName name="Consórcio_RDC_IV_Sitran_Strata" localSheetId="6">#REF!</definedName>
    <definedName name="Consórcio_RDC_IV_Sitran_Strata">#REF!</definedName>
    <definedName name="consrl1c_micro20">[46]procedimentos!#REF!</definedName>
    <definedName name="CONSUMO">[89]QuQuant!#REF!</definedName>
    <definedName name="consumo.2" localSheetId="6">#REF!</definedName>
    <definedName name="consumo.2">#REF!</definedName>
    <definedName name="Consumodemateriais">#N/A</definedName>
    <definedName name="Consumodemateriais___0">#N/A</definedName>
    <definedName name="Consumodemateriais_1">#NAME?</definedName>
    <definedName name="Consumodemateriais_14">#N/A</definedName>
    <definedName name="Consumodemateriais_18">#N/A</definedName>
    <definedName name="Consumodemateriais_19">#N/A</definedName>
    <definedName name="Consumodemateriais_2">#N/A</definedName>
    <definedName name="Consumodemateriais_20">#N/A</definedName>
    <definedName name="Consumodemateriais_22">#N/A</definedName>
    <definedName name="CONT" localSheetId="6">#REF!</definedName>
    <definedName name="CONT">#REF!</definedName>
    <definedName name="CONT_CANTEIRO" localSheetId="6">#REF!</definedName>
    <definedName name="CONT_CANTEIRO">#REF!</definedName>
    <definedName name="CONTA">#N/A</definedName>
    <definedName name="CONTR">[90]SERVIÇOS!$I$5</definedName>
    <definedName name="contrato">[27]procedimentos!$A$11</definedName>
    <definedName name="contrato_10">[52]procedimentos!$A$6</definedName>
    <definedName name="contrato_13">[91]DADOS!$B$6</definedName>
    <definedName name="contrato_42" localSheetId="6">#REF!</definedName>
    <definedName name="contrato_42">#REF!</definedName>
    <definedName name="contrato_9">[52]procedimentos!$A$6</definedName>
    <definedName name="controle" localSheetId="6" hidden="1">{"'Plan1 (2)'!$A$5:$F$63"}</definedName>
    <definedName name="controle" localSheetId="7" hidden="1">{"'Plan1 (2)'!$A$5:$F$63"}</definedName>
    <definedName name="controle" hidden="1">{"'Plan1 (2)'!$A$5:$F$63"}</definedName>
    <definedName name="COONSUMO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rdefmisbet">[43]ORÇAMENTO!#REF!</definedName>
    <definedName name="cordefmisbet_13">[43]ORÇAMENTO!#REF!</definedName>
    <definedName name="cordefmisbet_13_19">[43]ORÇAMENTO!#REF!</definedName>
    <definedName name="cordefmisbet_13_23">[43]ORÇAMENTO!#REF!</definedName>
    <definedName name="cordefmisbet_13_25">[56]ORÇAMENTO!#REF!</definedName>
    <definedName name="cordefmisbet_15">[57]ORÇAMENTO!#REF!</definedName>
    <definedName name="cordefmisbet_15_13">[57]ORÇAMENTO!#REF!</definedName>
    <definedName name="cordefmisbet_15_13_19">[57]ORÇAMENTO!#REF!</definedName>
    <definedName name="cordefmisbet_15_13_23">[57]ORÇAMENTO!#REF!</definedName>
    <definedName name="cordefmisbet_15_13_25">[57]ORÇAMENTO!#REF!</definedName>
    <definedName name="cordefmisbet_15_19">[57]ORÇAMENTO!#REF!</definedName>
    <definedName name="cordefmisbet_15_23">[57]ORÇAMENTO!#REF!</definedName>
    <definedName name="cordefmisbet_15_25">[57]ORÇAMENTO!#REF!</definedName>
    <definedName name="cordefmisbet_19">[43]ORÇAMENTO!#REF!</definedName>
    <definedName name="cordefmisbet_23">[43]ORÇAMENTO!#REF!</definedName>
    <definedName name="cordefmisbet_24">[43]ORÇAMENTO!#REF!</definedName>
    <definedName name="cordefmisbet_24_13">[43]ORÇAMENTO!#REF!</definedName>
    <definedName name="cordefmisbet_24_13_19">[43]ORÇAMENTO!#REF!</definedName>
    <definedName name="cordefmisbet_24_13_23">[43]ORÇAMENTO!#REF!</definedName>
    <definedName name="cordefmisbet_24_13_25">[56]ORÇAMENTO!#REF!</definedName>
    <definedName name="cordefmisbet_24_19">[43]ORÇAMENTO!#REF!</definedName>
    <definedName name="cordefmisbet_24_23">[43]ORÇAMENTO!#REF!</definedName>
    <definedName name="cordefmisbet_24_25">[56]ORÇAMENTO!#REF!</definedName>
    <definedName name="cordefmisbet_25">[56]ORÇAMENTO!#REF!</definedName>
    <definedName name="corpo" localSheetId="6">#REF!</definedName>
    <definedName name="corpo">#REF!</definedName>
    <definedName name="Corpus" localSheetId="6">[92]!Dom_Páscoa+60</definedName>
    <definedName name="Corpus">[92]!Dom_Páscoa+60</definedName>
    <definedName name="correção_defeito">'[27]medição '!#REF!</definedName>
    <definedName name="Cortes" localSheetId="6">#REF!</definedName>
    <definedName name="Cortes">#REF!</definedName>
    <definedName name="cost_of_debt" localSheetId="6">#REF!</definedName>
    <definedName name="cost_of_debt">#REF!</definedName>
    <definedName name="CpuAux" localSheetId="6" hidden="1">#REF!</definedName>
    <definedName name="CpuAux" hidden="1">#REF!</definedName>
    <definedName name="CPUBET">#REF!</definedName>
    <definedName name="CPUOAC">#REF!</definedName>
    <definedName name="CPUOAE">#REF!</definedName>
    <definedName name="CPUPAV">#REF!</definedName>
    <definedName name="CPUs" localSheetId="6" hidden="1">#REF!</definedName>
    <definedName name="CPUs" hidden="1">#REF!</definedName>
    <definedName name="CPUSERCOMPL">#REF!</definedName>
    <definedName name="CPUSIN">#REF!</definedName>
    <definedName name="CPUTER">#REF!</definedName>
    <definedName name="CPUVEIC">#REF!</definedName>
    <definedName name="cq2br1">'[27]memória quantitativa'!#REF!</definedName>
    <definedName name="cq2br2">'[27]memória quantitativa'!#REF!</definedName>
    <definedName name="cq2br3">'[27]memória quantitativa'!#REF!</definedName>
    <definedName name="cq2br4">'[27]memória quantitativa'!#REF!</definedName>
    <definedName name="cq2br5">'[27]memória quantitativa'!#REF!</definedName>
    <definedName name="cq2br6">'[27]memória quantitativa'!#REF!</definedName>
    <definedName name="cq2br7">'[27]memória quantitativa'!#REF!</definedName>
    <definedName name="cq2br8">'[27]memória quantitativa'!#REF!</definedName>
    <definedName name="cq2br9">'[27]memória quantitativa'!#REF!</definedName>
    <definedName name="cq2d1">'[27]memória quantitativa'!#REF!</definedName>
    <definedName name="cq2d2">'[27]memória quantitativa'!#REF!</definedName>
    <definedName name="cq2d3">'[27]memória quantitativa'!#REF!</definedName>
    <definedName name="cq2d4">'[27]memória quantitativa'!#REF!</definedName>
    <definedName name="cq2d5">'[27]memória quantitativa'!#REF!</definedName>
    <definedName name="cq2d6">'[27]memória quantitativa'!#REF!</definedName>
    <definedName name="cq2d7">'[27]memória quantitativa'!#REF!</definedName>
    <definedName name="cq2d8">'[27]memória quantitativa'!#REF!</definedName>
    <definedName name="cq2d9">'[27]memória quantitativa'!#REF!</definedName>
    <definedName name="cq2esp1">'[27]memória quantitativa'!#REF!</definedName>
    <definedName name="cq2esp2">'[27]memória quantitativa'!#REF!</definedName>
    <definedName name="cq2esp3">'[27]memória quantitativa'!#REF!</definedName>
    <definedName name="cq2esp4">'[27]memória quantitativa'!#REF!</definedName>
    <definedName name="cq2esp5">'[27]memória quantitativa'!#REF!</definedName>
    <definedName name="cq2esp6">'[27]memória quantitativa'!#REF!</definedName>
    <definedName name="cq2esp7">'[27]memória quantitativa'!#REF!</definedName>
    <definedName name="cq2esp8">'[27]memória quantitativa'!#REF!</definedName>
    <definedName name="cq2esp9">'[27]memória quantitativa'!#REF!</definedName>
    <definedName name="cq2kmf_1">'[27]memória quantitativa'!#REF!</definedName>
    <definedName name="cq2kmf_2">'[27]memória quantitativa'!#REF!</definedName>
    <definedName name="cq2kmf_3">'[27]memória quantitativa'!#REF!</definedName>
    <definedName name="cq2kmf_4">'[27]memória quantitativa'!#REF!</definedName>
    <definedName name="cq2kmf_5">'[27]memória quantitativa'!#REF!</definedName>
    <definedName name="cq2kmf_6">'[27]memória quantitativa'!#REF!</definedName>
    <definedName name="cq2kmf_7">'[27]memória quantitativa'!#REF!</definedName>
    <definedName name="cq2kmf_8">'[27]memória quantitativa'!#REF!</definedName>
    <definedName name="cq2kmf_9">'[27]memória quantitativa'!#REF!</definedName>
    <definedName name="cq2kmi_1">'[27]memória quantitativa'!#REF!</definedName>
    <definedName name="cq2kmi_2">'[27]memória quantitativa'!#REF!</definedName>
    <definedName name="cq2kmi_3">'[27]memória quantitativa'!#REF!</definedName>
    <definedName name="cq2kmi_4">'[27]memória quantitativa'!#REF!</definedName>
    <definedName name="cq2kmi_5">'[27]memória quantitativa'!#REF!</definedName>
    <definedName name="cq2kmi_6">'[27]memória quantitativa'!#REF!</definedName>
    <definedName name="cq2kmi_7">'[27]memória quantitativa'!#REF!</definedName>
    <definedName name="cq2kmi_8">'[27]memória quantitativa'!#REF!</definedName>
    <definedName name="cq2kmi_9">'[27]memória quantitativa'!#REF!</definedName>
    <definedName name="cq2l1">'[27]memória quantitativa'!#REF!</definedName>
    <definedName name="cq2l2">'[27]memória quantitativa'!#REF!</definedName>
    <definedName name="cq2l3">'[27]memória quantitativa'!#REF!</definedName>
    <definedName name="cq2l4">'[27]memória quantitativa'!#REF!</definedName>
    <definedName name="cq2l5">'[27]memória quantitativa'!#REF!</definedName>
    <definedName name="cq2l6">'[27]memória quantitativa'!#REF!</definedName>
    <definedName name="cq2l7">'[27]memória quantitativa'!#REF!</definedName>
    <definedName name="cq2l8">'[27]memória quantitativa'!#REF!</definedName>
    <definedName name="cq2l9">'[27]memória quantitativa'!#REF!</definedName>
    <definedName name="cq2larg1">'[27]memória quantitativa'!#REF!</definedName>
    <definedName name="cq2larg2">'[27]memória quantitativa'!#REF!</definedName>
    <definedName name="cq2larg3">'[27]memória quantitativa'!#REF!</definedName>
    <definedName name="cq2larg4">'[27]memória quantitativa'!#REF!</definedName>
    <definedName name="cq2larg5">'[27]memória quantitativa'!#REF!</definedName>
    <definedName name="cq2larg6">'[27]memória quantitativa'!#REF!</definedName>
    <definedName name="cq2larg7">'[27]memória quantitativa'!#REF!</definedName>
    <definedName name="cq2larg8">'[27]memória quantitativa'!#REF!</definedName>
    <definedName name="cq2larg9">'[27]memória quantitativa'!#REF!</definedName>
    <definedName name="cqbr1">'[27]memória quantitativa'!#REF!</definedName>
    <definedName name="cqbr2">'[27]memória quantitativa'!#REF!</definedName>
    <definedName name="cqbr3">'[27]memória quantitativa'!#REF!</definedName>
    <definedName name="cqbr4">'[27]memória quantitativa'!#REF!</definedName>
    <definedName name="cqbr5">'[27]memória quantitativa'!#REF!</definedName>
    <definedName name="cqbr6">'[27]memória quantitativa'!#REF!</definedName>
    <definedName name="cqbr7">'[27]memória quantitativa'!#REF!</definedName>
    <definedName name="cqbr8">'[27]memória quantitativa'!#REF!</definedName>
    <definedName name="cqbr9">'[27]memória quantitativa'!#REF!</definedName>
    <definedName name="cqc_1">'[27]memória quantitativa'!#REF!</definedName>
    <definedName name="cqc_2">'[27]memória quantitativa'!#REF!</definedName>
    <definedName name="cqc_3">'[27]memória quantitativa'!#REF!</definedName>
    <definedName name="cqc_4">'[27]memória quantitativa'!#REF!</definedName>
    <definedName name="cqc_5">'[27]memória quantitativa'!#REF!</definedName>
    <definedName name="cqc_6">'[27]memória quantitativa'!#REF!</definedName>
    <definedName name="cqc_7">'[27]memória quantitativa'!#REF!</definedName>
    <definedName name="cqc_8">'[27]memória quantitativa'!#REF!</definedName>
    <definedName name="cqc_9">'[27]memória quantitativa'!#REF!</definedName>
    <definedName name="cqesp1">'[27]memória quantitativa'!#REF!</definedName>
    <definedName name="cqesp2">'[27]memória quantitativa'!#REF!</definedName>
    <definedName name="cqesp3">'[27]memória quantitativa'!#REF!</definedName>
    <definedName name="cqesp4">'[27]memória quantitativa'!#REF!</definedName>
    <definedName name="cqesp5">'[27]memória quantitativa'!#REF!</definedName>
    <definedName name="cqesp6">'[27]memória quantitativa'!#REF!</definedName>
    <definedName name="cqesp7">'[27]memória quantitativa'!#REF!</definedName>
    <definedName name="cqesp8">'[27]memória quantitativa'!#REF!</definedName>
    <definedName name="cqesp9">'[27]memória quantitativa'!#REF!</definedName>
    <definedName name="cqkmf_1">'[27]memória quantitativa'!#REF!</definedName>
    <definedName name="cqkmf_2">'[27]memória quantitativa'!#REF!</definedName>
    <definedName name="cqkmf_3">'[27]memória quantitativa'!#REF!</definedName>
    <definedName name="cqkmf_4">'[27]memória quantitativa'!#REF!</definedName>
    <definedName name="cqkmf_5">'[27]memória quantitativa'!#REF!</definedName>
    <definedName name="cqkmf_6">'[27]memória quantitativa'!#REF!</definedName>
    <definedName name="cqkmf_7">'[27]memória quantitativa'!#REF!</definedName>
    <definedName name="cqkmf_8">'[27]memória quantitativa'!#REF!</definedName>
    <definedName name="cqkmf_9">'[27]memória quantitativa'!#REF!</definedName>
    <definedName name="cqkmi_1">'[27]memória quantitativa'!#REF!</definedName>
    <definedName name="cqkmi_2">'[27]memória quantitativa'!#REF!</definedName>
    <definedName name="cqkmi_3">'[27]memória quantitativa'!#REF!</definedName>
    <definedName name="cqkmi_4">'[27]memória quantitativa'!#REF!</definedName>
    <definedName name="cqkmi_5">'[27]memória quantitativa'!#REF!</definedName>
    <definedName name="cqkmi_6">'[27]memória quantitativa'!#REF!</definedName>
    <definedName name="cqkmi_7">'[27]memória quantitativa'!#REF!</definedName>
    <definedName name="cqkmi_8">'[27]memória quantitativa'!#REF!</definedName>
    <definedName name="cqkmi_9">'[27]memória quantitativa'!#REF!</definedName>
    <definedName name="cqlar1">'[27]memória quantitativa'!#REF!</definedName>
    <definedName name="cqlarg2">'[27]memória quantitativa'!#REF!</definedName>
    <definedName name="cqlarg3">'[27]memória quantitativa'!#REF!</definedName>
    <definedName name="cqlarg4">'[27]memória quantitativa'!#REF!</definedName>
    <definedName name="cqlarg5">'[27]memória quantitativa'!#REF!</definedName>
    <definedName name="cqlarg6">'[27]memória quantitativa'!#REF!</definedName>
    <definedName name="cqlarg7">'[27]memória quantitativa'!#REF!</definedName>
    <definedName name="cqlarg8">'[27]memória quantitativa'!#REF!</definedName>
    <definedName name="cqlarg9">'[27]memória quantitativa'!#REF!</definedName>
    <definedName name="CRIT" localSheetId="6" hidden="1">#REF!</definedName>
    <definedName name="CRIT" hidden="1">#REF!</definedName>
    <definedName name="crit1">#REF!</definedName>
    <definedName name="Criterio">#REF!</definedName>
    <definedName name="_xlnm.Criteria" hidden="1">#REF!</definedName>
    <definedName name="CRM" localSheetId="6" hidden="1">{#N/A,#N/A,FALSE,"ANEXO3 99 ERA";#N/A,#N/A,FALSE,"ANEXO3 99 UBÁ2";#N/A,#N/A,FALSE,"ANEXO3 99 DTU";#N/A,#N/A,FALSE,"ANEXO3 99 RDR";#N/A,#N/A,FALSE,"ANEXO3 99 UBÁ4";#N/A,#N/A,FALSE,"ANEXO3 99 UBÁ6"}</definedName>
    <definedName name="CRM" localSheetId="7" hidden="1">{#N/A,#N/A,FALSE,"ANEXO3 99 ERA";#N/A,#N/A,FALSE,"ANEXO3 99 UBÁ2";#N/A,#N/A,FALSE,"ANEXO3 99 DTU";#N/A,#N/A,FALSE,"ANEXO3 99 RDR";#N/A,#N/A,FALSE,"ANEXO3 99 UBÁ4";#N/A,#N/A,FALSE,"ANEXO3 99 UBÁ6"}</definedName>
    <definedName name="CRM" hidden="1">{#N/A,#N/A,FALSE,"ANEXO3 99 ERA";#N/A,#N/A,FALSE,"ANEXO3 99 UBÁ2";#N/A,#N/A,FALSE,"ANEXO3 99 DTU";#N/A,#N/A,FALSE,"ANEXO3 99 RDR";#N/A,#N/A,FALSE,"ANEXO3 99 UBÁ4";#N/A,#N/A,FALSE,"ANEXO3 99 UBÁ6"}</definedName>
    <definedName name="Cron" localSheetId="6" hidden="1">{#N/A,#N/A,FALSE,"MO (2)"}</definedName>
    <definedName name="Cron" localSheetId="7" hidden="1">{#N/A,#N/A,FALSE,"MO (2)"}</definedName>
    <definedName name="Cron" hidden="1">{#N/A,#N/A,FALSE,"MO (2)"}</definedName>
    <definedName name="CRONO">#REF!</definedName>
    <definedName name="CRONO_1">#REF!</definedName>
    <definedName name="CRONO_25">#REF!</definedName>
    <definedName name="cronograma" localSheetId="6" hidden="1">{#N/A,#N/A,TRUE,"Plan1"}</definedName>
    <definedName name="cronograma" localSheetId="7" hidden="1">{#N/A,#N/A,TRUE,"Plan1"}</definedName>
    <definedName name="Cronograma">{"total","SUM(total)","YNNNN",FALSE}</definedName>
    <definedName name="CronogramadeExecuçãp2003" localSheetId="6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7" hidden="1">{#N/A,#N/A,FALSE,"ANEXO3 99 ERA";#N/A,#N/A,FALSE,"ANEXO3 99 UBÁ2";#N/A,#N/A,FALSE,"ANEXO3 99 DTU";#N/A,#N/A,FALSE,"ANEXO3 99 RDR";#N/A,#N/A,FALSE,"ANEXO3 99 UBÁ4";#N/A,#N/A,FALSE,"ANEXO3 99 UBÁ6"}</definedName>
    <definedName name="CronogramadeExecuçãp2003" hidden="1">{#N/A,#N/A,FALSE,"ANEXO3 99 ERA";#N/A,#N/A,FALSE,"ANEXO3 99 UBÁ2";#N/A,#N/A,FALSE,"ANEXO3 99 DTU";#N/A,#N/A,FALSE,"ANEXO3 99 RDR";#N/A,#N/A,FALSE,"ANEXO3 99 UBÁ4";#N/A,#N/A,FALSE,"ANEXO3 99 UBÁ6"}</definedName>
    <definedName name="CRONOMOD">{"total","SUM(total)","YNNNN",FALSE}</definedName>
    <definedName name="Croquiiii" localSheetId="6">' Canteiro'!Croquiiii</definedName>
    <definedName name="Croquiiii" localSheetId="7">'Adm Local'!Croquiiii</definedName>
    <definedName name="Croquiiii">Croquiiii</definedName>
    <definedName name="Croquiiii_38" localSheetId="6">' Canteiro'!Croquiiii_38</definedName>
    <definedName name="Croquiiii_38" localSheetId="7">'Adm Local'!Croquiiii_38</definedName>
    <definedName name="Croquiiii_38">Croquiiii_38</definedName>
    <definedName name="CS">'[93]CS#'!$A$3:$K$12</definedName>
    <definedName name="CS110PI" localSheetId="6">#REF!</definedName>
    <definedName name="CS110PI">#REF!</definedName>
    <definedName name="CS110R" localSheetId="6">#REF!</definedName>
    <definedName name="CS110R">#REF!</definedName>
    <definedName name="CS316PI" localSheetId="6">#REF!</definedName>
    <definedName name="CS316PI">#REF!</definedName>
    <definedName name="CS316R">#REF!</definedName>
    <definedName name="CS423PI">#REF!</definedName>
    <definedName name="CS423R">#REF!</definedName>
    <definedName name="CSA">#REF!</definedName>
    <definedName name="csbr1">'[27]memória quantitativa'!#REF!</definedName>
    <definedName name="csbr2">'[27]memória quantitativa'!#REF!</definedName>
    <definedName name="csbr3">'[27]memória quantitativa'!#REF!</definedName>
    <definedName name="csbr4">'[27]memória quantitativa'!#REF!</definedName>
    <definedName name="csbr5">'[27]memória quantitativa'!#REF!</definedName>
    <definedName name="cskmf1">'[27]memória quantitativa'!#REF!</definedName>
    <definedName name="cskmf2">'[27]memória quantitativa'!#REF!</definedName>
    <definedName name="cskmf3">'[27]memória quantitativa'!#REF!</definedName>
    <definedName name="cskmf4">'[27]memória quantitativa'!#REF!</definedName>
    <definedName name="cskmf5">'[27]memória quantitativa'!#REF!</definedName>
    <definedName name="cskmi1">'[27]memória quantitativa'!#REF!</definedName>
    <definedName name="cskmi2">'[27]memória quantitativa'!#REF!</definedName>
    <definedName name="cskmi3">'[27]memória quantitativa'!#REF!</definedName>
    <definedName name="cskmi4">'[27]memória quantitativa'!#REF!</definedName>
    <definedName name="cskmi5">'[27]memória quantitativa'!#REF!</definedName>
    <definedName name="cslarg1">'[27]memória quantitativa'!#REF!</definedName>
    <definedName name="cslarg2">'[27]memória quantitativa'!#REF!</definedName>
    <definedName name="cslarg3">'[27]memória quantitativa'!#REF!</definedName>
    <definedName name="cslarg4">'[27]memória quantitativa'!#REF!</definedName>
    <definedName name="cslarg5">'[27]memória quantitativa'!#REF!</definedName>
    <definedName name="CSLL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T">#REF!</definedName>
    <definedName name="CT_501">#N/A</definedName>
    <definedName name="CT_501_1">#REF!</definedName>
    <definedName name="CT_511">#N/A</definedName>
    <definedName name="CT_511_1">#REF!</definedName>
    <definedName name="CT_602">#N/A</definedName>
    <definedName name="CT_602_1">#REF!</definedName>
    <definedName name="CT_603">#N/A</definedName>
    <definedName name="CT_603_1">#REF!</definedName>
    <definedName name="CT_604">#N/A</definedName>
    <definedName name="CT_604_1">#REF!</definedName>
    <definedName name="CT_605">#N/A</definedName>
    <definedName name="CT_605_1">#REF!</definedName>
    <definedName name="CT_607">#N/A</definedName>
    <definedName name="CT_607_1">#REF!</definedName>
    <definedName name="CT_701">#N/A</definedName>
    <definedName name="CT_701_1">#REF!</definedName>
    <definedName name="CT_702">#N/A</definedName>
    <definedName name="CT_702_1">#REF!</definedName>
    <definedName name="cu" localSheetId="6" hidden="1">{#N/A,#N/A,TRUE,"Serviços"}</definedName>
    <definedName name="cu" localSheetId="7" hidden="1">{#N/A,#N/A,TRUE,"Serviços"}</definedName>
    <definedName name="cu" hidden="1">{#N/A,#N/A,TRUE,"Serviços"}</definedName>
    <definedName name="Cun" localSheetId="6" hidden="1">#N/A</definedName>
    <definedName name="Cun" hidden="1">#N/A</definedName>
    <definedName name="CunEq" localSheetId="6" hidden="1">SUM(IF(#REF! =#REF!,(#REF!)*(#REF!="EQ")))</definedName>
    <definedName name="CunEq" hidden="1">SUM(IF(#REF! =#REF!,(#REF!)*(#REF!="EQ")))</definedName>
    <definedName name="CunMo" localSheetId="6" hidden="1">SUM(IF(#REF! =#REF!,(#REF!)*(#REF!="MO")))</definedName>
    <definedName name="CunMo" hidden="1">SUM(IF(#REF! =#REF!,(#REF!)*(#REF!="MO")))</definedName>
    <definedName name="CunMp" localSheetId="6" hidden="1">SUM(IF(#REF! =#REF!,(#REF!)*(#REF!="MP")))</definedName>
    <definedName name="CunMp" hidden="1">SUM(IF(#REF! =#REF!,(#REF!)*(#REF!="MP")))</definedName>
    <definedName name="CURRENCY">#REF!</definedName>
    <definedName name="CURRENCYY">#REF!</definedName>
    <definedName name="CURTO">#N/A</definedName>
    <definedName name="curva">#N/A</definedName>
    <definedName name="Curva_ABC">#N/A</definedName>
    <definedName name="CURVA_TRATAMENTO">#REF!</definedName>
    <definedName name="CURVAS">#REF!</definedName>
    <definedName name="CURVAS_CRIT">[85]CURVAS_CRIT!$A$2:$C$44</definedName>
    <definedName name="CURVAS_EXT">[94]curvas_tratamento!$Q$11:$Q$262</definedName>
    <definedName name="CURVAS_MAT">[94]curvas_tratamento!$N$11:$N$262</definedName>
    <definedName name="CURVAS_MATERIAL">[95]curvas_tratamento!$N$11:$N$271</definedName>
    <definedName name="CURVAS_SH">[95]curvas_tratamento!$AA$11:$AA$271</definedName>
    <definedName name="CURVAS_SNV">[94]curvas_tratamento!$R$11:$R$262</definedName>
    <definedName name="CURVASUL_AREA">[96]CURVAS_SHSUL_MEC!$R$14:$R$123</definedName>
    <definedName name="custo" localSheetId="6">#REF!</definedName>
    <definedName name="custo">#REF!</definedName>
    <definedName name="CUSTO_10" localSheetId="6">#REF!</definedName>
    <definedName name="CUSTO_10">#REF!</definedName>
    <definedName name="CUSTO_10_1">"$#REF!.$#REF!$#REF!:$#REF!$#REF!"</definedName>
    <definedName name="CUSTO_10_1_1">"$#REF!.$#REF!$#REF!:$#REF!$#REF!"</definedName>
    <definedName name="CUSTO_10_10">"$#REF!.$#REF!$#REF!:$#REF!$#REF!"</definedName>
    <definedName name="CUSTO_10_10_1">"$#REF!.$#REF!$#REF!:$#REF!$#REF!"</definedName>
    <definedName name="CUSTO_10_11">"$#REF!.$#REF!$#REF!:$#REF!$#REF!"</definedName>
    <definedName name="CUSTO_10_11_1">"$#REF!.$#REF!$#REF!:$#REF!$#REF!"</definedName>
    <definedName name="CUSTO_10_12">"$#REF!.$#REF!$#REF!:$#REF!$#REF!"</definedName>
    <definedName name="CUSTO_10_15">"$#REF!.$#REF!$#REF!:$#REF!$#REF!"</definedName>
    <definedName name="CUSTO_10_16">"$#REF!.$#REF!$#REF!:$#REF!$#REF!"</definedName>
    <definedName name="CUSTO_10_19">#REF!</definedName>
    <definedName name="CUSTO_10_19_10">"$#REF!.$#REF!$#REF!:$#REF!$#REF!"</definedName>
    <definedName name="CUSTO_10_19_11">"$#REF!.$#REF!$#REF!:$#REF!$#REF!"</definedName>
    <definedName name="CUSTO_10_19_12">"$#REF!.$#REF!$#REF!:$#REF!$#REF!"</definedName>
    <definedName name="CUSTO_10_19_16">"$#REF!.$#REF!$#REF!:$#REF!$#REF!"</definedName>
    <definedName name="CUSTO_10_19_2">#REF!</definedName>
    <definedName name="CUSTO_10_19_2_1">"$#REF!.$#REF!$#REF!:$#REF!$#REF!"</definedName>
    <definedName name="CUSTO_10_19_2_1_1">"$#REF!.$#REF!$#REF!:$#REF!$#REF!"</definedName>
    <definedName name="CUSTO_10_19_2_1_1_1">"$#REF!.$#REF!$#REF!:$#REF!$#REF!"</definedName>
    <definedName name="CUSTO_10_19_21">#REF!</definedName>
    <definedName name="CUSTO_10_19_24">#REF!</definedName>
    <definedName name="CUSTO_10_19_25">#REF!</definedName>
    <definedName name="CUSTO_10_19_26">"$#REF!.$#REF!$#REF!:$#REF!$#REF!"</definedName>
    <definedName name="CUSTO_10_19_27">"$#REF!.$#REF!$#REF!:$#REF!$#REF!"</definedName>
    <definedName name="CUSTO_10_19_27_1">"$#REF!.$#REF!$#REF!:$#REF!$#REF!"</definedName>
    <definedName name="CUSTO_10_19_29">"$#REF!.$#REF!$#REF!:$#REF!$#REF!"</definedName>
    <definedName name="CUSTO_10_19_3">#REF!</definedName>
    <definedName name="CUSTO_10_19_5">"$#REF!.$#REF!$#REF!:$#REF!$#REF!"</definedName>
    <definedName name="CUSTO_10_19_5_1">"$#REF!.$#REF!$#REF!:$#REF!$#REF!"</definedName>
    <definedName name="CUSTO_10_19_5_1_1">"$#REF!.$#REF!$#REF!:$#REF!$#REF!"</definedName>
    <definedName name="CUSTO_10_19_5_1_1_1">"$#REF!.$#REF!$#REF!:$#REF!$#REF!"</definedName>
    <definedName name="CUSTO_10_19_6">#REF!</definedName>
    <definedName name="CUSTO_10_19_6_1">"$#REF!.$#REF!$#REF!:$#REF!$#REF!"</definedName>
    <definedName name="CUSTO_10_19_6_1_1">"$#REF!.$#REF!$#REF!:$#REF!$#REF!"</definedName>
    <definedName name="CUSTO_10_19_6_1_1_1">"$#REF!.$#REF!$#REF!:$#REF!$#REF!"</definedName>
    <definedName name="CUSTO_10_19_7">"$#REF!.$#REF!$#REF!:$#REF!$#REF!"</definedName>
    <definedName name="CUSTO_10_19_7_1">"$#REF!.$#REF!$#REF!:$#REF!$#REF!"</definedName>
    <definedName name="CUSTO_10_19_8">#REF!</definedName>
    <definedName name="CUSTO_10_19_8_1">"$#REF!.$#REF!$#REF!:$#REF!$#REF!"</definedName>
    <definedName name="CUSTO_10_19_8_1_1">"$#REF!.$#REF!$#REF!:$#REF!$#REF!"</definedName>
    <definedName name="CUSTO_10_19_9">"$#REF!.$#REF!$#REF!:$#REF!$#REF!"</definedName>
    <definedName name="CUSTO_10_19_9_1">"$#REF!.$#REF!$#REF!:$#REF!$#REF!"</definedName>
    <definedName name="CUSTO_10_19_9_1_1">"$#REF!.$#REF!$#REF!:$#REF!$#REF!"</definedName>
    <definedName name="CUSTO_10_2">#REF!</definedName>
    <definedName name="CUSTO_10_2_1">"$#REF!.$#REF!$#REF!:$#REF!$#REF!"</definedName>
    <definedName name="CUSTO_10_2_1_1">"$#REF!.$#REF!$#REF!:$#REF!$#REF!"</definedName>
    <definedName name="CUSTO_10_2_1_1_1">"$#REF!.$#REF!$#REF!:$#REF!$#REF!"</definedName>
    <definedName name="CUSTO_10_21">#REF!</definedName>
    <definedName name="CUSTO_10_22">#REF!</definedName>
    <definedName name="CUSTO_10_24">#REF!</definedName>
    <definedName name="CUSTO_10_25">#REF!</definedName>
    <definedName name="CUSTO_10_26">"$#REF!.$#REF!$#REF!:$#REF!$#REF!"</definedName>
    <definedName name="CUSTO_10_27">"$#REF!.$#REF!$#REF!:$#REF!$#REF!"</definedName>
    <definedName name="CUSTO_10_27_1">"$#REF!.$#REF!$#REF!:$#REF!$#REF!"</definedName>
    <definedName name="CUSTO_10_29">"$#REF!.$#REF!$#REF!:$#REF!$#REF!"</definedName>
    <definedName name="CUSTO_10_3">#REF!</definedName>
    <definedName name="CUSTO_10_3_1">"$#REF!.$#REF!$#REF!:$#REF!$#REF!"</definedName>
    <definedName name="CUSTO_10_3_1_1">"$#REF!.$#REF!$#REF!:$#REF!$#REF!"</definedName>
    <definedName name="CUSTO_10_3_1_1_1">"$#REF!.$#REF!$#REF!:$#REF!$#REF!"</definedName>
    <definedName name="CUSTO_10_4">"$#REF!.$#REF!$#REF!:$#REF!$#REF!"</definedName>
    <definedName name="CUSTO_10_4_1">"$#REF!.$#REF!$#REF!:$#REF!$#REF!"</definedName>
    <definedName name="CUSTO_10_5">"$#REF!.$#REF!$#REF!:$#REF!$#REF!"</definedName>
    <definedName name="CUSTO_10_5_1">"$#REF!.$#REF!$#REF!:$#REF!$#REF!"</definedName>
    <definedName name="CUSTO_10_5_1_1">"$#REF!.$#REF!$#REF!:$#REF!$#REF!"</definedName>
    <definedName name="CUSTO_10_5_1_1_1">"$#REF!.$#REF!$#REF!:$#REF!$#REF!"</definedName>
    <definedName name="CUSTO_10_6">#REF!</definedName>
    <definedName name="CUSTO_10_6_1">"$#REF!.$#REF!$#REF!:$#REF!$#REF!"</definedName>
    <definedName name="CUSTO_10_6_1_1">"$#REF!.$#REF!$#REF!:$#REF!$#REF!"</definedName>
    <definedName name="CUSTO_10_6_1_1_1">"$#REF!.$#REF!$#REF!:$#REF!$#REF!"</definedName>
    <definedName name="CUSTO_10_7">#REF!</definedName>
    <definedName name="CUSTO_10_7_1">"$#REF!.$#REF!$#REF!:$#REF!$#REF!"</definedName>
    <definedName name="CUSTO_10_7_1_1">"$#REF!.$#REF!$#REF!:$#REF!$#REF!"</definedName>
    <definedName name="CUSTO_10_7_1_1_1">"$#REF!.$#REF!$#REF!:$#REF!$#REF!"</definedName>
    <definedName name="CUSTO_10_8">#REF!</definedName>
    <definedName name="CUSTO_10_8_1">"$#REF!.$#REF!$#REF!:$#REF!$#REF!"</definedName>
    <definedName name="CUSTO_10_8_1_1">"$#REF!.$#REF!$#REF!:$#REF!$#REF!"</definedName>
    <definedName name="CUSTO_10_9">"$#REF!.$#REF!$#REF!:$#REF!$#REF!"</definedName>
    <definedName name="CUSTO_10_9_1">"$#REF!.$#REF!$#REF!:$#REF!$#REF!"</definedName>
    <definedName name="CUSTO_10_9_1_1">"$#REF!.$#REF!$#REF!:$#REF!$#REF!"</definedName>
    <definedName name="CUSTO_10_9_1_1_1">"$#REF!.$#REF!$#REF!:$#REF!$#REF!"</definedName>
    <definedName name="CUSTO_11">"$#REF!.$#REF!$#REF!:$#REF!$#REF!"</definedName>
    <definedName name="CUSTO_11_1">"$#REF!.$#REF!$#REF!:$#REF!$#REF!"</definedName>
    <definedName name="CUSTO_12">"$#REF!.$#REF!$#REF!:$#REF!$#REF!"</definedName>
    <definedName name="CUSTO_15">"$#REF!.$#REF!$#REF!:$#REF!$#REF!"</definedName>
    <definedName name="CUSTO_16">"$#REF!.$#REF!$#REF!:$#REF!$#REF!"</definedName>
    <definedName name="CUSTO_17">#REF!</definedName>
    <definedName name="CUSTO_17_10">"$#REF!.$#REF!$#REF!:$#REF!$#REF!"</definedName>
    <definedName name="CUSTO_17_10_1">"$#REF!.$#REF!$#REF!:$#REF!$#REF!"</definedName>
    <definedName name="CUSTO_17_11">"$#REF!.$#REF!$#REF!:$#REF!$#REF!"</definedName>
    <definedName name="CUSTO_17_11_1">"$#REF!.$#REF!$#REF!:$#REF!$#REF!"</definedName>
    <definedName name="CUSTO_17_12">"$#REF!.$#REF!$#REF!:$#REF!$#REF!"</definedName>
    <definedName name="CUSTO_17_15">"$#REF!.$#REF!$#REF!:$#REF!$#REF!"</definedName>
    <definedName name="CUSTO_17_16">"$#REF!.$#REF!$#REF!:$#REF!$#REF!"</definedName>
    <definedName name="CUSTO_17_19">#REF!</definedName>
    <definedName name="CUSTO_17_19_10">"$#REF!.$#REF!$#REF!:$#REF!$#REF!"</definedName>
    <definedName name="CUSTO_17_19_11">"$#REF!.$#REF!$#REF!:$#REF!$#REF!"</definedName>
    <definedName name="CUSTO_17_19_12">"$#REF!.$#REF!$#REF!:$#REF!$#REF!"</definedName>
    <definedName name="CUSTO_17_19_16">"$#REF!.$#REF!$#REF!:$#REF!$#REF!"</definedName>
    <definedName name="CUSTO_17_19_2">#REF!</definedName>
    <definedName name="CUSTO_17_19_2_1">"$#REF!.$#REF!$#REF!:$#REF!$#REF!"</definedName>
    <definedName name="CUSTO_17_19_2_1_1">"$#REF!.$#REF!$#REF!:$#REF!$#REF!"</definedName>
    <definedName name="CUSTO_17_19_2_1_1_1">"$#REF!.$#REF!$#REF!:$#REF!$#REF!"</definedName>
    <definedName name="CUSTO_17_19_21">#REF!</definedName>
    <definedName name="CUSTO_17_19_24">#REF!</definedName>
    <definedName name="CUSTO_17_19_25">#REF!</definedName>
    <definedName name="CUSTO_17_19_26">"$#REF!.$#REF!$#REF!:$#REF!$#REF!"</definedName>
    <definedName name="CUSTO_17_19_27">"$#REF!.$#REF!$#REF!:$#REF!$#REF!"</definedName>
    <definedName name="CUSTO_17_19_27_1">"$#REF!.$#REF!$#REF!:$#REF!$#REF!"</definedName>
    <definedName name="CUSTO_17_19_29">"$#REF!.$#REF!$#REF!:$#REF!$#REF!"</definedName>
    <definedName name="CUSTO_17_19_3">#REF!</definedName>
    <definedName name="CUSTO_17_19_5">"$#REF!.$#REF!$#REF!:$#REF!$#REF!"</definedName>
    <definedName name="CUSTO_17_19_5_1">"$#REF!.$#REF!$#REF!:$#REF!$#REF!"</definedName>
    <definedName name="CUSTO_17_19_5_1_1">"$#REF!.$#REF!$#REF!:$#REF!$#REF!"</definedName>
    <definedName name="CUSTO_17_19_5_1_1_1">"$#REF!.$#REF!$#REF!:$#REF!$#REF!"</definedName>
    <definedName name="CUSTO_17_19_6">#REF!</definedName>
    <definedName name="CUSTO_17_19_6_1">"$#REF!.$#REF!$#REF!:$#REF!$#REF!"</definedName>
    <definedName name="CUSTO_17_19_6_1_1">"$#REF!.$#REF!$#REF!:$#REF!$#REF!"</definedName>
    <definedName name="CUSTO_17_19_6_1_1_1">"$#REF!.$#REF!$#REF!:$#REF!$#REF!"</definedName>
    <definedName name="CUSTO_17_19_7">"$#REF!.$#REF!$#REF!:$#REF!$#REF!"</definedName>
    <definedName name="CUSTO_17_19_7_1">"$#REF!.$#REF!$#REF!:$#REF!$#REF!"</definedName>
    <definedName name="CUSTO_17_19_8">#REF!</definedName>
    <definedName name="CUSTO_17_19_8_1">"$#REF!.$#REF!$#REF!:$#REF!$#REF!"</definedName>
    <definedName name="CUSTO_17_19_8_1_1">"$#REF!.$#REF!$#REF!:$#REF!$#REF!"</definedName>
    <definedName name="CUSTO_17_19_9">"$#REF!.$#REF!$#REF!:$#REF!$#REF!"</definedName>
    <definedName name="CUSTO_17_19_9_1">"$#REF!.$#REF!$#REF!:$#REF!$#REF!"</definedName>
    <definedName name="CUSTO_17_19_9_1_1">"$#REF!.$#REF!$#REF!:$#REF!$#REF!"</definedName>
    <definedName name="CUSTO_17_2">#REF!</definedName>
    <definedName name="CUSTO_17_2_1">"$#REF!.$#REF!$#REF!:$#REF!$#REF!"</definedName>
    <definedName name="CUSTO_17_2_1_1">"$#REF!.$#REF!$#REF!:$#REF!$#REF!"</definedName>
    <definedName name="CUSTO_17_2_1_1_1">"$#REF!.$#REF!$#REF!:$#REF!$#REF!"</definedName>
    <definedName name="CUSTO_17_21">#REF!</definedName>
    <definedName name="CUSTO_17_22">#REF!</definedName>
    <definedName name="CUSTO_17_24">#REF!</definedName>
    <definedName name="CUSTO_17_25">#REF!</definedName>
    <definedName name="CUSTO_17_26">"$#REF!.$#REF!$#REF!:$#REF!$#REF!"</definedName>
    <definedName name="CUSTO_17_27">"$#REF!.$#REF!$#REF!:$#REF!$#REF!"</definedName>
    <definedName name="CUSTO_17_27_1">"$#REF!.$#REF!$#REF!:$#REF!$#REF!"</definedName>
    <definedName name="CUSTO_17_29">"$#REF!.$#REF!$#REF!:$#REF!$#REF!"</definedName>
    <definedName name="CUSTO_17_3">#REF!</definedName>
    <definedName name="CUSTO_17_3_1">"$#REF!.$#REF!$#REF!:$#REF!$#REF!"</definedName>
    <definedName name="CUSTO_17_3_1_1">"$#REF!.$#REF!$#REF!:$#REF!$#REF!"</definedName>
    <definedName name="CUSTO_17_3_1_1_1">"$#REF!.$#REF!$#REF!:$#REF!$#REF!"</definedName>
    <definedName name="CUSTO_17_4">"$#REF!.$#REF!$#REF!:$#REF!$#REF!"</definedName>
    <definedName name="CUSTO_17_4_1">"$#REF!.$#REF!$#REF!:$#REF!$#REF!"</definedName>
    <definedName name="CUSTO_17_5">"$#REF!.$#REF!$#REF!:$#REF!$#REF!"</definedName>
    <definedName name="CUSTO_17_5_1">"$#REF!.$#REF!$#REF!:$#REF!$#REF!"</definedName>
    <definedName name="CUSTO_17_5_1_1">"$#REF!.$#REF!$#REF!:$#REF!$#REF!"</definedName>
    <definedName name="CUSTO_17_5_1_1_1">"$#REF!.$#REF!$#REF!:$#REF!$#REF!"</definedName>
    <definedName name="CUSTO_17_6">#REF!</definedName>
    <definedName name="CUSTO_17_6_1">"$#REF!.$#REF!$#REF!:$#REF!$#REF!"</definedName>
    <definedName name="CUSTO_17_6_1_1">"$#REF!.$#REF!$#REF!:$#REF!$#REF!"</definedName>
    <definedName name="CUSTO_17_6_1_1_1">"$#REF!.$#REF!$#REF!:$#REF!$#REF!"</definedName>
    <definedName name="CUSTO_17_7">#REF!</definedName>
    <definedName name="CUSTO_17_7_1">"$#REF!.$#REF!$#REF!:$#REF!$#REF!"</definedName>
    <definedName name="CUSTO_17_7_1_1">"$#REF!.$#REF!$#REF!:$#REF!$#REF!"</definedName>
    <definedName name="CUSTO_17_7_1_1_1">"$#REF!.$#REF!$#REF!:$#REF!$#REF!"</definedName>
    <definedName name="CUSTO_17_8">#REF!</definedName>
    <definedName name="CUSTO_17_8_1">"$#REF!.$#REF!$#REF!:$#REF!$#REF!"</definedName>
    <definedName name="CUSTO_17_8_1_1">"$#REF!.$#REF!$#REF!:$#REF!$#REF!"</definedName>
    <definedName name="CUSTO_17_9">"$#REF!.$#REF!$#REF!:$#REF!$#REF!"</definedName>
    <definedName name="CUSTO_17_9_1">"$#REF!.$#REF!$#REF!:$#REF!$#REF!"</definedName>
    <definedName name="CUSTO_17_9_1_1">"$#REF!.$#REF!$#REF!:$#REF!$#REF!"</definedName>
    <definedName name="CUSTO_17_9_1_1_1">"$#REF!.$#REF!$#REF!:$#REF!$#REF!"</definedName>
    <definedName name="CUSTO_19">#REF!</definedName>
    <definedName name="CUSTO_19_10">"$#REF!.$#REF!$#REF!:$#REF!$#REF!"</definedName>
    <definedName name="CUSTO_19_11">"$#REF!.$#REF!$#REF!:$#REF!$#REF!"</definedName>
    <definedName name="CUSTO_19_12">"$#REF!.$#REF!$#REF!:$#REF!$#REF!"</definedName>
    <definedName name="CUSTO_19_16">"$#REF!.$#REF!$#REF!:$#REF!$#REF!"</definedName>
    <definedName name="CUSTO_19_2">#REF!</definedName>
    <definedName name="CUSTO_19_2_1">"$#REF!.$#REF!$#REF!:$#REF!$#REF!"</definedName>
    <definedName name="CUSTO_19_2_1_1">"$#REF!.$#REF!$#REF!:$#REF!$#REF!"</definedName>
    <definedName name="CUSTO_19_2_1_1_1">"$#REF!.$#REF!$#REF!:$#REF!$#REF!"</definedName>
    <definedName name="CUSTO_19_21">#REF!</definedName>
    <definedName name="CUSTO_19_24">#REF!</definedName>
    <definedName name="CUSTO_19_25">#REF!</definedName>
    <definedName name="CUSTO_19_26">"$#REF!.$#REF!$#REF!:$#REF!$#REF!"</definedName>
    <definedName name="CUSTO_19_27">"$#REF!.$#REF!$#REF!:$#REF!$#REF!"</definedName>
    <definedName name="CUSTO_19_27_1">"$#REF!.$#REF!$#REF!:$#REF!$#REF!"</definedName>
    <definedName name="CUSTO_19_29">"$#REF!.$#REF!$#REF!:$#REF!$#REF!"</definedName>
    <definedName name="CUSTO_19_3">#REF!</definedName>
    <definedName name="CUSTO_19_5">"$#REF!.$#REF!$#REF!:$#REF!$#REF!"</definedName>
    <definedName name="CUSTO_19_5_1">"$#REF!.$#REF!$#REF!:$#REF!$#REF!"</definedName>
    <definedName name="CUSTO_19_5_1_1">"$#REF!.$#REF!$#REF!:$#REF!$#REF!"</definedName>
    <definedName name="CUSTO_19_5_1_1_1">"$#REF!.$#REF!$#REF!:$#REF!$#REF!"</definedName>
    <definedName name="CUSTO_19_6">#REF!</definedName>
    <definedName name="CUSTO_19_6_1">"$#REF!.$#REF!$#REF!:$#REF!$#REF!"</definedName>
    <definedName name="CUSTO_19_6_1_1">"$#REF!.$#REF!$#REF!:$#REF!$#REF!"</definedName>
    <definedName name="CUSTO_19_6_1_1_1">"$#REF!.$#REF!$#REF!:$#REF!$#REF!"</definedName>
    <definedName name="CUSTO_19_7">"$#REF!.$#REF!$#REF!:$#REF!$#REF!"</definedName>
    <definedName name="CUSTO_19_7_1">"$#REF!.$#REF!$#REF!:$#REF!$#REF!"</definedName>
    <definedName name="CUSTO_19_8">#REF!</definedName>
    <definedName name="CUSTO_19_8_1">"$#REF!.$#REF!$#REF!:$#REF!$#REF!"</definedName>
    <definedName name="CUSTO_19_8_1_1">"$#REF!.$#REF!$#REF!:$#REF!$#REF!"</definedName>
    <definedName name="CUSTO_19_9">"$#REF!.$#REF!$#REF!:$#REF!$#REF!"</definedName>
    <definedName name="CUSTO_19_9_1">"$#REF!.$#REF!$#REF!:$#REF!$#REF!"</definedName>
    <definedName name="CUSTO_19_9_1_1">"$#REF!.$#REF!$#REF!:$#REF!$#REF!"</definedName>
    <definedName name="CUSTO_2">#REF!</definedName>
    <definedName name="CUSTO_2_1">"$#REF!.$#REF!$#REF!:$#REF!$#REF!"</definedName>
    <definedName name="CUSTO_2_1_1">"$#REF!.$#REF!$#REF!:$#REF!$#REF!"</definedName>
    <definedName name="CUSTO_2_1_1_1">"$#REF!.$#REF!$#REF!:$#REF!$#REF!"</definedName>
    <definedName name="CUSTO_21">#REF!</definedName>
    <definedName name="CUSTO_22">#REF!</definedName>
    <definedName name="CUSTO_24">#REF!</definedName>
    <definedName name="CUSTO_25">#REF!</definedName>
    <definedName name="CUSTO_26">"$#REF!.$#REF!$#REF!:$#REF!$#REF!"</definedName>
    <definedName name="CUSTO_27">"$#REF!.$#REF!$#REF!:$#REF!$#REF!"</definedName>
    <definedName name="CUSTO_27_1">"$#REF!.$#REF!$#REF!:$#REF!$#REF!"</definedName>
    <definedName name="CUSTO_29">"$#REF!.$#REF!$#REF!:$#REF!$#REF!"</definedName>
    <definedName name="CUSTO_3">#REF!</definedName>
    <definedName name="CUSTO_3_1">"$#REF!.$#REF!$#REF!:$#REF!$#REF!"</definedName>
    <definedName name="CUSTO_3_1_1">"$#REF!.$#REF!$#REF!:$#REF!$#REF!"</definedName>
    <definedName name="CUSTO_3_1_1_1">"$#REF!.$#REF!$#REF!:$#REF!$#REF!"</definedName>
    <definedName name="CUSTO_4">"$#REF!.$#REF!$#REF!:$#REF!$#REF!"</definedName>
    <definedName name="CUSTO_4_1">"$#REF!.$#REF!$#REF!:$#REF!$#REF!"</definedName>
    <definedName name="CUSTO_5">"$#REF!.$#REF!$#REF!:$#REF!$#REF!"</definedName>
    <definedName name="CUSTO_5_1">"$#REF!.$#REF!$#REF!:$#REF!$#REF!"</definedName>
    <definedName name="CUSTO_5_1_1">"$#REF!.$#REF!$#REF!:$#REF!$#REF!"</definedName>
    <definedName name="CUSTO_5_1_1_1">"$#REF!.$#REF!$#REF!:$#REF!$#REF!"</definedName>
    <definedName name="CUSTO_6">#REF!</definedName>
    <definedName name="CUSTO_6_1">#REF!</definedName>
    <definedName name="CUSTO_6_1_1">"$#REF!.$#REF!$#REF!:$#REF!$#REF!"</definedName>
    <definedName name="CUSTO_6_1_1_1">"$#REF!.$#REF!$#REF!:$#REF!$#REF!"</definedName>
    <definedName name="CUSTO_6_1_1_1_1">"$#REF!.$#REF!$#REF!:$#REF!$#REF!"</definedName>
    <definedName name="CUSTO_6_10">"$#REF!.$#REF!$#REF!:$#REF!$#REF!"</definedName>
    <definedName name="CUSTO_6_10_1">"$#REF!.$#REF!$#REF!:$#REF!$#REF!"</definedName>
    <definedName name="CUSTO_6_11">"$#REF!.$#REF!$#REF!:$#REF!$#REF!"</definedName>
    <definedName name="CUSTO_6_11_1">"$#REF!.$#REF!$#REF!:$#REF!$#REF!"</definedName>
    <definedName name="CUSTO_6_12">"$#REF!.$#REF!$#REF!:$#REF!$#REF!"</definedName>
    <definedName name="CUSTO_6_15">"$#REF!.$#REF!$#REF!:$#REF!$#REF!"</definedName>
    <definedName name="CUSTO_6_16">"$#REF!.$#REF!$#REF!:$#REF!$#REF!"</definedName>
    <definedName name="CUSTO_6_19">#REF!</definedName>
    <definedName name="CUSTO_6_19_10">"$#REF!.$#REF!$#REF!:$#REF!$#REF!"</definedName>
    <definedName name="CUSTO_6_19_11">"$#REF!.$#REF!$#REF!:$#REF!$#REF!"</definedName>
    <definedName name="CUSTO_6_19_12">"$#REF!.$#REF!$#REF!:$#REF!$#REF!"</definedName>
    <definedName name="CUSTO_6_19_16">"$#REF!.$#REF!$#REF!:$#REF!$#REF!"</definedName>
    <definedName name="CUSTO_6_19_2">#REF!</definedName>
    <definedName name="CUSTO_6_19_2_1">"$#REF!.$#REF!$#REF!:$#REF!$#REF!"</definedName>
    <definedName name="CUSTO_6_19_2_1_1">"$#REF!.$#REF!$#REF!:$#REF!$#REF!"</definedName>
    <definedName name="CUSTO_6_19_2_1_1_1">"$#REF!.$#REF!$#REF!:$#REF!$#REF!"</definedName>
    <definedName name="CUSTO_6_19_21">#REF!</definedName>
    <definedName name="CUSTO_6_19_24">#REF!</definedName>
    <definedName name="CUSTO_6_19_25">#REF!</definedName>
    <definedName name="CUSTO_6_19_26">"$#REF!.$#REF!$#REF!:$#REF!$#REF!"</definedName>
    <definedName name="CUSTO_6_19_27">"$#REF!.$#REF!$#REF!:$#REF!$#REF!"</definedName>
    <definedName name="CUSTO_6_19_27_1">"$#REF!.$#REF!$#REF!:$#REF!$#REF!"</definedName>
    <definedName name="CUSTO_6_19_29">"$#REF!.$#REF!$#REF!:$#REF!$#REF!"</definedName>
    <definedName name="CUSTO_6_19_3">#REF!</definedName>
    <definedName name="CUSTO_6_19_5">"$#REF!.$#REF!$#REF!:$#REF!$#REF!"</definedName>
    <definedName name="CUSTO_6_19_5_1">"$#REF!.$#REF!$#REF!:$#REF!$#REF!"</definedName>
    <definedName name="CUSTO_6_19_5_1_1">"$#REF!.$#REF!$#REF!:$#REF!$#REF!"</definedName>
    <definedName name="CUSTO_6_19_5_1_1_1">"$#REF!.$#REF!$#REF!:$#REF!$#REF!"</definedName>
    <definedName name="CUSTO_6_19_6">#REF!</definedName>
    <definedName name="CUSTO_6_19_6_1">"$#REF!.$#REF!$#REF!:$#REF!$#REF!"</definedName>
    <definedName name="CUSTO_6_19_6_1_1">"$#REF!.$#REF!$#REF!:$#REF!$#REF!"</definedName>
    <definedName name="CUSTO_6_19_6_1_1_1">"$#REF!.$#REF!$#REF!:$#REF!$#REF!"</definedName>
    <definedName name="CUSTO_6_19_7">"$#REF!.$#REF!$#REF!:$#REF!$#REF!"</definedName>
    <definedName name="CUSTO_6_19_7_1">"$#REF!.$#REF!$#REF!:$#REF!$#REF!"</definedName>
    <definedName name="CUSTO_6_19_8">#REF!</definedName>
    <definedName name="CUSTO_6_19_8_1">"$#REF!.$#REF!$#REF!:$#REF!$#REF!"</definedName>
    <definedName name="CUSTO_6_19_8_1_1">"$#REF!.$#REF!$#REF!:$#REF!$#REF!"</definedName>
    <definedName name="CUSTO_6_19_9">"$#REF!.$#REF!$#REF!:$#REF!$#REF!"</definedName>
    <definedName name="CUSTO_6_19_9_1">"$#REF!.$#REF!$#REF!:$#REF!$#REF!"</definedName>
    <definedName name="CUSTO_6_19_9_1_1">"$#REF!.$#REF!$#REF!:$#REF!$#REF!"</definedName>
    <definedName name="CUSTO_6_2">#REF!</definedName>
    <definedName name="CUSTO_6_2_1">"$#REF!.$#REF!$#REF!:$#REF!$#REF!"</definedName>
    <definedName name="CUSTO_6_2_1_1">"$#REF!.$#REF!$#REF!:$#REF!$#REF!"</definedName>
    <definedName name="CUSTO_6_2_1_1_1">"$#REF!.$#REF!$#REF!:$#REF!$#REF!"</definedName>
    <definedName name="CUSTO_6_21">#REF!</definedName>
    <definedName name="CUSTO_6_22">#REF!</definedName>
    <definedName name="CUSTO_6_24">#REF!</definedName>
    <definedName name="CUSTO_6_25">#REF!</definedName>
    <definedName name="CUSTO_6_26">"$#REF!.$#REF!$#REF!:$#REF!$#REF!"</definedName>
    <definedName name="CUSTO_6_27">"$#REF!.$#REF!$#REF!:$#REF!$#REF!"</definedName>
    <definedName name="CUSTO_6_27_1">"$#REF!.$#REF!$#REF!:$#REF!$#REF!"</definedName>
    <definedName name="CUSTO_6_29">"$#REF!.$#REF!$#REF!:$#REF!$#REF!"</definedName>
    <definedName name="CUSTO_6_3">#REF!</definedName>
    <definedName name="CUSTO_6_3_1">"$#REF!.$#REF!$#REF!:$#REF!$#REF!"</definedName>
    <definedName name="CUSTO_6_3_1_1">"$#REF!.$#REF!$#REF!:$#REF!$#REF!"</definedName>
    <definedName name="CUSTO_6_3_1_1_1">"$#REF!.$#REF!$#REF!:$#REF!$#REF!"</definedName>
    <definedName name="CUSTO_6_4">"$#REF!.$#REF!$#REF!:$#REF!$#REF!"</definedName>
    <definedName name="CUSTO_6_4_1">"$#REF!.$#REF!$#REF!:$#REF!$#REF!"</definedName>
    <definedName name="CUSTO_6_5">"$#REF!.$#REF!$#REF!:$#REF!$#REF!"</definedName>
    <definedName name="CUSTO_6_5_1">"$#REF!.$#REF!$#REF!:$#REF!$#REF!"</definedName>
    <definedName name="CUSTO_6_5_1_1">"$#REF!.$#REF!$#REF!:$#REF!$#REF!"</definedName>
    <definedName name="CUSTO_6_5_1_1_1">"$#REF!.$#REF!$#REF!:$#REF!$#REF!"</definedName>
    <definedName name="CUSTO_6_6">#REF!</definedName>
    <definedName name="CUSTO_6_6_1">"$#REF!.$#REF!$#REF!:$#REF!$#REF!"</definedName>
    <definedName name="CUSTO_6_6_1_1">"$#REF!.$#REF!$#REF!:$#REF!$#REF!"</definedName>
    <definedName name="CUSTO_6_6_1_1_1">"$#REF!.$#REF!$#REF!:$#REF!$#REF!"</definedName>
    <definedName name="CUSTO_6_7">#REF!</definedName>
    <definedName name="CUSTO_6_7_1">"$#REF!.$#REF!$#REF!:$#REF!$#REF!"</definedName>
    <definedName name="CUSTO_6_7_1_1">"$#REF!.$#REF!$#REF!:$#REF!$#REF!"</definedName>
    <definedName name="CUSTO_6_7_1_1_1">"$#REF!.$#REF!$#REF!:$#REF!$#REF!"</definedName>
    <definedName name="CUSTO_6_8">#REF!</definedName>
    <definedName name="CUSTO_6_8_1">"$#REF!.$#REF!$#REF!:$#REF!$#REF!"</definedName>
    <definedName name="CUSTO_6_8_1_1">"$#REF!.$#REF!$#REF!:$#REF!$#REF!"</definedName>
    <definedName name="CUSTO_6_9">"$#REF!.$#REF!$#REF!:$#REF!$#REF!"</definedName>
    <definedName name="CUSTO_6_9_1">"$#REF!.$#REF!$#REF!:$#REF!$#REF!"</definedName>
    <definedName name="CUSTO_6_9_1_1">"$#REF!.$#REF!$#REF!:$#REF!$#REF!"</definedName>
    <definedName name="CUSTO_6_9_1_1_1">"$#REF!.$#REF!$#REF!:$#REF!$#REF!"</definedName>
    <definedName name="CUSTO_7">#REF!</definedName>
    <definedName name="CUSTO_7_1">#REF!</definedName>
    <definedName name="CUSTO_7_1_1">"$#REF!.$#REF!$#REF!:$#REF!$#REF!"</definedName>
    <definedName name="CUSTO_7_1_1_1">"$#REF!.$#REF!$#REF!:$#REF!$#REF!"</definedName>
    <definedName name="CUSTO_7_1_1_1_1">"$#REF!.$#REF!$#REF!:$#REF!$#REF!"</definedName>
    <definedName name="CUSTO_7_10">"$#REF!.$#REF!$#REF!:$#REF!$#REF!"</definedName>
    <definedName name="CUSTO_7_10_1">"$#REF!.$#REF!$#REF!:$#REF!$#REF!"</definedName>
    <definedName name="CUSTO_7_11">"$#REF!.$#REF!$#REF!:$#REF!$#REF!"</definedName>
    <definedName name="CUSTO_7_11_1">"$#REF!.$#REF!$#REF!:$#REF!$#REF!"</definedName>
    <definedName name="CUSTO_7_12">"$#REF!.$#REF!$#REF!:$#REF!$#REF!"</definedName>
    <definedName name="CUSTO_7_15">"$#REF!.$#REF!$#REF!:$#REF!$#REF!"</definedName>
    <definedName name="CUSTO_7_16">"$#REF!.$#REF!$#REF!:$#REF!$#REF!"</definedName>
    <definedName name="CUSTO_7_19">#REF!</definedName>
    <definedName name="CUSTO_7_19_10">"$#REF!.$#REF!$#REF!:$#REF!$#REF!"</definedName>
    <definedName name="CUSTO_7_19_11">"$#REF!.$#REF!$#REF!:$#REF!$#REF!"</definedName>
    <definedName name="CUSTO_7_19_12">"$#REF!.$#REF!$#REF!:$#REF!$#REF!"</definedName>
    <definedName name="CUSTO_7_19_16">"$#REF!.$#REF!$#REF!:$#REF!$#REF!"</definedName>
    <definedName name="CUSTO_7_19_2">#REF!</definedName>
    <definedName name="CUSTO_7_19_2_1">"$#REF!.$#REF!$#REF!:$#REF!$#REF!"</definedName>
    <definedName name="CUSTO_7_19_2_1_1">"$#REF!.$#REF!$#REF!:$#REF!$#REF!"</definedName>
    <definedName name="CUSTO_7_19_2_1_1_1">"$#REF!.$#REF!$#REF!:$#REF!$#REF!"</definedName>
    <definedName name="CUSTO_7_19_21">#REF!</definedName>
    <definedName name="CUSTO_7_19_24">#REF!</definedName>
    <definedName name="CUSTO_7_19_25">#REF!</definedName>
    <definedName name="CUSTO_7_19_26">"$#REF!.$#REF!$#REF!:$#REF!$#REF!"</definedName>
    <definedName name="CUSTO_7_19_27">"$#REF!.$#REF!$#REF!:$#REF!$#REF!"</definedName>
    <definedName name="CUSTO_7_19_27_1">"$#REF!.$#REF!$#REF!:$#REF!$#REF!"</definedName>
    <definedName name="CUSTO_7_19_29">"$#REF!.$#REF!$#REF!:$#REF!$#REF!"</definedName>
    <definedName name="CUSTO_7_19_3">#REF!</definedName>
    <definedName name="CUSTO_7_19_5">"$#REF!.$#REF!$#REF!:$#REF!$#REF!"</definedName>
    <definedName name="CUSTO_7_19_5_1">"$#REF!.$#REF!$#REF!:$#REF!$#REF!"</definedName>
    <definedName name="CUSTO_7_19_5_1_1">"$#REF!.$#REF!$#REF!:$#REF!$#REF!"</definedName>
    <definedName name="CUSTO_7_19_5_1_1_1">"$#REF!.$#REF!$#REF!:$#REF!$#REF!"</definedName>
    <definedName name="CUSTO_7_19_6">#REF!</definedName>
    <definedName name="CUSTO_7_19_6_1">"$#REF!.$#REF!$#REF!:$#REF!$#REF!"</definedName>
    <definedName name="CUSTO_7_19_6_1_1">"$#REF!.$#REF!$#REF!:$#REF!$#REF!"</definedName>
    <definedName name="CUSTO_7_19_6_1_1_1">"$#REF!.$#REF!$#REF!:$#REF!$#REF!"</definedName>
    <definedName name="CUSTO_7_19_7">"$#REF!.$#REF!$#REF!:$#REF!$#REF!"</definedName>
    <definedName name="CUSTO_7_19_7_1">"$#REF!.$#REF!$#REF!:$#REF!$#REF!"</definedName>
    <definedName name="CUSTO_7_19_8">#REF!</definedName>
    <definedName name="CUSTO_7_19_8_1">"$#REF!.$#REF!$#REF!:$#REF!$#REF!"</definedName>
    <definedName name="CUSTO_7_19_8_1_1">"$#REF!.$#REF!$#REF!:$#REF!$#REF!"</definedName>
    <definedName name="CUSTO_7_19_9">"$#REF!.$#REF!$#REF!:$#REF!$#REF!"</definedName>
    <definedName name="CUSTO_7_19_9_1">"$#REF!.$#REF!$#REF!:$#REF!$#REF!"</definedName>
    <definedName name="CUSTO_7_19_9_1_1">"$#REF!.$#REF!$#REF!:$#REF!$#REF!"</definedName>
    <definedName name="CUSTO_7_2">#REF!</definedName>
    <definedName name="CUSTO_7_2_1">"$#REF!.$#REF!$#REF!:$#REF!$#REF!"</definedName>
    <definedName name="CUSTO_7_2_1_1">"$#REF!.$#REF!$#REF!:$#REF!$#REF!"</definedName>
    <definedName name="CUSTO_7_2_1_1_1">"$#REF!.$#REF!$#REF!:$#REF!$#REF!"</definedName>
    <definedName name="CUSTO_7_21">#REF!</definedName>
    <definedName name="CUSTO_7_22">#REF!</definedName>
    <definedName name="CUSTO_7_24">#REF!</definedName>
    <definedName name="CUSTO_7_25">#REF!</definedName>
    <definedName name="CUSTO_7_26">"$#REF!.$#REF!$#REF!:$#REF!$#REF!"</definedName>
    <definedName name="CUSTO_7_27">"$#REF!.$#REF!$#REF!:$#REF!$#REF!"</definedName>
    <definedName name="CUSTO_7_27_1">"$#REF!.$#REF!$#REF!:$#REF!$#REF!"</definedName>
    <definedName name="CUSTO_7_29">"$#REF!.$#REF!$#REF!:$#REF!$#REF!"</definedName>
    <definedName name="CUSTO_7_3">#REF!</definedName>
    <definedName name="CUSTO_7_3_1">"$#REF!.$#REF!$#REF!:$#REF!$#REF!"</definedName>
    <definedName name="CUSTO_7_3_1_1">"$#REF!.$#REF!$#REF!:$#REF!$#REF!"</definedName>
    <definedName name="CUSTO_7_3_1_1_1">"$#REF!.$#REF!$#REF!:$#REF!$#REF!"</definedName>
    <definedName name="CUSTO_7_4">"$#REF!.$#REF!$#REF!:$#REF!$#REF!"</definedName>
    <definedName name="CUSTO_7_4_1">"$#REF!.$#REF!$#REF!:$#REF!$#REF!"</definedName>
    <definedName name="CUSTO_7_5">"$#REF!.$#REF!$#REF!:$#REF!$#REF!"</definedName>
    <definedName name="CUSTO_7_5_1">"$#REF!.$#REF!$#REF!:$#REF!$#REF!"</definedName>
    <definedName name="CUSTO_7_5_1_1">"$#REF!.$#REF!$#REF!:$#REF!$#REF!"</definedName>
    <definedName name="CUSTO_7_5_1_1_1">"$#REF!.$#REF!$#REF!:$#REF!$#REF!"</definedName>
    <definedName name="CUSTO_7_6">#REF!</definedName>
    <definedName name="CUSTO_7_6_1">"$#REF!.$#REF!$#REF!:$#REF!$#REF!"</definedName>
    <definedName name="CUSTO_7_6_1_1">"$#REF!.$#REF!$#REF!:$#REF!$#REF!"</definedName>
    <definedName name="CUSTO_7_6_1_1_1">"$#REF!.$#REF!$#REF!:$#REF!$#REF!"</definedName>
    <definedName name="CUSTO_7_7">#REF!</definedName>
    <definedName name="CUSTO_7_7_1">"$#REF!.$#REF!$#REF!:$#REF!$#REF!"</definedName>
    <definedName name="CUSTO_7_7_1_1">"$#REF!.$#REF!$#REF!:$#REF!$#REF!"</definedName>
    <definedName name="CUSTO_7_7_1_1_1">"$#REF!.$#REF!$#REF!:$#REF!$#REF!"</definedName>
    <definedName name="CUSTO_7_8">#REF!</definedName>
    <definedName name="CUSTO_7_8_1">"$#REF!.$#REF!$#REF!:$#REF!$#REF!"</definedName>
    <definedName name="CUSTO_7_8_1_1">"$#REF!.$#REF!$#REF!:$#REF!$#REF!"</definedName>
    <definedName name="CUSTO_7_9">"$#REF!.$#REF!$#REF!:$#REF!$#REF!"</definedName>
    <definedName name="CUSTO_7_9_1">"$#REF!.$#REF!$#REF!:$#REF!$#REF!"</definedName>
    <definedName name="CUSTO_7_9_1_1">"$#REF!.$#REF!$#REF!:$#REF!$#REF!"</definedName>
    <definedName name="CUSTO_7_9_1_1_1">"$#REF!.$#REF!$#REF!:$#REF!$#REF!"</definedName>
    <definedName name="CUSTO_8">#REF!</definedName>
    <definedName name="CUSTO_8_1">#REF!</definedName>
    <definedName name="CUSTO_8_1_1">"$#REF!.$#REF!$#REF!:$#REF!$#REF!"</definedName>
    <definedName name="CUSTO_8_1_1_1">"$#REF!.$#REF!$#REF!:$#REF!$#REF!"</definedName>
    <definedName name="CUSTO_8_10">"$#REF!.$#REF!$#REF!:$#REF!$#REF!"</definedName>
    <definedName name="CUSTO_8_10_1">"$#REF!.$#REF!$#REF!:$#REF!$#REF!"</definedName>
    <definedName name="CUSTO_8_11">"$#REF!.$#REF!$#REF!:$#REF!$#REF!"</definedName>
    <definedName name="CUSTO_8_11_1">"$#REF!.$#REF!$#REF!:$#REF!$#REF!"</definedName>
    <definedName name="CUSTO_8_12">"$#REF!.$#REF!$#REF!:$#REF!$#REF!"</definedName>
    <definedName name="CUSTO_8_15">"$#REF!.$#REF!$#REF!:$#REF!$#REF!"</definedName>
    <definedName name="CUSTO_8_16">"$#REF!.$#REF!$#REF!:$#REF!$#REF!"</definedName>
    <definedName name="CUSTO_8_19">#REF!</definedName>
    <definedName name="CUSTO_8_19_10">"$#REF!.$#REF!$#REF!:$#REF!$#REF!"</definedName>
    <definedName name="CUSTO_8_19_11">"$#REF!.$#REF!$#REF!:$#REF!$#REF!"</definedName>
    <definedName name="CUSTO_8_19_12">"$#REF!.$#REF!$#REF!:$#REF!$#REF!"</definedName>
    <definedName name="CUSTO_8_19_16">"$#REF!.$#REF!$#REF!:$#REF!$#REF!"</definedName>
    <definedName name="CUSTO_8_19_2">#REF!</definedName>
    <definedName name="CUSTO_8_19_2_1">"$#REF!.$#REF!$#REF!:$#REF!$#REF!"</definedName>
    <definedName name="CUSTO_8_19_2_1_1">"$#REF!.$#REF!$#REF!:$#REF!$#REF!"</definedName>
    <definedName name="CUSTO_8_19_2_1_1_1">"$#REF!.$#REF!$#REF!:$#REF!$#REF!"</definedName>
    <definedName name="CUSTO_8_19_21">#REF!</definedName>
    <definedName name="CUSTO_8_19_24">#REF!</definedName>
    <definedName name="CUSTO_8_19_25">#REF!</definedName>
    <definedName name="CUSTO_8_19_26">"$#REF!.$#REF!$#REF!:$#REF!$#REF!"</definedName>
    <definedName name="CUSTO_8_19_27">"$#REF!.$#REF!$#REF!:$#REF!$#REF!"</definedName>
    <definedName name="CUSTO_8_19_27_1">"$#REF!.$#REF!$#REF!:$#REF!$#REF!"</definedName>
    <definedName name="CUSTO_8_19_29">"$#REF!.$#REF!$#REF!:$#REF!$#REF!"</definedName>
    <definedName name="CUSTO_8_19_3">#REF!</definedName>
    <definedName name="CUSTO_8_19_5">"$#REF!.$#REF!$#REF!:$#REF!$#REF!"</definedName>
    <definedName name="CUSTO_8_19_5_1">"$#REF!.$#REF!$#REF!:$#REF!$#REF!"</definedName>
    <definedName name="CUSTO_8_19_5_1_1">"$#REF!.$#REF!$#REF!:$#REF!$#REF!"</definedName>
    <definedName name="CUSTO_8_19_5_1_1_1">"$#REF!.$#REF!$#REF!:$#REF!$#REF!"</definedName>
    <definedName name="CUSTO_8_19_6">#REF!</definedName>
    <definedName name="CUSTO_8_19_6_1">"$#REF!.$#REF!$#REF!:$#REF!$#REF!"</definedName>
    <definedName name="CUSTO_8_19_6_1_1">"$#REF!.$#REF!$#REF!:$#REF!$#REF!"</definedName>
    <definedName name="CUSTO_8_19_6_1_1_1">"$#REF!.$#REF!$#REF!:$#REF!$#REF!"</definedName>
    <definedName name="CUSTO_8_19_7">"$#REF!.$#REF!$#REF!:$#REF!$#REF!"</definedName>
    <definedName name="CUSTO_8_19_7_1">"$#REF!.$#REF!$#REF!:$#REF!$#REF!"</definedName>
    <definedName name="CUSTO_8_19_8">#REF!</definedName>
    <definedName name="CUSTO_8_19_8_1">"$#REF!.$#REF!$#REF!:$#REF!$#REF!"</definedName>
    <definedName name="CUSTO_8_19_8_1_1">"$#REF!.$#REF!$#REF!:$#REF!$#REF!"</definedName>
    <definedName name="CUSTO_8_19_9">"$#REF!.$#REF!$#REF!:$#REF!$#REF!"</definedName>
    <definedName name="CUSTO_8_19_9_1">"$#REF!.$#REF!$#REF!:$#REF!$#REF!"</definedName>
    <definedName name="CUSTO_8_19_9_1_1">"$#REF!.$#REF!$#REF!:$#REF!$#REF!"</definedName>
    <definedName name="CUSTO_8_2">#REF!</definedName>
    <definedName name="CUSTO_8_2_1">"$#REF!.$#REF!$#REF!:$#REF!$#REF!"</definedName>
    <definedName name="CUSTO_8_2_1_1">"$#REF!.$#REF!$#REF!:$#REF!$#REF!"</definedName>
    <definedName name="CUSTO_8_2_1_1_1">"$#REF!.$#REF!$#REF!:$#REF!$#REF!"</definedName>
    <definedName name="CUSTO_8_21">#REF!</definedName>
    <definedName name="CUSTO_8_22">#REF!</definedName>
    <definedName name="CUSTO_8_24">#REF!</definedName>
    <definedName name="CUSTO_8_25">#REF!</definedName>
    <definedName name="CUSTO_8_26">"$#REF!.$#REF!$#REF!:$#REF!$#REF!"</definedName>
    <definedName name="CUSTO_8_27">"$#REF!.$#REF!$#REF!:$#REF!$#REF!"</definedName>
    <definedName name="CUSTO_8_27_1">"$#REF!.$#REF!$#REF!:$#REF!$#REF!"</definedName>
    <definedName name="CUSTO_8_29">"$#REF!.$#REF!$#REF!:$#REF!$#REF!"</definedName>
    <definedName name="CUSTO_8_3">#REF!</definedName>
    <definedName name="CUSTO_8_3_1">"$#REF!.$#REF!$#REF!:$#REF!$#REF!"</definedName>
    <definedName name="CUSTO_8_3_1_1">"$#REF!.$#REF!$#REF!:$#REF!$#REF!"</definedName>
    <definedName name="CUSTO_8_3_1_1_1">"$#REF!.$#REF!$#REF!:$#REF!$#REF!"</definedName>
    <definedName name="CUSTO_8_4">"$#REF!.$#REF!$#REF!:$#REF!$#REF!"</definedName>
    <definedName name="CUSTO_8_4_1">"$#REF!.$#REF!$#REF!:$#REF!$#REF!"</definedName>
    <definedName name="CUSTO_8_5">"$#REF!.$#REF!$#REF!:$#REF!$#REF!"</definedName>
    <definedName name="CUSTO_8_5_1">"$#REF!.$#REF!$#REF!:$#REF!$#REF!"</definedName>
    <definedName name="CUSTO_8_5_1_1">"$#REF!.$#REF!$#REF!:$#REF!$#REF!"</definedName>
    <definedName name="CUSTO_8_5_1_1_1">"$#REF!.$#REF!$#REF!:$#REF!$#REF!"</definedName>
    <definedName name="CUSTO_8_6">#REF!</definedName>
    <definedName name="CUSTO_8_6_1">"$#REF!.$#REF!$#REF!:$#REF!$#REF!"</definedName>
    <definedName name="CUSTO_8_6_1_1">"$#REF!.$#REF!$#REF!:$#REF!$#REF!"</definedName>
    <definedName name="CUSTO_8_6_1_1_1">"$#REF!.$#REF!$#REF!:$#REF!$#REF!"</definedName>
    <definedName name="CUSTO_8_7">#REF!</definedName>
    <definedName name="CUSTO_8_7_1">"$#REF!.$#REF!$#REF!:$#REF!$#REF!"</definedName>
    <definedName name="CUSTO_8_7_1_1">"$#REF!.$#REF!$#REF!:$#REF!$#REF!"</definedName>
    <definedName name="CUSTO_8_7_1_1_1">"$#REF!.$#REF!$#REF!:$#REF!$#REF!"</definedName>
    <definedName name="CUSTO_8_8">#REF!</definedName>
    <definedName name="CUSTO_8_8_1">"$#REF!.$#REF!$#REF!:$#REF!$#REF!"</definedName>
    <definedName name="CUSTO_8_8_1_1">"$#REF!.$#REF!$#REF!:$#REF!$#REF!"</definedName>
    <definedName name="CUSTO_8_9">"$#REF!.$#REF!$#REF!:$#REF!$#REF!"</definedName>
    <definedName name="CUSTO_8_9_1">"$#REF!.$#REF!$#REF!:$#REF!$#REF!"</definedName>
    <definedName name="CUSTO_8_9_1_1">"$#REF!.$#REF!$#REF!:$#REF!$#REF!"</definedName>
    <definedName name="CUSTO_8_9_1_1_1">"$#REF!.$#REF!$#REF!:$#REF!$#REF!"</definedName>
    <definedName name="CUSTO_9">#REF!</definedName>
    <definedName name="CUSTO_9_1">"$#REF!.$#REF!$#REF!:$#REF!$#REF!"</definedName>
    <definedName name="CUSTO_9_1_1">"$#REF!.$#REF!$#REF!:$#REF!$#REF!"</definedName>
    <definedName name="CUSTO_9_1_1_1">"$#REF!.$#REF!$#REF!:$#REF!$#REF!"</definedName>
    <definedName name="CUSTO_9_1_1_1_1">"$#REF!.$#REF!$#REF!:$#REF!$#REF!"</definedName>
    <definedName name="CUSTO_9_10">"$#REF!.$#REF!$#REF!:$#REF!$#REF!"</definedName>
    <definedName name="CUSTO_9_10_1">"$#REF!.$#REF!$#REF!:$#REF!$#REF!"</definedName>
    <definedName name="CUSTO_9_11">"$#REF!.$#REF!$#REF!:$#REF!$#REF!"</definedName>
    <definedName name="CUSTO_9_11_1">"$#REF!.$#REF!$#REF!:$#REF!$#REF!"</definedName>
    <definedName name="CUSTO_9_12">"$#REF!.$#REF!$#REF!:$#REF!$#REF!"</definedName>
    <definedName name="CUSTO_9_15">"$#REF!.$#REF!$#REF!:$#REF!$#REF!"</definedName>
    <definedName name="CUSTO_9_16">"$#REF!.$#REF!$#REF!:$#REF!$#REF!"</definedName>
    <definedName name="CUSTO_9_19">#REF!</definedName>
    <definedName name="CUSTO_9_19_10">"$#REF!.$#REF!$#REF!:$#REF!$#REF!"</definedName>
    <definedName name="CUSTO_9_19_11">"$#REF!.$#REF!$#REF!:$#REF!$#REF!"</definedName>
    <definedName name="CUSTO_9_19_12">"$#REF!.$#REF!$#REF!:$#REF!$#REF!"</definedName>
    <definedName name="CUSTO_9_19_16">"$#REF!.$#REF!$#REF!:$#REF!$#REF!"</definedName>
    <definedName name="CUSTO_9_19_2">#REF!</definedName>
    <definedName name="CUSTO_9_19_2_1">"$#REF!.$#REF!$#REF!:$#REF!$#REF!"</definedName>
    <definedName name="CUSTO_9_19_2_1_1">"$#REF!.$#REF!$#REF!:$#REF!$#REF!"</definedName>
    <definedName name="CUSTO_9_19_2_1_1_1">"$#REF!.$#REF!$#REF!:$#REF!$#REF!"</definedName>
    <definedName name="CUSTO_9_19_21">#REF!</definedName>
    <definedName name="CUSTO_9_19_24">#REF!</definedName>
    <definedName name="CUSTO_9_19_25">#REF!</definedName>
    <definedName name="CUSTO_9_19_26">"$#REF!.$#REF!$#REF!:$#REF!$#REF!"</definedName>
    <definedName name="CUSTO_9_19_27">"$#REF!.$#REF!$#REF!:$#REF!$#REF!"</definedName>
    <definedName name="CUSTO_9_19_27_1">"$#REF!.$#REF!$#REF!:$#REF!$#REF!"</definedName>
    <definedName name="CUSTO_9_19_29">"$#REF!.$#REF!$#REF!:$#REF!$#REF!"</definedName>
    <definedName name="CUSTO_9_19_3">#REF!</definedName>
    <definedName name="CUSTO_9_19_5">"$#REF!.$#REF!$#REF!:$#REF!$#REF!"</definedName>
    <definedName name="CUSTO_9_19_5_1">"$#REF!.$#REF!$#REF!:$#REF!$#REF!"</definedName>
    <definedName name="CUSTO_9_19_5_1_1">"$#REF!.$#REF!$#REF!:$#REF!$#REF!"</definedName>
    <definedName name="CUSTO_9_19_5_1_1_1">"$#REF!.$#REF!$#REF!:$#REF!$#REF!"</definedName>
    <definedName name="CUSTO_9_19_6">#REF!</definedName>
    <definedName name="CUSTO_9_19_6_1">"$#REF!.$#REF!$#REF!:$#REF!$#REF!"</definedName>
    <definedName name="CUSTO_9_19_6_1_1">"$#REF!.$#REF!$#REF!:$#REF!$#REF!"</definedName>
    <definedName name="CUSTO_9_19_6_1_1_1">"$#REF!.$#REF!$#REF!:$#REF!$#REF!"</definedName>
    <definedName name="CUSTO_9_19_7">"$#REF!.$#REF!$#REF!:$#REF!$#REF!"</definedName>
    <definedName name="CUSTO_9_19_7_1">"$#REF!.$#REF!$#REF!:$#REF!$#REF!"</definedName>
    <definedName name="CUSTO_9_19_8">#REF!</definedName>
    <definedName name="CUSTO_9_19_8_1">"$#REF!.$#REF!$#REF!:$#REF!$#REF!"</definedName>
    <definedName name="CUSTO_9_19_8_1_1">"$#REF!.$#REF!$#REF!:$#REF!$#REF!"</definedName>
    <definedName name="CUSTO_9_19_9">"$#REF!.$#REF!$#REF!:$#REF!$#REF!"</definedName>
    <definedName name="CUSTO_9_19_9_1">"$#REF!.$#REF!$#REF!:$#REF!$#REF!"</definedName>
    <definedName name="CUSTO_9_19_9_1_1">"$#REF!.$#REF!$#REF!:$#REF!$#REF!"</definedName>
    <definedName name="CUSTO_9_2">#REF!</definedName>
    <definedName name="CUSTO_9_2_1">"$#REF!.$#REF!$#REF!:$#REF!$#REF!"</definedName>
    <definedName name="CUSTO_9_2_1_1">"$#REF!.$#REF!$#REF!:$#REF!$#REF!"</definedName>
    <definedName name="CUSTO_9_2_1_1_1">"$#REF!.$#REF!$#REF!:$#REF!$#REF!"</definedName>
    <definedName name="CUSTO_9_21">#REF!</definedName>
    <definedName name="CUSTO_9_22">#REF!</definedName>
    <definedName name="CUSTO_9_24">#REF!</definedName>
    <definedName name="CUSTO_9_25">#REF!</definedName>
    <definedName name="CUSTO_9_26">"$#REF!.$#REF!$#REF!:$#REF!$#REF!"</definedName>
    <definedName name="CUSTO_9_27">"$#REF!.$#REF!$#REF!:$#REF!$#REF!"</definedName>
    <definedName name="CUSTO_9_27_1">"$#REF!.$#REF!$#REF!:$#REF!$#REF!"</definedName>
    <definedName name="CUSTO_9_29">"$#REF!.$#REF!$#REF!:$#REF!$#REF!"</definedName>
    <definedName name="CUSTO_9_3">#REF!</definedName>
    <definedName name="CUSTO_9_3_1">"$#REF!.$#REF!$#REF!:$#REF!$#REF!"</definedName>
    <definedName name="CUSTO_9_3_1_1">"$#REF!.$#REF!$#REF!:$#REF!$#REF!"</definedName>
    <definedName name="CUSTO_9_3_1_1_1">"$#REF!.$#REF!$#REF!:$#REF!$#REF!"</definedName>
    <definedName name="CUSTO_9_4">"$#REF!.$#REF!$#REF!:$#REF!$#REF!"</definedName>
    <definedName name="CUSTO_9_4_1">"$#REF!.$#REF!$#REF!:$#REF!$#REF!"</definedName>
    <definedName name="CUSTO_9_5">"$#REF!.$#REF!$#REF!:$#REF!$#REF!"</definedName>
    <definedName name="CUSTO_9_5_1">"$#REF!.$#REF!$#REF!:$#REF!$#REF!"</definedName>
    <definedName name="CUSTO_9_5_1_1">"$#REF!.$#REF!$#REF!:$#REF!$#REF!"</definedName>
    <definedName name="CUSTO_9_5_1_1_1">"$#REF!.$#REF!$#REF!:$#REF!$#REF!"</definedName>
    <definedName name="CUSTO_9_6">#REF!</definedName>
    <definedName name="CUSTO_9_6_1">"$#REF!.$#REF!$#REF!:$#REF!$#REF!"</definedName>
    <definedName name="CUSTO_9_6_1_1">"$#REF!.$#REF!$#REF!:$#REF!$#REF!"</definedName>
    <definedName name="CUSTO_9_6_1_1_1">"$#REF!.$#REF!$#REF!:$#REF!$#REF!"</definedName>
    <definedName name="CUSTO_9_7">#REF!</definedName>
    <definedName name="CUSTO_9_7_1">"$#REF!.$#REF!$#REF!:$#REF!$#REF!"</definedName>
    <definedName name="CUSTO_9_7_1_1">"$#REF!.$#REF!$#REF!:$#REF!$#REF!"</definedName>
    <definedName name="CUSTO_9_7_1_1_1">"$#REF!.$#REF!$#REF!:$#REF!$#REF!"</definedName>
    <definedName name="CUSTO_9_8">#REF!</definedName>
    <definedName name="CUSTO_9_8_1">"$#REF!.$#REF!$#REF!:$#REF!$#REF!"</definedName>
    <definedName name="CUSTO_9_8_1_1">"$#REF!.$#REF!$#REF!:$#REF!$#REF!"</definedName>
    <definedName name="CUSTO_9_9">"$#REF!.$#REF!$#REF!:$#REF!$#REF!"</definedName>
    <definedName name="CUSTO_9_9_1">"$#REF!.$#REF!$#REF!:$#REF!$#REF!"</definedName>
    <definedName name="CUSTO_9_9_1_1">"$#REF!.$#REF!$#REF!:$#REF!$#REF!"</definedName>
    <definedName name="CUSTO_9_9_1_1_1">"$#REF!.$#REF!$#REF!:$#REF!$#REF!"</definedName>
    <definedName name="Custo_parcial">#REF!</definedName>
    <definedName name="Custo_parcial_1">#REF!</definedName>
    <definedName name="Custo_Total">#REF!</definedName>
    <definedName name="Custo_Unitário_Mão_de_Obra">'[97]Banco de Dados'!$A$1:$C$28</definedName>
    <definedName name="custoA" localSheetId="6">#REF!</definedName>
    <definedName name="custoA">#REF!</definedName>
    <definedName name="custoB" localSheetId="6">#REF!</definedName>
    <definedName name="custoB">#REF!</definedName>
    <definedName name="custoc" localSheetId="6" hidden="1">#REF!</definedName>
    <definedName name="custoc" hidden="1">#REF!</definedName>
    <definedName name="custoo">#REF!</definedName>
    <definedName name="Custos_Materiais_Asfálticos">'[98]Banco de Dados'!$Z$1:$AB$10</definedName>
    <definedName name="Custos_Unitarios_Referencia">'[97]Banco de Dados'!$T$1:$W$215</definedName>
    <definedName name="custoSUB" localSheetId="6">#REF!</definedName>
    <definedName name="custoSUB">#REF!</definedName>
    <definedName name="CV" localSheetId="6">#REF!</definedName>
    <definedName name="CV">#REF!</definedName>
    <definedName name="cvc" localSheetId="6">#REF!</definedName>
    <definedName name="cvc">#REF!</definedName>
    <definedName name="d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>#REF!</definedName>
    <definedName name="d_25">#REF!</definedName>
    <definedName name="d_4">#REF!</definedName>
    <definedName name="d_42">"$#REF!.$A$2"</definedName>
    <definedName name="DA">#REF!</definedName>
    <definedName name="dadadfs" localSheetId="6">[99]!exibir_1000</definedName>
    <definedName name="dadadfs">[99]!exibir_1000</definedName>
    <definedName name="dadinho" localSheetId="6">#REF!</definedName>
    <definedName name="dadinho">#REF!</definedName>
    <definedName name="dadinho_1" localSheetId="6">#REF!</definedName>
    <definedName name="dadinho_1">#REF!</definedName>
    <definedName name="dadinho_10">"$#REF!.$AD$11:$AE$26"</definedName>
    <definedName name="dadinho_11">#REF!</definedName>
    <definedName name="dadinho_11_1">"$#REF!.$AD$11:$AE$38"</definedName>
    <definedName name="dadinho_11_10">"$#REF!.$AH$5:$AI$41"</definedName>
    <definedName name="dadinho_11_11">"$#REF!.$AH$5:$AI$41"</definedName>
    <definedName name="dadinho_11_12">"$#REF!.$AH$5:$AI$41"</definedName>
    <definedName name="dadinho_11_19">#REF!</definedName>
    <definedName name="dadinho_11_19_24">#REF!</definedName>
    <definedName name="dadinho_11_19_25">#REF!</definedName>
    <definedName name="dadinho_11_19_29">"$#REF!.$AE$11:$AF$26"</definedName>
    <definedName name="dadinho_11_19_8">#REF!</definedName>
    <definedName name="dadinho_11_22">"$#REF!.$AH$5:$AI$41"</definedName>
    <definedName name="dadinho_11_24">#REF!</definedName>
    <definedName name="dadinho_11_25">#REF!</definedName>
    <definedName name="dadinho_11_29">"$#REF!.$AD$11:$AE$26"</definedName>
    <definedName name="dadinho_11_3">"$#REF!.$AH$5:$AI$41"</definedName>
    <definedName name="dadinho_11_3_1">"$#REF!.$AH$5:$AI$41"</definedName>
    <definedName name="dadinho_11_4">"$#REF!.$AH$5:$AI$41"</definedName>
    <definedName name="dadinho_11_4_1">"$#REF!.$AH$5:$AI$41"</definedName>
    <definedName name="dadinho_11_5">"$#REF!.$AH$5:$AI$41"</definedName>
    <definedName name="dadinho_11_5_1">"$#REF!.$AH$5:$AI$41"</definedName>
    <definedName name="dadinho_11_6">"$#REF!.$AH$5:$AI$41"</definedName>
    <definedName name="dadinho_11_6_1">"$#REF!.$AH$5:$AI$41"</definedName>
    <definedName name="dadinho_11_7">"$#REF!.$AH$5:$AI$41"</definedName>
    <definedName name="dadinho_11_7_1">"$#REF!.$AH$5:$AI$41"</definedName>
    <definedName name="dadinho_11_8">#REF!</definedName>
    <definedName name="dadinho_11_9">"$#REF!.$AH$5:$AI$41"</definedName>
    <definedName name="dadinho_12">"$#REF!.$AG$5:$AH$33"</definedName>
    <definedName name="dadinho_13">#REF!</definedName>
    <definedName name="dadinho_13_1">#REF!</definedName>
    <definedName name="dadinho_13_1_10">"$#REF!.$AH$5:$AI$45"</definedName>
    <definedName name="dadinho_13_1_11">"$#REF!.$AH$5:$AI$45"</definedName>
    <definedName name="dadinho_13_1_12">"$#REF!.$AH$5:$AI$45"</definedName>
    <definedName name="dadinho_13_1_22">"$#REF!.$AH$5:$AI$45"</definedName>
    <definedName name="dadinho_13_1_24">#REF!</definedName>
    <definedName name="dadinho_13_1_25">#REF!</definedName>
    <definedName name="dadinho_13_1_29">"$#REF!.$AE$11:$AF$27"</definedName>
    <definedName name="dadinho_13_1_3">"$#REF!.$AH$5:$AI$45"</definedName>
    <definedName name="dadinho_13_1_3_1">"$#REF!.$AH$5:$AI$45"</definedName>
    <definedName name="dadinho_13_1_4">"$#REF!.$AH$5:$AI$45"</definedName>
    <definedName name="dadinho_13_1_4_1">"$#REF!.$AH$5:$AI$45"</definedName>
    <definedName name="dadinho_13_1_5">"$#REF!.$AH$5:$AI$45"</definedName>
    <definedName name="dadinho_13_1_5_1">"$#REF!.$AH$5:$AI$45"</definedName>
    <definedName name="dadinho_13_1_6">"$#REF!.$AH$5:$AI$45"</definedName>
    <definedName name="dadinho_13_1_6_1">"$#REF!.$AH$5:$AI$45"</definedName>
    <definedName name="dadinho_13_1_7">"$#REF!.$AH$5:$AI$45"</definedName>
    <definedName name="dadinho_13_1_7_1">"$#REF!.$AH$5:$AI$45"</definedName>
    <definedName name="dadinho_13_1_8">#REF!</definedName>
    <definedName name="dadinho_13_1_9">"$#REF!.$AH$5:$AI$45"</definedName>
    <definedName name="dadinho_13_10">"$#REF!.$AD$11:$AE$26"</definedName>
    <definedName name="dadinho_13_11">"$#REF!.$AD$11:$AE$57"</definedName>
    <definedName name="dadinho_13_12">"$#REF!.$AD$11:$AE$26"</definedName>
    <definedName name="dadinho_13_15">"$#REF!.$AG$5:$AH$33"</definedName>
    <definedName name="dadinho_13_16">"$#REF!.$AG$5:$AH$33"</definedName>
    <definedName name="dadinho_13_19">#REF!</definedName>
    <definedName name="dadinho_13_19_24">#REF!</definedName>
    <definedName name="dadinho_13_19_25">#REF!</definedName>
    <definedName name="dadinho_13_19_29">"$#REF!.$AE$11:$AF$26"</definedName>
    <definedName name="dadinho_13_19_8">#REF!</definedName>
    <definedName name="dadinho_13_22">#REF!</definedName>
    <definedName name="dadinho_13_24">#REF!</definedName>
    <definedName name="dadinho_13_25">#REF!</definedName>
    <definedName name="dadinho_13_29">"$#REF!.$AD$11:$AE$26"</definedName>
    <definedName name="dadinho_13_3">"$#REF!.$AH$5:$AI$41"</definedName>
    <definedName name="dadinho_13_3_1">"$#REF!.$AH$5:$AI$41"</definedName>
    <definedName name="dadinho_13_4">"$#REF!.$AD$11:$AE$57"</definedName>
    <definedName name="dadinho_13_4_1">"$#REF!.$AD$11:$AE$26"</definedName>
    <definedName name="dadinho_13_5">"$#REF!.$AD$11:$AE$57"</definedName>
    <definedName name="dadinho_13_5_1">"$#REF!.$AD$11:$AE$26"</definedName>
    <definedName name="dadinho_13_6">"$#REF!.$AD$11:$AE$57"</definedName>
    <definedName name="dadinho_13_6_1">"$#REF!.$AD$11:$AE$26"</definedName>
    <definedName name="dadinho_13_7">#REF!</definedName>
    <definedName name="dadinho_13_7_1">"$#REF!.$AD$11:$AE$57"</definedName>
    <definedName name="dadinho_13_7_1_1">"$#REF!.$AD$11:$AE$26"</definedName>
    <definedName name="dadinho_13_7_1_1_1">"$#REF!.$AD$11:$AE$26"</definedName>
    <definedName name="dadinho_13_8">#REF!</definedName>
    <definedName name="dadinho_13_9">"$#REF!.$AD$11:$AE$57"</definedName>
    <definedName name="dadinho_14">#REF!</definedName>
    <definedName name="dadinho_15">"$#REF!.$AG$5:$AH$33"</definedName>
    <definedName name="dadinho_16">"$#REF!.$AG$5:$AH$33"</definedName>
    <definedName name="dadinho_19">#REF!</definedName>
    <definedName name="dadinho_19_24">#REF!</definedName>
    <definedName name="dadinho_19_25">#REF!</definedName>
    <definedName name="dadinho_19_29">"$#REF!.$AE$11:$AF$26"</definedName>
    <definedName name="dadinho_19_8">#REF!</definedName>
    <definedName name="dadinho_20">#REF!</definedName>
    <definedName name="dadinho_21">#REF!</definedName>
    <definedName name="dadinho_21_1">#REF!</definedName>
    <definedName name="dadinho_21_10">"$#REF!.$AD$11:$AE$26"</definedName>
    <definedName name="dadinho_21_11">"$#REF!.$AD$11:$AE$57"</definedName>
    <definedName name="dadinho_21_12">"$#REF!.$AD$11:$AE$26"</definedName>
    <definedName name="dadinho_21_15">"$#REF!.$AG$5:$AH$33"</definedName>
    <definedName name="dadinho_21_16">"$#REF!.$AG$5:$AH$33"</definedName>
    <definedName name="dadinho_21_19">#REF!</definedName>
    <definedName name="dadinho_21_19_24">#REF!</definedName>
    <definedName name="dadinho_21_19_25">#REF!</definedName>
    <definedName name="dadinho_21_19_29">"$#REF!.$AE$11:$AF$27"</definedName>
    <definedName name="dadinho_21_19_8">#REF!</definedName>
    <definedName name="dadinho_21_22">#REF!</definedName>
    <definedName name="dadinho_21_24">#REF!</definedName>
    <definedName name="dadinho_21_25">#REF!</definedName>
    <definedName name="dadinho_21_29">"$#REF!.$AD$11:$AE$26"</definedName>
    <definedName name="dadinho_21_3">"$#REF!.$AH$5:$AI$45"</definedName>
    <definedName name="dadinho_21_3_1">"$#REF!.$AH$5:$AI$45"</definedName>
    <definedName name="dadinho_21_4">"$#REF!.$AD$11:$AE$57"</definedName>
    <definedName name="dadinho_21_4_1">"$#REF!.$AD$11:$AE$26"</definedName>
    <definedName name="dadinho_21_5">"$#REF!.$AD$11:$AE$57"</definedName>
    <definedName name="dadinho_21_5_1">"$#REF!.$AD$11:$AE$26"</definedName>
    <definedName name="dadinho_21_6">"$#REF!.$AD$11:$AE$57"</definedName>
    <definedName name="dadinho_21_6_1">"$#REF!.$AD$11:$AE$26"</definedName>
    <definedName name="dadinho_21_7">#REF!</definedName>
    <definedName name="dadinho_21_7_1">"$#REF!.$AD$11:$AE$57"</definedName>
    <definedName name="dadinho_21_7_1_1">"$#REF!.$AD$11:$AE$26"</definedName>
    <definedName name="dadinho_21_7_1_1_1">"$#REF!.$AD$11:$AE$26"</definedName>
    <definedName name="dadinho_21_8">#REF!</definedName>
    <definedName name="dadinho_21_9">"$#REF!.$AD$11:$AE$57"</definedName>
    <definedName name="dadinho_22">#REF!</definedName>
    <definedName name="dadinho_24">#REF!</definedName>
    <definedName name="dadinho_25">#REF!</definedName>
    <definedName name="dadinho_26">#REF!</definedName>
    <definedName name="dadinho_28">#REF!</definedName>
    <definedName name="dadinho_29">#REF!</definedName>
    <definedName name="dadinho_3">"$#REF!.$AH$5:$AI$41"</definedName>
    <definedName name="dadinho_3_1">"$#REF!.$AH$5:$AI$41"</definedName>
    <definedName name="dadinho_31">#REF!</definedName>
    <definedName name="dadinho_4">"$#REF!.$AD$11:$AE$38"</definedName>
    <definedName name="dadinho_4_1">"$#REF!.$AD$11:$AE$26"</definedName>
    <definedName name="dadinho_5">"$#REF!.$AD$11:$AE$38"</definedName>
    <definedName name="dadinho_5_1">"$#REF!.$AD$11:$AE$26"</definedName>
    <definedName name="dadinho_50">#N/A</definedName>
    <definedName name="dadinho_50_1">#REF!</definedName>
    <definedName name="dadinho_6">#REF!</definedName>
    <definedName name="dadinho_6_1">"$#REF!.$AD$11:$AE$26"</definedName>
    <definedName name="dadinho_7">#REF!</definedName>
    <definedName name="dadinho_7_1">#REF!</definedName>
    <definedName name="dadinho_7_1_1">"$#REF!.$AD$11:$AE$38"</definedName>
    <definedName name="dadinho_7_1_1_1">"$#REF!.$AD$11:$AE$26"</definedName>
    <definedName name="dadinho_7_1_1_1_1">"$#REF!.$AD$11:$AE$26"</definedName>
    <definedName name="dadinho_7_15">"$#REF!.$AG$5:$AH$33"</definedName>
    <definedName name="dadinho_7_16">"$#REF!.$AG$5:$AH$33"</definedName>
    <definedName name="dadinho_7_29">"$#REF!.$AD$11:$AE$26"</definedName>
    <definedName name="dadinho_7_8">#REF!</definedName>
    <definedName name="dadinho_8">#REF!</definedName>
    <definedName name="dadinho_8_1">#REF!</definedName>
    <definedName name="dadinho_8_1_1">#REF!</definedName>
    <definedName name="dadinho_8_24">#REF!</definedName>
    <definedName name="dadinho_8_25">#REF!</definedName>
    <definedName name="dadinho_8_29">"$#REF!.$AD$11:$AE$26"</definedName>
    <definedName name="dadinho_8_8">#REF!</definedName>
    <definedName name="dadinho_9">#REF!</definedName>
    <definedName name="dadinho_9_1">"$#REF!.$AD$11:$AE$38"</definedName>
    <definedName name="dadinho_9_24">#REF!</definedName>
    <definedName name="dadinho_9_25">#REF!</definedName>
    <definedName name="dadinho_9_29">"$#REF!.$AD$11:$AE$26"</definedName>
    <definedName name="dadinho_9_8">#REF!</definedName>
    <definedName name="Dados" hidden="1">#REF!</definedName>
    <definedName name="DADOS_1">[100]Conversão!$AG$5:$AH$40</definedName>
    <definedName name="DADOS_1_24">[101]Conversão!$AG$5:$AH$40</definedName>
    <definedName name="DADOS_1_25">[101]Conversão!$AG$5:$AH$40</definedName>
    <definedName name="DADOS_1_46">[102]Conversão!$AG$5:$AH$40</definedName>
    <definedName name="DADOS_1_47">[102]Conversão!$AG$5:$AH$40</definedName>
    <definedName name="DADOS_10">"$#REF!.$AD$11:$AE$26"</definedName>
    <definedName name="DADOS_11">#REF!</definedName>
    <definedName name="DADOS_11_1">"$#REF!.$AD$11:$AE$38"</definedName>
    <definedName name="DADOS_11_10">"$#REF!.$AH$5:$AI$41"</definedName>
    <definedName name="DADOS_11_11">"$#REF!.$AH$5:$AI$41"</definedName>
    <definedName name="DADOS_11_12">"$#REF!.$AH$5:$AI$41"</definedName>
    <definedName name="DADOS_11_19">#REF!</definedName>
    <definedName name="DADOS_11_19_24">#REF!</definedName>
    <definedName name="DADOS_11_19_25">#REF!</definedName>
    <definedName name="DADOS_11_19_29">"$#REF!.$AE$11:$AF$26"</definedName>
    <definedName name="DADOS_11_19_8">#REF!</definedName>
    <definedName name="DADOS_11_22">"$#REF!.$AH$5:$AI$41"</definedName>
    <definedName name="DADOS_11_24">#REF!</definedName>
    <definedName name="DADOS_11_25">#REF!</definedName>
    <definedName name="DADOS_11_29">"$#REF!.$AD$11:$AE$26"</definedName>
    <definedName name="DADOS_11_3">"$#REF!.$AH$5:$AI$41"</definedName>
    <definedName name="DADOS_11_3_1">"$#REF!.$AH$5:$AI$41"</definedName>
    <definedName name="DADOS_11_4">"$#REF!.$AH$5:$AI$41"</definedName>
    <definedName name="DADOS_11_4_1">"$#REF!.$AH$5:$AI$41"</definedName>
    <definedName name="DADOS_11_5">"$#REF!.$AH$5:$AI$41"</definedName>
    <definedName name="DADOS_11_5_1">"$#REF!.$AH$5:$AI$41"</definedName>
    <definedName name="DADOS_11_6">"$#REF!.$AH$5:$AI$41"</definedName>
    <definedName name="DADOS_11_6_1">"$#REF!.$AH$5:$AI$41"</definedName>
    <definedName name="DADOS_11_7">"$#REF!.$AH$5:$AI$41"</definedName>
    <definedName name="DADOS_11_7_1">"$#REF!.$AH$5:$AI$41"</definedName>
    <definedName name="DADOS_11_8">#REF!</definedName>
    <definedName name="DADOS_11_9">"$#REF!.$AH$5:$AI$41"</definedName>
    <definedName name="DADOS_12">"$#REF!.$AG$5:$AH$33"</definedName>
    <definedName name="DADOS_13">#REF!</definedName>
    <definedName name="DADOS_13_1">#REF!</definedName>
    <definedName name="DADOS_13_1_10">"$#REF!.$AH$5:$AI$45"</definedName>
    <definedName name="DADOS_13_1_11">"$#REF!.$AH$5:$AI$45"</definedName>
    <definedName name="DADOS_13_1_12">"$#REF!.$AH$5:$AI$45"</definedName>
    <definedName name="DADOS_13_1_22">"$#REF!.$AH$5:$AI$45"</definedName>
    <definedName name="DADOS_13_1_24">#REF!</definedName>
    <definedName name="DADOS_13_1_25">#REF!</definedName>
    <definedName name="DADOS_13_1_29">"$#REF!.$AE$11:$AF$27"</definedName>
    <definedName name="DADOS_13_1_3">"$#REF!.$AH$5:$AI$45"</definedName>
    <definedName name="DADOS_13_1_3_1">"$#REF!.$AH$5:$AI$45"</definedName>
    <definedName name="DADOS_13_1_4">"$#REF!.$AH$5:$AI$45"</definedName>
    <definedName name="DADOS_13_1_4_1">"$#REF!.$AH$5:$AI$45"</definedName>
    <definedName name="DADOS_13_1_5">"$#REF!.$AH$5:$AI$45"</definedName>
    <definedName name="DADOS_13_1_5_1">"$#REF!.$AH$5:$AI$45"</definedName>
    <definedName name="DADOS_13_1_6">"$#REF!.$AH$5:$AI$45"</definedName>
    <definedName name="DADOS_13_1_6_1">"$#REF!.$AH$5:$AI$45"</definedName>
    <definedName name="DADOS_13_1_7">"$#REF!.$AH$5:$AI$45"</definedName>
    <definedName name="DADOS_13_1_7_1">"$#REF!.$AH$5:$AI$45"</definedName>
    <definedName name="DADOS_13_1_8">#REF!</definedName>
    <definedName name="DADOS_13_1_9">"$#REF!.$AH$5:$AI$45"</definedName>
    <definedName name="DADOS_13_10">"$#REF!.$AD$11:$AE$26"</definedName>
    <definedName name="DADOS_13_11">"$#REF!.$AD$11:$AE$57"</definedName>
    <definedName name="DADOS_13_12">"$#REF!.$AD$11:$AE$26"</definedName>
    <definedName name="DADOS_13_15">"$#REF!.$AG$5:$AH$33"</definedName>
    <definedName name="DADOS_13_16">"$#REF!.$AG$5:$AH$33"</definedName>
    <definedName name="DADOS_13_19">#REF!</definedName>
    <definedName name="DADOS_13_19_24">#REF!</definedName>
    <definedName name="DADOS_13_19_25">#REF!</definedName>
    <definedName name="DADOS_13_19_29">"$#REF!.$AE$11:$AF$26"</definedName>
    <definedName name="DADOS_13_19_8">#REF!</definedName>
    <definedName name="DADOS_13_22">#REF!</definedName>
    <definedName name="DADOS_13_24">#REF!</definedName>
    <definedName name="DADOS_13_25">#REF!</definedName>
    <definedName name="DADOS_13_29">"$#REF!.$AD$11:$AE$26"</definedName>
    <definedName name="DADOS_13_3">"$#REF!.$AH$5:$AI$41"</definedName>
    <definedName name="DADOS_13_3_1">"$#REF!.$AH$5:$AI$41"</definedName>
    <definedName name="DADOS_13_4">"$#REF!.$AD$11:$AE$57"</definedName>
    <definedName name="DADOS_13_4_1">"$#REF!.$AD$11:$AE$26"</definedName>
    <definedName name="DADOS_13_5">"$#REF!.$AD$11:$AE$57"</definedName>
    <definedName name="DADOS_13_5_1">"$#REF!.$AD$11:$AE$26"</definedName>
    <definedName name="DADOS_13_6">"$#REF!.$AD$11:$AE$57"</definedName>
    <definedName name="DADOS_13_6_1">"$#REF!.$AD$11:$AE$26"</definedName>
    <definedName name="DADOS_13_7">#REF!</definedName>
    <definedName name="DADOS_13_7_1">"$#REF!.$AD$11:$AE$57"</definedName>
    <definedName name="DADOS_13_7_1_1">"$#REF!.$AD$11:$AE$26"</definedName>
    <definedName name="DADOS_13_7_1_1_1">"$#REF!.$AD$11:$AE$26"</definedName>
    <definedName name="DADOS_13_8">#REF!</definedName>
    <definedName name="DADOS_13_9">"$#REF!.$AD$11:$AE$57"</definedName>
    <definedName name="DADOS_14">#REF!</definedName>
    <definedName name="DADOS_14_10">"$#REF!.$AD$11:$AE$26"</definedName>
    <definedName name="DADOS_14_11">"$#REF!.$AD$11:$AE$38"</definedName>
    <definedName name="DADOS_14_12">"$#REF!.$AD$11:$AE$26"</definedName>
    <definedName name="DADOS_14_15">"$#REF!.$AG$5:$AH$33"</definedName>
    <definedName name="DADOS_14_16">"$#REF!.$AG$5:$AH$33"</definedName>
    <definedName name="DADOS_14_19">#REF!</definedName>
    <definedName name="DADOS_14_19_24">#REF!</definedName>
    <definedName name="DADOS_14_19_25">#REF!</definedName>
    <definedName name="DADOS_14_19_29">"$#REF!.$AE$11:$AF$26"</definedName>
    <definedName name="DADOS_14_19_8">#REF!</definedName>
    <definedName name="DADOS_14_22">#REF!</definedName>
    <definedName name="DADOS_14_24">#REF!</definedName>
    <definedName name="DADOS_14_25">#REF!</definedName>
    <definedName name="DADOS_14_29">"$#REF!.$AD$11:$AE$26"</definedName>
    <definedName name="DADOS_14_3">"$#REF!.$AH$5:$AI$41"</definedName>
    <definedName name="DADOS_14_3_1">"$#REF!.$AH$5:$AI$41"</definedName>
    <definedName name="DADOS_14_4">"$#REF!.$AD$11:$AE$38"</definedName>
    <definedName name="DADOS_14_4_1">"$#REF!.$AD$11:$AE$26"</definedName>
    <definedName name="DADOS_14_5">"$#REF!.$AD$11:$AE$38"</definedName>
    <definedName name="DADOS_14_5_1">"$#REF!.$AD$11:$AE$26"</definedName>
    <definedName name="DADOS_14_6">"$#REF!.$AD$11:$AE$38"</definedName>
    <definedName name="DADOS_14_6_1">"$#REF!.$AD$11:$AE$26"</definedName>
    <definedName name="DADOS_14_7">#REF!</definedName>
    <definedName name="DADOS_14_7_1">"$#REF!.$AD$11:$AE$38"</definedName>
    <definedName name="DADOS_14_7_1_1">"$#REF!.$AD$11:$AE$26"</definedName>
    <definedName name="DADOS_14_7_1_1_1">"$#REF!.$AD$11:$AE$26"</definedName>
    <definedName name="DADOS_14_8">#REF!</definedName>
    <definedName name="DADOS_14_9">"$#REF!.$AD$11:$AE$38"</definedName>
    <definedName name="DADOS_15">#REF!</definedName>
    <definedName name="DADOS_15_1">"$#REF!.$AG$5:$AH$33"</definedName>
    <definedName name="DADOS_15_10">"$#REF!.$AD$11:$AE$26"</definedName>
    <definedName name="DADOS_15_11">"$#REF!.$AD$11:$AE$38"</definedName>
    <definedName name="DADOS_15_12">"$#REF!.$AD$11:$AE$26"</definedName>
    <definedName name="DADOS_15_15">"$#REF!.$AG$5:$AH$33"</definedName>
    <definedName name="DADOS_15_16">"$#REF!.$AG$5:$AH$33"</definedName>
    <definedName name="DADOS_15_19">#REF!</definedName>
    <definedName name="DADOS_15_19_24">#REF!</definedName>
    <definedName name="DADOS_15_19_25">#REF!</definedName>
    <definedName name="DADOS_15_19_29">"$#REF!.$AE$11:$AF$26"</definedName>
    <definedName name="DADOS_15_19_8">#REF!</definedName>
    <definedName name="DADOS_15_22">#REF!</definedName>
    <definedName name="DADOS_15_24">#REF!</definedName>
    <definedName name="DADOS_15_25">#REF!</definedName>
    <definedName name="DADOS_15_29">"$#REF!.$AD$11:$AE$26"</definedName>
    <definedName name="DADOS_15_3">"$#REF!.$AH$5:$AI$41"</definedName>
    <definedName name="DADOS_15_3_1">"$#REF!.$AH$5:$AI$41"</definedName>
    <definedName name="DADOS_15_4">"$#REF!.$AD$11:$AE$38"</definedName>
    <definedName name="DADOS_15_4_1">"$#REF!.$AD$11:$AE$26"</definedName>
    <definedName name="DADOS_15_5">"$#REF!.$AD$11:$AE$38"</definedName>
    <definedName name="DADOS_15_5_1">"$#REF!.$AD$11:$AE$26"</definedName>
    <definedName name="DADOS_15_6">"$#REF!.$AD$11:$AE$38"</definedName>
    <definedName name="DADOS_15_6_1">"$#REF!.$AD$11:$AE$26"</definedName>
    <definedName name="DADOS_15_7">#REF!</definedName>
    <definedName name="DADOS_15_7_1">"$#REF!.$AD$11:$AE$38"</definedName>
    <definedName name="DADOS_15_7_1_1">"$#REF!.$AD$11:$AE$26"</definedName>
    <definedName name="DADOS_15_7_1_1_1">"$#REF!.$AD$11:$AE$26"</definedName>
    <definedName name="DADOS_15_8">#REF!</definedName>
    <definedName name="DADOS_15_9">"$#REF!.$AD$11:$AE$38"</definedName>
    <definedName name="DADOS_16">#REF!</definedName>
    <definedName name="DADOS_16_1">"$#REF!.$AG$5:$AH$33"</definedName>
    <definedName name="DADOS_16_10">"$#REF!.$AD$11:$AE$26"</definedName>
    <definedName name="DADOS_16_11">"$#REF!.$AD$11:$AE$38"</definedName>
    <definedName name="DADOS_16_12">"$#REF!.$AD$11:$AE$26"</definedName>
    <definedName name="DADOS_16_15">"$#REF!.$AG$5:$AH$33"</definedName>
    <definedName name="DADOS_16_16">"$#REF!.$AG$5:$AH$33"</definedName>
    <definedName name="DADOS_16_19">#REF!</definedName>
    <definedName name="DADOS_16_19_24">#REF!</definedName>
    <definedName name="DADOS_16_19_25">#REF!</definedName>
    <definedName name="DADOS_16_19_29">"$#REF!.$AE$11:$AF$26"</definedName>
    <definedName name="DADOS_16_19_8">#REF!</definedName>
    <definedName name="DADOS_16_22">#REF!</definedName>
    <definedName name="DADOS_16_24">#REF!</definedName>
    <definedName name="DADOS_16_25">#REF!</definedName>
    <definedName name="DADOS_16_29">"$#REF!.$AD$11:$AE$26"</definedName>
    <definedName name="DADOS_16_3">"$#REF!.$AH$5:$AI$41"</definedName>
    <definedName name="DADOS_16_3_1">"$#REF!.$AH$5:$AI$41"</definedName>
    <definedName name="DADOS_16_4">"$#REF!.$AD$11:$AE$38"</definedName>
    <definedName name="DADOS_16_4_1">"$#REF!.$AD$11:$AE$26"</definedName>
    <definedName name="DADOS_16_5">"$#REF!.$AD$11:$AE$38"</definedName>
    <definedName name="DADOS_16_5_1">"$#REF!.$AD$11:$AE$26"</definedName>
    <definedName name="DADOS_16_6">"$#REF!.$AD$11:$AE$38"</definedName>
    <definedName name="DADOS_16_6_1">"$#REF!.$AD$11:$AE$26"</definedName>
    <definedName name="DADOS_16_7">#REF!</definedName>
    <definedName name="DADOS_16_7_1">"$#REF!.$AD$11:$AE$38"</definedName>
    <definedName name="DADOS_16_7_1_1">"$#REF!.$AD$11:$AE$26"</definedName>
    <definedName name="DADOS_16_7_1_1_1">"$#REF!.$AD$11:$AE$26"</definedName>
    <definedName name="DADOS_16_8">#REF!</definedName>
    <definedName name="DADOS_16_9">"$#REF!.$AD$11:$AE$38"</definedName>
    <definedName name="DADOS_19">#REF!</definedName>
    <definedName name="DADOS_19_1">#REF!</definedName>
    <definedName name="DADOS_19_1_24">#REF!</definedName>
    <definedName name="DADOS_19_1_25">#REF!</definedName>
    <definedName name="DADOS_19_1_29">"$#REF!.$AE$11:$AF$26"</definedName>
    <definedName name="DADOS_19_1_8">#REF!</definedName>
    <definedName name="DADOS_19_10">"$#REF!.$AH$5:$AI$41"</definedName>
    <definedName name="DADOS_19_11">"$#REF!.$AH$5:$AI$41"</definedName>
    <definedName name="DADOS_19_12">"$#REF!.$AH$5:$AI$41"</definedName>
    <definedName name="DADOS_19_22">"$#REF!.$AH$5:$AI$41"</definedName>
    <definedName name="DADOS_19_24">#REF!</definedName>
    <definedName name="DADOS_19_25">#REF!</definedName>
    <definedName name="DADOS_19_29">"$#REF!.$AE$11:$AF$26"</definedName>
    <definedName name="DADOS_19_3">"$#REF!.$AH$5:$AI$41"</definedName>
    <definedName name="DADOS_19_3_1">"$#REF!.$AH$5:$AI$41"</definedName>
    <definedName name="DADOS_19_4">"$#REF!.$AH$5:$AI$41"</definedName>
    <definedName name="DADOS_19_4_1">"$#REF!.$AH$5:$AI$41"</definedName>
    <definedName name="DADOS_19_5">"$#REF!.$AH$5:$AI$41"</definedName>
    <definedName name="DADOS_19_5_1">"$#REF!.$AH$5:$AI$41"</definedName>
    <definedName name="DADOS_19_6">"$#REF!.$AH$5:$AI$41"</definedName>
    <definedName name="DADOS_19_6_1">"$#REF!.$AH$5:$AI$41"</definedName>
    <definedName name="DADOS_19_7">"$#REF!.$AH$5:$AI$41"</definedName>
    <definedName name="DADOS_19_7_1">"$#REF!.$AH$5:$AI$41"</definedName>
    <definedName name="DADOS_19_8">#REF!</definedName>
    <definedName name="DADOS_19_9">"$#REF!.$AH$5:$AI$41"</definedName>
    <definedName name="DADOS_2">[103]Orçamentária!$AG$5:$AH$40</definedName>
    <definedName name="DADOS_2_1">[104]Orçamentária!$AG$5:$AH$40</definedName>
    <definedName name="DADOS_2_12">[104]Orçamentária!$AG$5:$AH$40</definedName>
    <definedName name="DADOS_2_15">[104]Orçamentária!$AG$5:$AH$40</definedName>
    <definedName name="DADOS_2_16">[105]Orçamentária!$AG$5:$AH$40</definedName>
    <definedName name="DADOS_20" localSheetId="6">#REF!</definedName>
    <definedName name="DADOS_20">#REF!</definedName>
    <definedName name="DADOS_21" localSheetId="6">#REF!</definedName>
    <definedName name="DADOS_21">#REF!</definedName>
    <definedName name="DADOS_21_1" localSheetId="6">#REF!</definedName>
    <definedName name="DADOS_21_1">#REF!</definedName>
    <definedName name="DADOS_21_10">"$#REF!.$AD$11:$AE$26"</definedName>
    <definedName name="DADOS_21_11">"$#REF!.$AD$11:$AE$57"</definedName>
    <definedName name="DADOS_21_12">"$#REF!.$AD$11:$AE$26"</definedName>
    <definedName name="DADOS_21_15">"$#REF!.$AG$5:$AH$33"</definedName>
    <definedName name="DADOS_21_16">"$#REF!.$AG$5:$AH$33"</definedName>
    <definedName name="DADOS_21_19">#REF!</definedName>
    <definedName name="DADOS_21_19_24">#REF!</definedName>
    <definedName name="DADOS_21_19_25">#REF!</definedName>
    <definedName name="DADOS_21_19_29">"$#REF!.$AE$11:$AF$27"</definedName>
    <definedName name="DADOS_21_19_8">#REF!</definedName>
    <definedName name="DADOS_21_22">#REF!</definedName>
    <definedName name="DADOS_21_24">#REF!</definedName>
    <definedName name="DADOS_21_25">#REF!</definedName>
    <definedName name="DADOS_21_29">"$#REF!.$AD$11:$AE$26"</definedName>
    <definedName name="DADOS_21_3">"$#REF!.$AH$5:$AI$45"</definedName>
    <definedName name="DADOS_21_3_1">"$#REF!.$AH$5:$AI$45"</definedName>
    <definedName name="DADOS_21_4">"$#REF!.$AD$11:$AE$57"</definedName>
    <definedName name="DADOS_21_4_1">"$#REF!.$AD$11:$AE$26"</definedName>
    <definedName name="DADOS_21_5">"$#REF!.$AD$11:$AE$57"</definedName>
    <definedName name="DADOS_21_5_1">"$#REF!.$AD$11:$AE$26"</definedName>
    <definedName name="DADOS_21_6">"$#REF!.$AD$11:$AE$57"</definedName>
    <definedName name="DADOS_21_6_1">"$#REF!.$AD$11:$AE$26"</definedName>
    <definedName name="DADOS_21_7">#REF!</definedName>
    <definedName name="DADOS_21_7_1">"$#REF!.$AD$11:$AE$57"</definedName>
    <definedName name="DADOS_21_7_1_1">"$#REF!.$AD$11:$AE$26"</definedName>
    <definedName name="DADOS_21_7_1_1_1">"$#REF!.$AD$11:$AE$26"</definedName>
    <definedName name="DADOS_21_8">#REF!</definedName>
    <definedName name="DADOS_21_9">"$#REF!.$AD$11:$AE$57"</definedName>
    <definedName name="DADOS_22">#REF!</definedName>
    <definedName name="DADOS_24">#REF!</definedName>
    <definedName name="DADOS_25">#REF!</definedName>
    <definedName name="DADOS_26">#REF!</definedName>
    <definedName name="DADOS_28">#REF!</definedName>
    <definedName name="DADOS_29">#REF!</definedName>
    <definedName name="DADOS_3">[103]Orçamentária!$AG$5:$AH$40</definedName>
    <definedName name="DADOS_3_1">[104]Orçamentária!$AG$5:$AH$40</definedName>
    <definedName name="DADOS_3_1_1">"$#REF!.$M$5:$N$28"</definedName>
    <definedName name="DADOS_3_1_8">"$#REF!.$M$5:$N$28"</definedName>
    <definedName name="DADOS_3_12">[104]Orçamentária!$AG$5:$AH$40</definedName>
    <definedName name="DADOS_3_15">[104]Orçamentária!$AG$5:$AH$40</definedName>
    <definedName name="DADOS_3_16">[105]Orçamentária!$AG$5:$AH$40</definedName>
    <definedName name="DADOS_3_29">"$#REF!.$AH$5:$AI$41"</definedName>
    <definedName name="DADOS_31">#REF!</definedName>
    <definedName name="DADOS_4">[103]Orçamentária!$AG$5:$AH$40</definedName>
    <definedName name="DADOS_4_1">[104]Orçamentária!$AG$5:$AH$40</definedName>
    <definedName name="DADOS_4_1_1">"$#REF!.$M$5:$N$28"</definedName>
    <definedName name="DADOS_4_1_8">"$#REF!.$M$5:$N$28"</definedName>
    <definedName name="DADOS_4_12">[104]Orçamentária!$AG$5:$AH$40</definedName>
    <definedName name="DADOS_4_15">[104]Orçamentária!$AG$5:$AH$40</definedName>
    <definedName name="DADOS_4_16">[105]Orçamentária!$AG$5:$AH$40</definedName>
    <definedName name="DADOS_4_29">"$#REF!.$AD$11:$AE$26"</definedName>
    <definedName name="DADOS_46">#REF!</definedName>
    <definedName name="DADOS_47">#REF!</definedName>
    <definedName name="DADOS_48">#REF!</definedName>
    <definedName name="DADOS_5">[104]Orçamentária!$AG$5:$AH$40</definedName>
    <definedName name="DADOS_5_1">"$#REF!.$AD$11:$AE$26"</definedName>
    <definedName name="DADOS_50">#N/A</definedName>
    <definedName name="DADOS_50_1">#REF!</definedName>
    <definedName name="DADOS_6">#REF!</definedName>
    <definedName name="DADOS_6_1">"$#REF!.$AD$11:$AE$26"</definedName>
    <definedName name="DADOS_7">#REF!</definedName>
    <definedName name="DADOS_7_1">#REF!</definedName>
    <definedName name="DADOS_7_1_1">"$#REF!.$AD$11:$AE$38"</definedName>
    <definedName name="DADOS_7_1_1_1">"$#REF!.$AD$11:$AE$26"</definedName>
    <definedName name="DADOS_7_1_1_1_1">"$#REF!.$AD$11:$AE$26"</definedName>
    <definedName name="DADOS_7_15">"$#REF!.$AG$5:$AH$33"</definedName>
    <definedName name="DADOS_7_16">"$#REF!.$AG$5:$AH$33"</definedName>
    <definedName name="DADOS_7_29">"$#REF!.$AD$11:$AE$26"</definedName>
    <definedName name="DADOS_7_8">#REF!</definedName>
    <definedName name="DADOS_8">#REF!</definedName>
    <definedName name="DADOS_8_1">#REF!</definedName>
    <definedName name="DADOS_8_1_1">#REF!</definedName>
    <definedName name="DADOS_8_24">#REF!</definedName>
    <definedName name="DADOS_8_25">#REF!</definedName>
    <definedName name="DADOS_8_29">"$#REF!.$AD$11:$AE$26"</definedName>
    <definedName name="DADOS_8_8">#REF!</definedName>
    <definedName name="DADOS_9">#REF!</definedName>
    <definedName name="DADOS_9_1">"$#REF!.$AD$11:$AE$38"</definedName>
    <definedName name="DADOS_9_24">#REF!</definedName>
    <definedName name="DADOS_9_25">#REF!</definedName>
    <definedName name="DADOS_9_29">"$#REF!.$AD$11:$AE$26"</definedName>
    <definedName name="DADOS_9_8">#REF!</definedName>
    <definedName name="Dados_Primário">#REF!</definedName>
    <definedName name="DADOS1">#REF!</definedName>
    <definedName name="DAER1" localSheetId="6" hidden="1">{#N/A,#N/A,TRUE,"Serviços"}</definedName>
    <definedName name="DAER1" localSheetId="7" hidden="1">{#N/A,#N/A,TRUE,"Serviços"}</definedName>
    <definedName name="DAER1" localSheetId="5" hidden="1">{#N/A,#N/A,TRUE,"Serviços"}</definedName>
    <definedName name="DAER1" hidden="1">{#N/A,#N/A,TRUE,"Serviços"}</definedName>
    <definedName name="DAER11" localSheetId="6" hidden="1">{#N/A,#N/A,TRUE,"Serviços"}</definedName>
    <definedName name="DAER11" localSheetId="7" hidden="1">{#N/A,#N/A,TRUE,"Serviços"}</definedName>
    <definedName name="DAER11" localSheetId="5" hidden="1">{#N/A,#N/A,TRUE,"Serviços"}</definedName>
    <definedName name="DAER11" hidden="1">{#N/A,#N/A,TRUE,"Serviços"}</definedName>
    <definedName name="danil">#REF!</definedName>
    <definedName name="DAnilo">#REF!</definedName>
    <definedName name="DAR">#REF!</definedName>
    <definedName name="dasd">#REF!</definedName>
    <definedName name="DATA">#REF!</definedName>
    <definedName name="DATA_1">#REF!</definedName>
    <definedName name="DATA_14">#N/A</definedName>
    <definedName name="DATA_7">#N/A</definedName>
    <definedName name="DATA_7_1">#REF!</definedName>
    <definedName name="DATA_7_14">#N/A</definedName>
    <definedName name="DATA_BASE__JUNHO_94">#REF!</definedName>
    <definedName name="data_ficha">[27]procedimentos!$A$27</definedName>
    <definedName name="Data_Final" localSheetId="6">#REF!</definedName>
    <definedName name="Data_Final">#REF!</definedName>
    <definedName name="Data_Final_25" localSheetId="6">#REF!</definedName>
    <definedName name="Data_Final_25">#REF!</definedName>
    <definedName name="Data_Final_4" localSheetId="6">#REF!</definedName>
    <definedName name="Data_Final_4">#REF!</definedName>
    <definedName name="Data_Finall">#REF!</definedName>
    <definedName name="Data_Início">#REF!</definedName>
    <definedName name="Data_Início_25">#REF!</definedName>
    <definedName name="Data_Início_4">#REF!</definedName>
    <definedName name="Data_Inícioo">#REF!</definedName>
    <definedName name="DATA_LICITACAO">[106]IDENTIFICAÇÃO!$D$15</definedName>
    <definedName name="data2_boletim">[27]procedimentos!$A$26</definedName>
    <definedName name="DataBase" localSheetId="6">#REF!</definedName>
    <definedName name="DataBase">#REF!</definedName>
    <definedName name="database_1" localSheetId="6">#REF!</definedName>
    <definedName name="database_1">#REF!</definedName>
    <definedName name="database2" localSheetId="6">#REF!</definedName>
    <definedName name="database2">#REF!</definedName>
    <definedName name="datamed">[15]DADOS!$B$3</definedName>
    <definedName name="datasicro">#REF!</definedName>
    <definedName name="datasicro_13">[43]procedimentos!$D$130</definedName>
    <definedName name="datasicro_26">[43]procedimentos!$D$130</definedName>
    <definedName name="datasicro_33">[43]procedimentos!$D$130</definedName>
    <definedName name="datasicro_5">[43]procedimentos!$D$130</definedName>
    <definedName name="datasicro_6">[43]procedimentos!$D$130</definedName>
    <definedName name="datasicro_7">[43]procedimentos!$D$130</definedName>
    <definedName name="datasicro_8">[43]procedimentos!$D$130</definedName>
    <definedName name="datasicro_9">[43]procedimentos!$D$130</definedName>
    <definedName name="DATMODELE">#REF!</definedName>
    <definedName name="DATMODMEC">#REF!</definedName>
    <definedName name="DATTML">#REF!</definedName>
    <definedName name="daV">#N/A</definedName>
    <definedName name="daVIDSON">#N/A</definedName>
    <definedName name="DBII">#REF!</definedName>
    <definedName name="DBU">#REF!</definedName>
    <definedName name="DCA">#REF!</definedName>
    <definedName name="DCAN">#REF!</definedName>
    <definedName name="DCAW">#REF!</definedName>
    <definedName name="DCC">#REF!</definedName>
    <definedName name="dd" localSheetId="6" hidden="1">{#N/A,#N/A,FALSE,"ANEXO3 99 ERA";#N/A,#N/A,FALSE,"ANEXO3 99 UBÁ2";#N/A,#N/A,FALSE,"ANEXO3 99 DTU";#N/A,#N/A,FALSE,"ANEXO3 99 RDR";#N/A,#N/A,FALSE,"ANEXO3 99 UBÁ4";#N/A,#N/A,FALSE,"ANEXO3 99 UBÁ6"}</definedName>
    <definedName name="dd" localSheetId="7" hidden="1">{#N/A,#N/A,FALSE,"ANEXO3 99 ERA";#N/A,#N/A,FALSE,"ANEXO3 99 UBÁ2";#N/A,#N/A,FALSE,"ANEXO3 99 DTU";#N/A,#N/A,FALSE,"ANEXO3 99 RDR";#N/A,#N/A,FALSE,"ANEXO3 99 UBÁ4";#N/A,#N/A,FALSE,"ANEXO3 99 UBÁ6"}</definedName>
    <definedName name="dd" hidden="1">{#N/A,#N/A,FALSE,"ANEXO3 99 ERA";#N/A,#N/A,FALSE,"ANEXO3 99 UBÁ2";#N/A,#N/A,FALSE,"ANEXO3 99 DTU";#N/A,#N/A,FALSE,"ANEXO3 99 RDR";#N/A,#N/A,FALSE,"ANEXO3 99 UBÁ4";#N/A,#N/A,FALSE,"ANEXO3 99 UBÁ6"}</definedName>
    <definedName name="ddd" localSheetId="6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localSheetId="7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D">#N/A</definedName>
    <definedName name="DDDDDD" hidden="1">{#N/A,#N/A,TRUE,"Resumo de Preços"}</definedName>
    <definedName name="ddddddd">#N/A</definedName>
    <definedName name="dddddddddd">#N/A</definedName>
    <definedName name="ddddddddddd">[40]!ddddddddddd</definedName>
    <definedName name="dddf">#N/A</definedName>
    <definedName name="ddere" localSheetId="6" hidden="1">{#N/A,#N/A,FALSE,"MO (2)"}</definedName>
    <definedName name="ddere" localSheetId="7" hidden="1">{#N/A,#N/A,FALSE,"MO (2)"}</definedName>
    <definedName name="ddere" hidden="1">{#N/A,#N/A,FALSE,"MO (2)"}</definedName>
    <definedName name="ddff">#N/A</definedName>
    <definedName name="DE_km">'[53]Fresagem de Pista Ago-98'!#REF!</definedName>
    <definedName name="deb" localSheetId="6" hidden="1">#REF!</definedName>
    <definedName name="deb" hidden="1">#REF!</definedName>
    <definedName name="DECANEL">#REF!</definedName>
    <definedName name="DEF" localSheetId="6">#REF!</definedName>
    <definedName name="DEF">#REF!</definedName>
    <definedName name="DEF_COMPRIMENTO">#REF!</definedName>
    <definedName name="DEF_CURVA_RETA">#REF!</definedName>
    <definedName name="DEF_CURVAS">[64]Defensas_necessidades!#REF!</definedName>
    <definedName name="def_curvas_teste">[64]Defensas_necessidades!#REF!</definedName>
    <definedName name="DEF_EXEC_BRLEGAL" localSheetId="6">#REF!</definedName>
    <definedName name="DEF_EXEC_BRLEGAL">#REF!</definedName>
    <definedName name="DEF_PNV" localSheetId="6">#REF!</definedName>
    <definedName name="DEF_PNV">#REF!</definedName>
    <definedName name="DEF_SOLUCAO" localSheetId="6">#REF!</definedName>
    <definedName name="DEF_SOLUCAO">#REF!</definedName>
    <definedName name="DEF_TIPO">#REF!</definedName>
    <definedName name="DEF_TIPO_TERMINAL">#REF!</definedName>
    <definedName name="defensa">[43]ORÇAMENTO!#REF!</definedName>
    <definedName name="defensa_13">[43]ORÇAMENTO!#REF!</definedName>
    <definedName name="defensa_13_19">[43]ORÇAMENTO!#REF!</definedName>
    <definedName name="defensa_13_23">[43]ORÇAMENTO!#REF!</definedName>
    <definedName name="defensa_13_25">[56]ORÇAMENTO!#REF!</definedName>
    <definedName name="defensa_15">[57]ORÇAMENTO!#REF!</definedName>
    <definedName name="defensa_15_13">[57]ORÇAMENTO!#REF!</definedName>
    <definedName name="defensa_15_13_19">[57]ORÇAMENTO!#REF!</definedName>
    <definedName name="defensa_15_13_23">[57]ORÇAMENTO!#REF!</definedName>
    <definedName name="defensa_15_13_25">[57]ORÇAMENTO!#REF!</definedName>
    <definedName name="defensa_15_19">[57]ORÇAMENTO!#REF!</definedName>
    <definedName name="defensa_15_23">[57]ORÇAMENTO!#REF!</definedName>
    <definedName name="defensa_15_25">[57]ORÇAMENTO!#REF!</definedName>
    <definedName name="defensa_19">[43]ORÇAMENTO!#REF!</definedName>
    <definedName name="defensa_23">[43]ORÇAMENTO!#REF!</definedName>
    <definedName name="defensa_24">[43]ORÇAMENTO!#REF!</definedName>
    <definedName name="defensa_24_13">[43]ORÇAMENTO!#REF!</definedName>
    <definedName name="defensa_24_13_19">[43]ORÇAMENTO!#REF!</definedName>
    <definedName name="defensa_24_13_23">[43]ORÇAMENTO!#REF!</definedName>
    <definedName name="defensa_24_13_25">[56]ORÇAMENTO!#REF!</definedName>
    <definedName name="defensa_24_19">[43]ORÇAMENTO!#REF!</definedName>
    <definedName name="defensa_24_23">[43]ORÇAMENTO!#REF!</definedName>
    <definedName name="defensa_24_25">[56]ORÇAMENTO!#REF!</definedName>
    <definedName name="defensa_25">[56]ORÇAMENTO!#REF!</definedName>
    <definedName name="DEFENSA_EXEC">[63]Defensas_necessidades!$AC$13:$AC$21</definedName>
    <definedName name="DEFENSA_TOTAL">[63]Defensas_necessidades!$Q$13:$Q$21</definedName>
    <definedName name="DEFENSA1" localSheetId="6">#REF!</definedName>
    <definedName name="DEFENSA1">#REF!</definedName>
    <definedName name="defensas" localSheetId="6" hidden="1">#REF!</definedName>
    <definedName name="defensas" hidden="1">#REF!</definedName>
    <definedName name="DEFLATOR">#REF!</definedName>
    <definedName name="Demonstrativo">#REF!</definedName>
    <definedName name="Demonstrativo_1">#REF!</definedName>
    <definedName name="Demonstrativo_2">#REF!</definedName>
    <definedName name="Demonstrativo_3">#REF!</definedName>
    <definedName name="DEMONSTRATIVO_DO_RESULTADO_GERENCIAL___DGR">#REF!</definedName>
    <definedName name="Denominação">#REF!</definedName>
    <definedName name="dens_baliz">[88]procedimentos!$B$37</definedName>
    <definedName name="dens_baseb" localSheetId="6">#REF!</definedName>
    <definedName name="dens_baseb">#REF!</definedName>
    <definedName name="dens_frezado">[46]procedimentos!$B$60</definedName>
    <definedName name="dens_gc" localSheetId="6">#REF!</definedName>
    <definedName name="dens_gc">#REF!</definedName>
    <definedName name="dens_massaf" localSheetId="6">#REF!</definedName>
    <definedName name="dens_massaf">#REF!</definedName>
    <definedName name="dens_massaq" localSheetId="6">#REF!</definedName>
    <definedName name="dens_massaq">#REF!</definedName>
    <definedName name="dens_massaq_13">[43]procedimentos!$C$7</definedName>
    <definedName name="dens_massaq_26">[43]procedimentos!$C$7</definedName>
    <definedName name="dens_massaq_33">[43]procedimentos!$C$7</definedName>
    <definedName name="dens_massaq_5">[43]procedimentos!$C$7</definedName>
    <definedName name="dens_massaq_6">[43]procedimentos!$C$7</definedName>
    <definedName name="dens_massaq_7">[43]procedimentos!$C$7</definedName>
    <definedName name="dens_massaq_8">[43]procedimentos!$C$7</definedName>
    <definedName name="dens_massaq_9">[43]procedimentos!$C$7</definedName>
    <definedName name="dens_pj">[107]Transportes!$G$11</definedName>
    <definedName name="dens_pj_27">'[108]ficha medição'!$G$11</definedName>
    <definedName name="dens_soloaterro">[46]procedimentos!$B$61</definedName>
    <definedName name="dens_t080" localSheetId="6">#REF!</definedName>
    <definedName name="dens_t080">#REF!</definedName>
    <definedName name="dens_tubo1" localSheetId="6">#REF!</definedName>
    <definedName name="dens_tubo1">#REF!</definedName>
    <definedName name="densidade_cap" localSheetId="6">#REF!</definedName>
    <definedName name="densidade_cap">#REF!</definedName>
    <definedName name="Densidades">#REF!</definedName>
    <definedName name="depreciacione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to">[27]procedimentos!$A$4</definedName>
    <definedName name="DEQUIP" localSheetId="6">#REF!</definedName>
    <definedName name="DEQUIP">#REF!</definedName>
    <definedName name="DEQUIP_1" localSheetId="6">#REF!</definedName>
    <definedName name="DEQUIP_1">#REF!</definedName>
    <definedName name="DEQUIP_25" localSheetId="6">#REF!</definedName>
    <definedName name="DEQUIP_25">#REF!</definedName>
    <definedName name="DER">'[86]TPU-MARÇO_2002'!$E$2:$E$1965</definedName>
    <definedName name="DERF" localSheetId="6" hidden="1">{#N/A,#N/A,FALSE,"310.1";#N/A,#N/A,FALSE,"321.1";#N/A,#N/A,FALSE,"320.3";#N/A,#N/A,FALSE,"330.1"}</definedName>
    <definedName name="DERF" localSheetId="7" hidden="1">{#N/A,#N/A,FALSE,"310.1";#N/A,#N/A,FALSE,"321.1";#N/A,#N/A,FALSE,"320.3";#N/A,#N/A,FALSE,"330.1"}</definedName>
    <definedName name="DERF" hidden="1">{#N/A,#N/A,FALSE,"310.1";#N/A,#N/A,FALSE,"321.1";#N/A,#N/A,FALSE,"320.3";#N/A,#N/A,FALSE,"330.1"}</definedName>
    <definedName name="DERSVIO">#REF!</definedName>
    <definedName name="DESAP">#REF!</definedName>
    <definedName name="DESAPROPRIAÇÃO">'[81]AQU TERRENO-'!$H$9</definedName>
    <definedName name="desc" localSheetId="6">#REF!</definedName>
    <definedName name="desc">#REF!</definedName>
    <definedName name="DescAux" hidden="1">#N/A</definedName>
    <definedName name="descnt">#REF!</definedName>
    <definedName name="descont">#REF!</definedName>
    <definedName name="desconto" localSheetId="6">#REF!</definedName>
    <definedName name="desconto">#REF!</definedName>
    <definedName name="desconto_11" localSheetId="6">#REF!</definedName>
    <definedName name="desconto_11">#REF!</definedName>
    <definedName name="desconto_12">#REF!</definedName>
    <definedName name="desconto_13">#REF!</definedName>
    <definedName name="desconto_15">#REF!</definedName>
    <definedName name="desconto_16">#REF!</definedName>
    <definedName name="desconto_17">#REF!</definedName>
    <definedName name="desconto_19">#REF!</definedName>
    <definedName name="desconto_2">#REF!</definedName>
    <definedName name="desconto_28">#REF!</definedName>
    <definedName name="desconto_3">#REF!</definedName>
    <definedName name="desconto_4">#REF!</definedName>
    <definedName name="desconto_7">#REF!</definedName>
    <definedName name="desconto_9">#REF!</definedName>
    <definedName name="desconto2">#REF!</definedName>
    <definedName name="desconto2_11">#REF!</definedName>
    <definedName name="desconto2_12">#REF!</definedName>
    <definedName name="desconto2_13">#REF!</definedName>
    <definedName name="desconto2_15">#REF!</definedName>
    <definedName name="desconto2_16">#REF!</definedName>
    <definedName name="desconto2_17">#REF!</definedName>
    <definedName name="desconto2_19">#REF!</definedName>
    <definedName name="desconto2_2">#REF!</definedName>
    <definedName name="desconto2_28">#REF!</definedName>
    <definedName name="desconto2_3">#REF!</definedName>
    <definedName name="desconto2_4">#REF!</definedName>
    <definedName name="desconto2_7">#REF!</definedName>
    <definedName name="desconto2_9">#REF!</definedName>
    <definedName name="descricao">#REF!</definedName>
    <definedName name="DESCRIÇÃO">#REF!</definedName>
    <definedName name="DESCRIÇÃO_serviço">OFFSET('[83]Orçamento Total'!$C$4,0,0,COUNTA('[83]Orçamento Total'!$C:$C),1)</definedName>
    <definedName name="DESCRITIVO1" localSheetId="6">#REF!</definedName>
    <definedName name="DESCRITIVO1">#REF!</definedName>
    <definedName name="DesfazerLimpar">#N/A</definedName>
    <definedName name="DESFORMA">#REF!</definedName>
    <definedName name="DESM">[17]DADOS!$C$22</definedName>
    <definedName name="desobstrução">'[27]medição '!#REF!</definedName>
    <definedName name="desobueiro">[43]ORÇAMENTO!#REF!</definedName>
    <definedName name="desobueiro_13">[43]ORÇAMENTO!#REF!</definedName>
    <definedName name="desobueiro_13_19">[43]ORÇAMENTO!#REF!</definedName>
    <definedName name="desobueiro_13_23">[43]ORÇAMENTO!#REF!</definedName>
    <definedName name="desobueiro_13_25">[56]ORÇAMENTO!#REF!</definedName>
    <definedName name="desobueiro_15">[57]ORÇAMENTO!#REF!</definedName>
    <definedName name="desobueiro_15_13">[57]ORÇAMENTO!#REF!</definedName>
    <definedName name="desobueiro_15_13_19">[57]ORÇAMENTO!#REF!</definedName>
    <definedName name="desobueiro_15_13_23">[57]ORÇAMENTO!#REF!</definedName>
    <definedName name="desobueiro_15_13_25">[57]ORÇAMENTO!#REF!</definedName>
    <definedName name="desobueiro_15_19">[57]ORÇAMENTO!#REF!</definedName>
    <definedName name="desobueiro_15_23">[57]ORÇAMENTO!#REF!</definedName>
    <definedName name="desobueiro_15_25">[57]ORÇAMENTO!#REF!</definedName>
    <definedName name="desobueiro_19">[43]ORÇAMENTO!#REF!</definedName>
    <definedName name="desobueiro_23">[43]ORÇAMENTO!#REF!</definedName>
    <definedName name="desobueiro_24">[43]ORÇAMENTO!#REF!</definedName>
    <definedName name="desobueiro_24_13">[43]ORÇAMENTO!#REF!</definedName>
    <definedName name="desobueiro_24_13_19">[43]ORÇAMENTO!#REF!</definedName>
    <definedName name="desobueiro_24_13_23">[43]ORÇAMENTO!#REF!</definedName>
    <definedName name="desobueiro_24_13_25">[56]ORÇAMENTO!#REF!</definedName>
    <definedName name="desobueiro_24_19">[43]ORÇAMENTO!#REF!</definedName>
    <definedName name="desobueiro_24_23">[43]ORÇAMENTO!#REF!</definedName>
    <definedName name="desobueiro_24_25">[56]ORÇAMENTO!#REF!</definedName>
    <definedName name="desobueiro_25">[56]ORÇAMENTO!#REF!</definedName>
    <definedName name="DESP.INDIRETAS">#N/A</definedName>
    <definedName name="DESVIO">#REF!</definedName>
    <definedName name="Detalhe" localSheetId="6" hidden="1">{"'Resumo'!$A$4:$N$60"}</definedName>
    <definedName name="Detalhe" localSheetId="7" hidden="1">{"'Resumo'!$A$4:$N$60"}</definedName>
    <definedName name="Detalhe" hidden="1">{"'Resumo'!$A$4:$N$60"}</definedName>
    <definedName name="deuda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">#REF!</definedName>
    <definedName name="DF_ABATIDO">[109]Defensas_necessidades!$W$12:$W$65333</definedName>
    <definedName name="DF_AEREO">[109]Defensas_necessidades!$AA$12:$AA$65333</definedName>
    <definedName name="DF_AMORTECEDOR">[109]Defensas_necessidades!$Y$12:$Y$65333</definedName>
    <definedName name="DF_ANCORAGEM">[109]Defensas_necessidades!$Z$12:$Z$65333</definedName>
    <definedName name="DF_CHUMB">[109]Defensas_necessidades!$AB$12:$AB$65333</definedName>
    <definedName name="DF_DESVIADO">[109]Defensas_necessidades!$X$12:$X$65333</definedName>
    <definedName name="DF_DMR_CALCO">[109]Defensas_necessidades!$U$12:$U$65333</definedName>
    <definedName name="DF_DMR_LAM">[109]Defensas_necessidades!$S$12:$S$65333</definedName>
    <definedName name="DF_DMR_POSTE">[109]Defensas_necessidades!$T$12:$T$65333</definedName>
    <definedName name="DF_DMSMS_BR408">'[63]Defensas-Removerimplantar.nec'!$X$13:$X$37</definedName>
    <definedName name="DF_DMSMS_QTD">[85]Defensas_necessidades!$R$11:$R$65423</definedName>
    <definedName name="DF_EXEC">[109]Defensas_necessidades!$AE$12:$AE$65333</definedName>
    <definedName name="DF_EXEC_PORT_SEMI">'[63]Pórtico e Semi-pórtico'!$O$14:$O$19</definedName>
    <definedName name="DF_EXEC_PORT_SEMI_BR104NORTE">'[110]Pórtico e Semi-pórtico'!$O$14:$O$22</definedName>
    <definedName name="DF_EXEC_PORT_SEMI_BR104SUL">'[110]Pórtico e Semi-pórtico_SUL'!$O$14:$O$21</definedName>
    <definedName name="DF_EXEC_REMOVER_BR408">'[63]Defensas-Removerimplantar.nec'!$AK$13:$AK$37</definedName>
    <definedName name="DF_EXEC_SUL">[110]Defensas_SUL_necessidades!$AC$13:$AC$99</definedName>
    <definedName name="DF_PAINEL">[85]Defensas_necessidades!$AD$11:$AD$65423</definedName>
    <definedName name="DF_PORT_SEMI">'[63]Pórtico e Semi-pórtico'!$L$14:$L$19</definedName>
    <definedName name="DF_PORT_SEMI_BR104NORTE">'[110]Pórtico e Semi-pórtico'!$L$14:$L$22</definedName>
    <definedName name="DF_PORT_SEMI_BR104SUL">'[110]Pórtico e Semi-pórtico_SUL'!$L$14:$L$21</definedName>
    <definedName name="DF_REFLET">[94]Defensas_necessidades!$AC$11:$AC$65310</definedName>
    <definedName name="DF_REMOVER">[85]Defensas_necessidades!$N$11:$N$65423</definedName>
    <definedName name="DF_REMOVER_BR408">'[63]Defensas-Removerimplantar.nec'!$T$13:$T$37</definedName>
    <definedName name="DF_SNV">[109]Defensas_necessidades!$AF$12:$AF$65333</definedName>
    <definedName name="DF_SNVINV">[111]Defensas_inventario!#REF!</definedName>
    <definedName name="DF_TOTAL">[109]Defensas_necessidades!$O$12:$O$65333</definedName>
    <definedName name="DF_TOTAL_SUL">[110]Defensas_SUL_necessidades!$Q$13:$Q$99</definedName>
    <definedName name="dfdfdfd" localSheetId="6" hidden="1">{#N/A,#N/A,FALSE,"MO (2)"}</definedName>
    <definedName name="dfdfdfd" localSheetId="7" hidden="1">{#N/A,#N/A,FALSE,"MO (2)"}</definedName>
    <definedName name="dfdfdfd" hidden="1">{#N/A,#N/A,FALSE,"MO (2)"}</definedName>
    <definedName name="dfg">#REF!</definedName>
    <definedName name="DFGDFG">#REF!</definedName>
    <definedName name="DFGHDF">#REF!</definedName>
    <definedName name="dfgs" localSheetId="6" hidden="1">{#N/A,#N/A,TRUE,"Serviços"}</definedName>
    <definedName name="dfgs" localSheetId="7" hidden="1">{#N/A,#N/A,TRUE,"Serviços"}</definedName>
    <definedName name="dfgs" localSheetId="5" hidden="1">{#N/A,#N/A,TRUE,"Serviços"}</definedName>
    <definedName name="dfgs" hidden="1">{#N/A,#N/A,TRUE,"Serviços"}</definedName>
    <definedName name="dfgss" localSheetId="6" hidden="1">{#N/A,#N/A,TRUE,"Serviços"}</definedName>
    <definedName name="dfgss" localSheetId="7" hidden="1">{#N/A,#N/A,TRUE,"Serviços"}</definedName>
    <definedName name="dfgss" localSheetId="5" hidden="1">{#N/A,#N/A,TRUE,"Serviços"}</definedName>
    <definedName name="dfgss" hidden="1">{#N/A,#N/A,TRUE,"Serviços"}</definedName>
    <definedName name="dfre">[40]!dfre</definedName>
    <definedName name="DG">[64]DG!$A$2:$B$360</definedName>
    <definedName name="DGA">'[55]PRO-08'!#REF!</definedName>
    <definedName name="DGA_10">'[58]PRO-08'!#REF!</definedName>
    <definedName name="DGA_24">'[58]PRO-08'!#REF!</definedName>
    <definedName name="DGA_25">'[58]PRO-08'!#REF!</definedName>
    <definedName name="DGA_26">'[59]PRO-08'!#REF!</definedName>
    <definedName name="DGA_27">'[58]PRO-08'!#REF!</definedName>
    <definedName name="DGA_29">'[58]PRO-08'!#REF!</definedName>
    <definedName name="DGA_9">'[58]PRO-08'!#REF!</definedName>
    <definedName name="DGF" localSheetId="6" hidden="1">{#N/A,#N/A,FALSE,"MO (2)"}</definedName>
    <definedName name="DGF" localSheetId="7" hidden="1">{#N/A,#N/A,FALSE,"MO (2)"}</definedName>
    <definedName name="DGF" hidden="1">{#N/A,#N/A,FALSE,"MO (2)"}</definedName>
    <definedName name="DIA">#REF!</definedName>
    <definedName name="DIA_1">#REF!</definedName>
    <definedName name="Dia_trab">#N/A</definedName>
    <definedName name="dias">#N/A</definedName>
    <definedName name="DIESEL">[112]INSUMOS!$N$305</definedName>
    <definedName name="DIESEL_1" localSheetId="6">#REF!</definedName>
    <definedName name="DIESEL_1">#REF!</definedName>
    <definedName name="DIF" localSheetId="6">#REF!</definedName>
    <definedName name="DIF">#REF!</definedName>
    <definedName name="DIGITAL" localSheetId="6">' Canteiro'!DIGITAL</definedName>
    <definedName name="DIGITAL" localSheetId="7">'Adm Local'!DIGITAL</definedName>
    <definedName name="DIGITAL">[31]!DIGITAL</definedName>
    <definedName name="DIGITAL_2">#N/A</definedName>
    <definedName name="DIGITAL_25" localSheetId="6">' Canteiro'!DIGITAL_25</definedName>
    <definedName name="DIGITAL_25" localSheetId="7">'Adm Local'!DIGITAL_25</definedName>
    <definedName name="DIGITAL_25">[31]!DIGITAL_25</definedName>
    <definedName name="DIGITAL_4">#N/A</definedName>
    <definedName name="Dimensão_BCC" localSheetId="6">#REF!</definedName>
    <definedName name="Dimensão_BCC">#REF!</definedName>
    <definedName name="Dimensão_BM" localSheetId="6">#REF!</definedName>
    <definedName name="Dimensão_BM">#REF!</definedName>
    <definedName name="Dimensão_BTC">#REF!</definedName>
    <definedName name="DimensãoBCC">#REF!</definedName>
    <definedName name="DimensãoNãoseaplica_BCC">#REF!</definedName>
    <definedName name="DimensãoNãoseaplica_BM">#REF!</definedName>
    <definedName name="DimensãoNãoseaplicaBCC">#REF!</definedName>
    <definedName name="DimensãoNãoseaplicaBTC">#REF!</definedName>
    <definedName name="DimensãoOACBCC">#REF!</definedName>
    <definedName name="DimensãoOACBM">#REF!</definedName>
    <definedName name="DimensãoOACBTC">#REF!</definedName>
    <definedName name="DimensãoOACImplantação">#REF!</definedName>
    <definedName name="DimensãoOACNãoseaplica">#REF!</definedName>
    <definedName name="DIMPAV">#REF!</definedName>
    <definedName name="DINHEIRO">#REF!</definedName>
    <definedName name="DINHEIRO_1">#REF!</definedName>
    <definedName name="DINHEIRO_12">#REF!</definedName>
    <definedName name="DINHEIRO_13">#REF!</definedName>
    <definedName name="DireçãoTipoTachaExistente">#REF!</definedName>
    <definedName name="DireçãoTipoTachaImplantação">#REF!</definedName>
    <definedName name="dispositivos">#REF!</definedName>
    <definedName name="dispositivos1">#REF!</definedName>
    <definedName name="DispTelGASAG" localSheetId="6" hidden="1">{"'teste'!$B$2:$R$49"}</definedName>
    <definedName name="DispTelGASAG" localSheetId="7" hidden="1">{"'teste'!$B$2:$R$49"}</definedName>
    <definedName name="DispTelGASAG" hidden="1">{"'teste'!$B$2:$R$49"}</definedName>
    <definedName name="DISTA">#REF!</definedName>
    <definedName name="DISTC">#REF!</definedName>
    <definedName name="DISTP">#REF!</definedName>
    <definedName name="DJ">#REF!</definedName>
    <definedName name="DJ_25">#REF!</definedName>
    <definedName name="DJ_4">#REF!</definedName>
    <definedName name="DJJ">#REF!</definedName>
    <definedName name="DMB">#REF!</definedName>
    <definedName name="dmbr1">'[27]memória quantitativa'!#REF!</definedName>
    <definedName name="dmbr2">'[27]memória quantitativa'!#REF!</definedName>
    <definedName name="dmbr3">'[27]memória quantitativa'!#REF!</definedName>
    <definedName name="dmbr44">'[27]memória quantitativa'!#REF!</definedName>
    <definedName name="dmkmf1">'[27]memória quantitativa'!#REF!</definedName>
    <definedName name="dmkmf2">'[27]memória quantitativa'!#REF!</definedName>
    <definedName name="dmkmf3">'[27]memória quantitativa'!#REF!</definedName>
    <definedName name="dmkmf4">'[27]memória quantitativa'!#REF!</definedName>
    <definedName name="dmkmi1">'[27]memória quantitativa'!#REF!</definedName>
    <definedName name="dmkmi2">'[27]memória quantitativa'!#REF!</definedName>
    <definedName name="dmkmi3">'[27]memória quantitativa'!#REF!</definedName>
    <definedName name="dmkmi4">'[27]memória quantitativa'!#REF!</definedName>
    <definedName name="dmt">#REF!</definedName>
    <definedName name="DMT.BET.CBA">#REF!</definedName>
    <definedName name="DMT.BETUMINCBA">#REF!</definedName>
    <definedName name="DMT.CIMENTO">#REF!</definedName>
    <definedName name="DMT_0_50">#REF!</definedName>
    <definedName name="DMT_1000">#REF!</definedName>
    <definedName name="dmt_13">[43]procedimentos!$C$95</definedName>
    <definedName name="DMT_200">#REF!</definedName>
    <definedName name="DMT_200_400">#REF!</definedName>
    <definedName name="dmt_26">[43]procedimentos!$C$95</definedName>
    <definedName name="dmt_33">[43]procedimentos!$C$95</definedName>
    <definedName name="DMT_400">#REF!</definedName>
    <definedName name="DMT_400_600">#REF!</definedName>
    <definedName name="dmt_5">[43]procedimentos!$C$95</definedName>
    <definedName name="DMT_50">#REF!</definedName>
    <definedName name="DMT_50_200">#REF!</definedName>
    <definedName name="dmt_6">[43]procedimentos!$C$95</definedName>
    <definedName name="DMT_600">#REF!</definedName>
    <definedName name="dmt_7">[43]procedimentos!$C$95</definedName>
    <definedName name="dmt_8">[43]procedimentos!$C$95</definedName>
    <definedName name="DMT_800">#REF!</definedName>
    <definedName name="dmt_9">[43]procedimentos!$C$95</definedName>
    <definedName name="dmt_areia">#REF!</definedName>
    <definedName name="dmt_areia_13">[43]procedimentos!$C$91</definedName>
    <definedName name="dmt_areia_26">[43]procedimentos!$C$91</definedName>
    <definedName name="dmt_areia_33">[43]procedimentos!$C$91</definedName>
    <definedName name="dmt_areia_5">[43]procedimentos!$C$91</definedName>
    <definedName name="dmt_areia_6">[43]procedimentos!$C$91</definedName>
    <definedName name="dmt_areia_7">[43]procedimentos!$C$91</definedName>
    <definedName name="dmt_areia_8">[43]procedimentos!$C$91</definedName>
    <definedName name="dmt_areia_9">[43]procedimentos!$C$91</definedName>
    <definedName name="dmt_asf">#REF!</definedName>
    <definedName name="dmt_asf_13">[43]procedimentos!$C$88</definedName>
    <definedName name="dmt_asf_26">[43]procedimentos!$C$88</definedName>
    <definedName name="dmt_asf_33">[43]procedimentos!$C$88</definedName>
    <definedName name="dmt_asf_5">[43]procedimentos!$C$88</definedName>
    <definedName name="dmt_asf_6">[43]procedimentos!$C$88</definedName>
    <definedName name="dmt_asf_7">[43]procedimentos!$C$88</definedName>
    <definedName name="dmt_asf_8">[43]procedimentos!$C$88</definedName>
    <definedName name="dmt_asf_9">[43]procedimentos!$C$88</definedName>
    <definedName name="dmt_aterro">#REF!</definedName>
    <definedName name="dmt_base">#REF!</definedName>
    <definedName name="dmt_brp">'[27]memória quantitativa'!#REF!</definedName>
    <definedName name="dmt_capaselante">'[27]memória quantitativa'!#REF!</definedName>
    <definedName name="dmt_correção">'[27]memória quantitativa'!#REF!</definedName>
    <definedName name="dmt_distr_usina">'[46]CROQUI ADOTADAS'!$G$34</definedName>
    <definedName name="dmt_formas">'[27]memória quantitativa'!#REF!</definedName>
    <definedName name="dmt_gc">'[27]memória quantitativa'!#REF!</definedName>
    <definedName name="dmt_grama">'[27]memória quantitativa'!#REF!</definedName>
    <definedName name="dmt_lamafina">'[27]memória quantitativa'!#REF!</definedName>
    <definedName name="dmt_lamafinaareia">'[27]memória quantitativa'!#REF!</definedName>
    <definedName name="dmt_massaf">'[27]memória quantitativa'!#REF!</definedName>
    <definedName name="dmt_massarp">'[27]memória quantitativa'!#REF!</definedName>
    <definedName name="dmt_mbuq">#REF!</definedName>
    <definedName name="dmt_pedra">#REF!</definedName>
    <definedName name="dmt_pedra_13">[43]procedimentos!$C$90</definedName>
    <definedName name="dmt_pedra_26">[43]procedimentos!$C$90</definedName>
    <definedName name="dmt_pedra_33">[43]procedimentos!$C$90</definedName>
    <definedName name="dmt_pedra_5">[43]procedimentos!$C$90</definedName>
    <definedName name="dmt_pedra_6">[43]procedimentos!$C$90</definedName>
    <definedName name="dmt_pedra_7">[43]procedimentos!$C$90</definedName>
    <definedName name="dmt_pedra_8">[43]procedimentos!$C$90</definedName>
    <definedName name="dmt_pedra_9">[43]procedimentos!$C$90</definedName>
    <definedName name="dmt_pedraarrum">'[27]memória quantitativa'!#REF!</definedName>
    <definedName name="dmt_pedrajog">'[27]memória quantitativa'!#REF!</definedName>
    <definedName name="dmt_ref_usina">'[46]CROQUI ADOTADAS'!$G$33</definedName>
    <definedName name="dmt_tbfrio">'[27]memória quantitativa'!#REF!</definedName>
    <definedName name="dmt_tbquente">'[27]memória quantitativa'!#REF!</definedName>
    <definedName name="dmt_tratamento">'[27]memória quantitativa'!#REF!</definedName>
    <definedName name="dmta">#REF!</definedName>
    <definedName name="dmtac">'[113]CROQUI ADOTADAS'!$G$32</definedName>
    <definedName name="dmtaço_cant">'[88]CROQUI ADOTADAS'!$H$36</definedName>
    <definedName name="dmtaço_pista">'[46]CROQUI ADOTADAS'!$J$38</definedName>
    <definedName name="dmtap">'[46]CROQUI ADOTADAS'!$J$31</definedName>
    <definedName name="dmtau">'[46]CROQUI ADOTADAS'!$G$31</definedName>
    <definedName name="dmtbaliz_peça">'[88]CROQUI ADOTADAS'!$K$44</definedName>
    <definedName name="dmtbc">'[113]CROQUI ADOTADAS'!$G$34</definedName>
    <definedName name="dmtbp">'[46]CROQUI ADOTADAS'!$J$32</definedName>
    <definedName name="dmtbu">'[46]CROQUI ADOTADAS'!$G$32</definedName>
    <definedName name="dmtc" localSheetId="6">#REF!</definedName>
    <definedName name="dmtc">#REF!</definedName>
    <definedName name="DMTCAPECM">[75]Croqui!$R$31</definedName>
    <definedName name="dmtcc">'[88]CROQUI ADOTADAS'!$K$38</definedName>
    <definedName name="dmtcerca">'[88]CROQUI ADOTADAS'!$K$42</definedName>
    <definedName name="dmtcim" localSheetId="6">#REF!</definedName>
    <definedName name="dmtcim">#REF!</definedName>
    <definedName name="DMTCIMENTO" localSheetId="6">#REF!</definedName>
    <definedName name="DMTCIMENTO">#REF!</definedName>
    <definedName name="dmtf" localSheetId="6">#REF!</definedName>
    <definedName name="dmtf">#REF!</definedName>
    <definedName name="dmtf_13">[43]procedimentos!$C$97</definedName>
    <definedName name="dmtf_26">[43]procedimentos!$C$97</definedName>
    <definedName name="dmtf_33">[43]procedimentos!$C$97</definedName>
    <definedName name="dmtf_5">[43]procedimentos!$C$97</definedName>
    <definedName name="dmtf_6">[43]procedimentos!$C$97</definedName>
    <definedName name="dmtf_7">[43]procedimentos!$C$97</definedName>
    <definedName name="dmtf_8">[43]procedimentos!$C$97</definedName>
    <definedName name="dmtf_9">[43]procedimentos!$C$97</definedName>
    <definedName name="dmtfc">'[113]CROQUI ADOTADAS'!$G$37</definedName>
    <definedName name="dmtfu">'[46]CROQUI ADOTADAS'!$G$35</definedName>
    <definedName name="dmtgc_peça">'[88]CROQUI ADOTADAS'!$K$43</definedName>
    <definedName name="dmtleivas">'[46]CROQUI ADOTADAS'!$J$40</definedName>
    <definedName name="dmtmad_pista">'[46]CROQUI ADOTADAS'!$J$39</definedName>
    <definedName name="dmtmb">'[46]CROQUI ADOTADAS'!$G$33</definedName>
    <definedName name="dmtmf">'[46]CROQUI ADOTADAS'!$J$34</definedName>
    <definedName name="DMTMICRO0.8" localSheetId="6">#REF!</definedName>
    <definedName name="DMTMICRO0.8">#REF!</definedName>
    <definedName name="dmtmp">'[46]CROQUI ADOTADAS'!$J$33</definedName>
    <definedName name="dmtpoac">'[46]CROQUI ADOTADAS'!$G$37</definedName>
    <definedName name="dmtpp">'[88]CROQUI ADOTADAS'!$K$37</definedName>
    <definedName name="dmtr" localSheetId="6">#REF!</definedName>
    <definedName name="dmtr">#REF!</definedName>
    <definedName name="dmtra">'[88]CROQUI ADOTADAS'!$K$36</definedName>
    <definedName name="DMTRR">[75]Croqui!#REF!</definedName>
    <definedName name="DMTRRR">[75]Croqui!#REF!</definedName>
    <definedName name="DMTs" localSheetId="6">#REF!</definedName>
    <definedName name="DMTs">#REF!</definedName>
    <definedName name="dng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IT">'[75]Comp P Unit '!$O$37</definedName>
    <definedName name="dnit1">[114]procedimentos!$A$4</definedName>
    <definedName name="DO" localSheetId="6">#REF!</definedName>
    <definedName name="DO">#REF!</definedName>
    <definedName name="dois">#N/A</definedName>
    <definedName name="DOLAR" localSheetId="6">#REF!</definedName>
    <definedName name="DOLAR">#REF!</definedName>
    <definedName name="Dólar" localSheetId="6">#REF!</definedName>
    <definedName name="Dólar">#REF!</definedName>
    <definedName name="DOLAR_1">#REF!</definedName>
    <definedName name="DOLAR_2">#REF!</definedName>
    <definedName name="DOLAR_3">#REF!</definedName>
    <definedName name="Dom_Carna" localSheetId="6">[92]!Dom_Páscoa-49</definedName>
    <definedName name="Dom_Carna">[92]!Dom_Páscoa-49</definedName>
    <definedName name="Dom_Páscoa">#N/A</definedName>
    <definedName name="DPD">#REF!</definedName>
    <definedName name="DPESSO">#REF!</definedName>
    <definedName name="DPESSO_1">#REF!</definedName>
    <definedName name="DPESSO_25">#REF!</definedName>
    <definedName name="drafad">#REF!</definedName>
    <definedName name="dre">'[87]P reaj x P atual'!#REF!</definedName>
    <definedName name="drena" localSheetId="6">#REF!</definedName>
    <definedName name="drena">#REF!</definedName>
    <definedName name="DRENAG">'[87]P reaj x P atual'!$S$6</definedName>
    <definedName name="drenagem">'[27]medição '!#REF!</definedName>
    <definedName name="drenagem_1" localSheetId="6">#REF!</definedName>
    <definedName name="drenagem_1">#REF!</definedName>
    <definedName name="drenagem_2" localSheetId="6">#REF!</definedName>
    <definedName name="drenagem_2">#REF!</definedName>
    <definedName name="drenagem_3" localSheetId="6">#REF!</definedName>
    <definedName name="drenagem_3">#REF!</definedName>
    <definedName name="drenagem_4">#REF!</definedName>
    <definedName name="DRI">#REF!</definedName>
    <definedName name="d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ad">#REF!</definedName>
    <definedName name="dsadf">{"total","SUM(total)","YNNNN",FALSE}</definedName>
    <definedName name="Dsc" hidden="1">#N/A</definedName>
    <definedName name="Dsc_26">NA()</definedName>
    <definedName name="Dsc_27">NA()</definedName>
    <definedName name="DSCR_DEBT_EQUITY" localSheetId="6" hidden="1">[115]!Header1-1 &amp; "." &amp; MAX(1,COUNTA(INDEX(#REF!,MATCH([115]!Header1-1,#REF!,FALSE)):#REF!))</definedName>
    <definedName name="DSCR_DEBT_EQUITY" hidden="1">[115]!Header1-1 &amp; "." &amp; MAX(1,COUNTA(INDEX(#REF!,MATCH([115]!Header1-1,#REF!,FALSE)):#REF!))</definedName>
    <definedName name="dsolo" localSheetId="6">#REF!</definedName>
    <definedName name="dsolo">#REF!</definedName>
    <definedName name="dsr4g">#N/A</definedName>
    <definedName name="dss" localSheetId="6">#REF!</definedName>
    <definedName name="dss">#REF!</definedName>
    <definedName name="DTM" localSheetId="6">#REF!</definedName>
    <definedName name="DTM">#REF!</definedName>
    <definedName name="DTMED">#REF!</definedName>
    <definedName name="Dtrecho">[18]CROQUIS!$K$36</definedName>
    <definedName name="DUCOL" localSheetId="6" hidden="1">{"'Plan1 (2)'!$A$5:$F$63"}</definedName>
    <definedName name="DUCOL" localSheetId="7" hidden="1">{"'Plan1 (2)'!$A$5:$F$63"}</definedName>
    <definedName name="DUCOL" hidden="1">{"'Plan1 (2)'!$A$5:$F$63"}</definedName>
    <definedName name="Dúvidas" localSheetId="6" hidden="1">{"'Quadro'!$A$4:$BG$78"}</definedName>
    <definedName name="Dúvidas" localSheetId="7" hidden="1">{"'Quadro'!$A$4:$BG$78"}</definedName>
    <definedName name="Dúvidas" hidden="1">{"'Quadro'!$A$4:$BG$78"}</definedName>
    <definedName name="e">#REF!</definedName>
    <definedName name="e__cm">'[53]Fresagem de Pista Ago-98'!#REF!</definedName>
    <definedName name="E_001">#N/A</definedName>
    <definedName name="E_001_1">#REF!</definedName>
    <definedName name="E_006">#N/A</definedName>
    <definedName name="E_006_1">#REF!</definedName>
    <definedName name="E_007">#N/A</definedName>
    <definedName name="E_007_1">#REF!</definedName>
    <definedName name="E_009">#N/A</definedName>
    <definedName name="E_009_1">#REF!</definedName>
    <definedName name="E_013">#N/A</definedName>
    <definedName name="E_013_1">#REF!</definedName>
    <definedName name="E_016">#N/A</definedName>
    <definedName name="E_016_1">#REF!</definedName>
    <definedName name="E_101">#N/A</definedName>
    <definedName name="E_101_1">#REF!</definedName>
    <definedName name="E_105">#N/A</definedName>
    <definedName name="E_105_1">#REF!</definedName>
    <definedName name="E_107">#N/A</definedName>
    <definedName name="E_107_1">#REF!</definedName>
    <definedName name="E_110">#N/A</definedName>
    <definedName name="E_110_1">#REF!</definedName>
    <definedName name="E_111">#N/A</definedName>
    <definedName name="E_111_1">#REF!</definedName>
    <definedName name="E_112">#N/A</definedName>
    <definedName name="E_112_1">#REF!</definedName>
    <definedName name="E_113">#N/A</definedName>
    <definedName name="E_113_1">#REF!</definedName>
    <definedName name="E_116">#N/A</definedName>
    <definedName name="E_116_1">#REF!</definedName>
    <definedName name="E_118">#N/A</definedName>
    <definedName name="E_118_1">#REF!</definedName>
    <definedName name="E_119">#N/A</definedName>
    <definedName name="E_119_1">#REF!</definedName>
    <definedName name="E_122">#N/A</definedName>
    <definedName name="E_122_1">#REF!</definedName>
    <definedName name="E_123">#N/A</definedName>
    <definedName name="E_123_1">#REF!</definedName>
    <definedName name="E_208">#N/A</definedName>
    <definedName name="E_208_1">#REF!</definedName>
    <definedName name="E_209">#N/A</definedName>
    <definedName name="E_209_1">#REF!</definedName>
    <definedName name="E_302">#N/A</definedName>
    <definedName name="E_302_1">#REF!</definedName>
    <definedName name="E_304">#N/A</definedName>
    <definedName name="E_304_1">#REF!</definedName>
    <definedName name="E_306">#N/A</definedName>
    <definedName name="E_306_1">#REF!</definedName>
    <definedName name="E_343">#N/A</definedName>
    <definedName name="E_343_1">#REF!</definedName>
    <definedName name="E_400">#N/A</definedName>
    <definedName name="E_400_1">#REF!</definedName>
    <definedName name="E_402">#N/A</definedName>
    <definedName name="E_402_1">#REF!</definedName>
    <definedName name="E_406">#N/A</definedName>
    <definedName name="E_406_1">#REF!</definedName>
    <definedName name="E_408">#N/A</definedName>
    <definedName name="E_408_1">#REF!</definedName>
    <definedName name="E_410">#N/A</definedName>
    <definedName name="E_410_1">#REF!</definedName>
    <definedName name="E_412">#N/A</definedName>
    <definedName name="E_412_1">#REF!</definedName>
    <definedName name="E_416">#N/A</definedName>
    <definedName name="E_416_1">#REF!</definedName>
    <definedName name="E_502">#N/A</definedName>
    <definedName name="E_502_1">#REF!</definedName>
    <definedName name="E_507">#N/A</definedName>
    <definedName name="E_507_1">#REF!</definedName>
    <definedName name="E_508">#N/A</definedName>
    <definedName name="E_508_1">#REF!</definedName>
    <definedName name="E_509">#N/A</definedName>
    <definedName name="E_509_1">#REF!</definedName>
    <definedName name="E_601">#N/A</definedName>
    <definedName name="E_601_1">#REF!</definedName>
    <definedName name="E_602">#N/A</definedName>
    <definedName name="E_602_1">#REF!</definedName>
    <definedName name="E_904">#N/A</definedName>
    <definedName name="E_904_1">#REF!</definedName>
    <definedName name="E_906">#N/A</definedName>
    <definedName name="E_906_1">#REF!</definedName>
    <definedName name="E_914">#N/A</definedName>
    <definedName name="E_914_1">#REF!</definedName>
    <definedName name="E_922">#N/A</definedName>
    <definedName name="E_922_1">#REF!</definedName>
    <definedName name="e_brp">#REF!</definedName>
    <definedName name="e_capaf">#REF!</definedName>
    <definedName name="e_capaq">#REF!</definedName>
    <definedName name="e_capaq_13">[43]procedimentos!$C$61</definedName>
    <definedName name="e_capaq_26">[43]procedimentos!$C$61</definedName>
    <definedName name="e_capaq_33">[43]procedimentos!$C$61</definedName>
    <definedName name="e_capaq_5">[43]procedimentos!$C$61</definedName>
    <definedName name="e_capaq_6">[43]procedimentos!$C$61</definedName>
    <definedName name="e_capaq_7">[43]procedimentos!$C$61</definedName>
    <definedName name="e_capaq_8">[43]procedimentos!$C$61</definedName>
    <definedName name="e_capaq_9">[43]procedimentos!$C$61</definedName>
    <definedName name="e_correcaodef">#REF!</definedName>
    <definedName name="e_correcaodef_13">[43]procedimentos!$C$57</definedName>
    <definedName name="e_correcaodef_26">[43]procedimentos!$C$57</definedName>
    <definedName name="e_correcaodef_33">[43]procedimentos!$C$57</definedName>
    <definedName name="e_correcaodef_5">[43]procedimentos!$C$57</definedName>
    <definedName name="e_correcaodef_6">[43]procedimentos!$C$57</definedName>
    <definedName name="e_correcaodef_7">[43]procedimentos!$C$57</definedName>
    <definedName name="e_correcaodef_8">[43]procedimentos!$C$57</definedName>
    <definedName name="e_correcaodef_9">[43]procedimentos!$C$57</definedName>
    <definedName name="e_micro15">'[46]CAL MAT BET CONSERVA '!#REF!</definedName>
    <definedName name="e_mrp" localSheetId="6">#REF!</definedName>
    <definedName name="e_mrp">#REF!</definedName>
    <definedName name="e_remendoprof" localSheetId="6">#REF!</definedName>
    <definedName name="e_remendoprof">#REF!</definedName>
    <definedName name="e_remendoprof_13">[43]procedimentos!$C$58</definedName>
    <definedName name="e_remendoprof_26">[43]procedimentos!$C$58</definedName>
    <definedName name="e_remendoprof_33">[43]procedimentos!$C$58</definedName>
    <definedName name="e_remendoprof_5">[43]procedimentos!$C$58</definedName>
    <definedName name="e_remendoprof_6">[43]procedimentos!$C$58</definedName>
    <definedName name="e_remendoprof_7">[43]procedimentos!$C$58</definedName>
    <definedName name="e_remendoprof_8">[43]procedimentos!$C$58</definedName>
    <definedName name="e_remendoprof_9">[43]procedimentos!$C$58</definedName>
    <definedName name="e_tapaburaco">#REF!</definedName>
    <definedName name="e_tapaburaco_13">[43]procedimentos!$C$56</definedName>
    <definedName name="e_tapaburaco_26">[43]procedimentos!$C$56</definedName>
    <definedName name="e_tapaburaco_33">[43]procedimentos!$C$56</definedName>
    <definedName name="e_tapaburaco_5">[43]procedimentos!$C$56</definedName>
    <definedName name="e_tapaburaco_6">[43]procedimentos!$C$56</definedName>
    <definedName name="e_tapaburaco_7">[43]procedimentos!$C$56</definedName>
    <definedName name="e_tapaburaco_8">[43]procedimentos!$C$56</definedName>
    <definedName name="e_tapaburaco_9">[43]procedimentos!$C$56</definedName>
    <definedName name="e0">#REF!</definedName>
    <definedName name="EA">#REF!</definedName>
    <definedName name="EA_1">#REF!</definedName>
    <definedName name="ECJ">#REF!</definedName>
    <definedName name="ECJ_25">#REF!</definedName>
    <definedName name="ECJ_4">#REF!</definedName>
    <definedName name="ECJJ">#REF!</definedName>
    <definedName name="ECVCFELE">#REF!</definedName>
    <definedName name="ECVCFMEC">#REF!</definedName>
    <definedName name="Edit" localSheetId="6" hidden="1">#REF!</definedName>
    <definedName name="Edit" hidden="1">#REF!</definedName>
    <definedName name="Edital">#REF!</definedName>
    <definedName name="EE" localSheetId="6" hidden="1">{#N/A,#N/A,FALSE,"310.1";#N/A,#N/A,FALSE,"321.1";#N/A,#N/A,FALSE,"320.3";#N/A,#N/A,FALSE,"330.1"}</definedName>
    <definedName name="EE" localSheetId="7" hidden="1">{#N/A,#N/A,FALSE,"310.1";#N/A,#N/A,FALSE,"321.1";#N/A,#N/A,FALSE,"320.3";#N/A,#N/A,FALSE,"330.1"}</definedName>
    <definedName name="EE" hidden="1">{#N/A,#N/A,FALSE,"310.1";#N/A,#N/A,FALSE,"321.1";#N/A,#N/A,FALSE,"320.3";#N/A,#N/A,FALSE,"330.1"}</definedName>
    <definedName name="ee_1">"'file:///Y:/ENGENHARIA/Deise Aoki/PATOS - OK/PATOS 05-09-2007-ok/Laptop - Arquivos/DNIT/PATOs/Rondonópolis/PATO_BR-364_km_000_ao_km_11290_LICITAÇÃO MAIO DE 2007.xls'#$reg_mec_fx_dm_.$#REF!$#REF!:$#REF!$#REF!"</definedName>
    <definedName name="ee_14">#N/A</definedName>
    <definedName name="ee_18">#N/A</definedName>
    <definedName name="ee_19">#N/A</definedName>
    <definedName name="ee_2">#N/A</definedName>
    <definedName name="ee_20">#N/A</definedName>
    <definedName name="ee_22">#N/A</definedName>
    <definedName name="ee_34">"'file:///Y:/ENGENHARIA/Deise Aoki/PATOS - OK/PATOS 05-09-2007-ok/Laptop - Arquivos/DNIT/PATOs/Rondonópolis/PATO_BR-364_km_000_ao_km_11290_LICITAÇÃO MAIO DE 2007.xls'#$reg_mec_fx_dm_.$#REF!$#REF!:$#REF!$#REF!"</definedName>
    <definedName name="ee_37">"'file:///Y:/ENGENHARIA/Deise Aoki/PATOS - OK/PATOS 05-09-2007-ok/Laptop - Arquivos/DNIT/PATOs/Rondonópolis/PATO_BR-364_km_000_ao_km_11290_LICITAÇÃO MAIO DE 2007.xls'#$reg_mec_fx_dm_.$#REF!$#REF!:$#REF!$#REF!"</definedName>
    <definedName name="ee_38">"'file:///Y:/ENGENHARIA/Deise Aoki/PATOS - OK/PATOS 05-09-2007-ok/Laptop - Arquivos/DNIT/PATOs/Rondonópolis/PATO_BR-364_km_000_ao_km_11290_LICITAÇÃO MAIO DE 2007.xls'#$reg_mec_fx_dm_.$#REF!$#REF!:$#REF!$#REF!"</definedName>
    <definedName name="ee_49">"'file:///Y:/ENGENHARIA/Deise Aoki/PATOS - OK/PATOS 05-09-2007-ok/Laptop - Arquivos/DNIT/PATOs/Rondonópolis/PATO_BR-364_km_000_ao_km_11290_LICITAÇÃO MAIO DE 2007.xls'#$reg_mec_fx_dm_.$#REF!$#REF!:$#REF!$#REF!"</definedName>
    <definedName name="EE1_MAT">'[116]B - Captação_Elevação 1a Etapa '!#REF!</definedName>
    <definedName name="EE1_MATERIAIS">'[81]ESTA ELEVATÓRIA_'!$H$106</definedName>
    <definedName name="EE1_SERV">'[116]B - Captação_Elevação 1a Etapa '!#REF!</definedName>
    <definedName name="EE1_SERVIÇOS">'[81]ESTA ELEVATÓRIA_'!$H$9</definedName>
    <definedName name="EE2_MAT">'[116]B - Captação_Elevação 1a Etapa '!#REF!</definedName>
    <definedName name="EE2_MATERIAIS">'[81]ESTA ELEVATÓRIA_'!$H$244</definedName>
    <definedName name="EE2_SERV">'[116]B - Captação_Elevação 1a Etapa '!#REF!</definedName>
    <definedName name="EE2_SERVIÇOS">'[81]ESTA ELEVATÓRIA_'!$H$143</definedName>
    <definedName name="EE3_MAT">'[116]B - Captação_Elevação 1a Etapa '!#REF!</definedName>
    <definedName name="EE3_SERV">'[116]B - Captação_Elevação 1a Etapa '!#REF!</definedName>
    <definedName name="eee">[40]!eee</definedName>
    <definedName name="eeee">[40]!eeee</definedName>
    <definedName name="eeeee" localSheetId="6" hidden="1">{#N/A,#N/A,FALSE,"MO (2)"}</definedName>
    <definedName name="eeeee" localSheetId="7" hidden="1">{#N/A,#N/A,FALSE,"MO (2)"}</definedName>
    <definedName name="eeeee" hidden="1">{#N/A,#N/A,FALSE,"MO (2)"}</definedName>
    <definedName name="Ef">#REF!</definedName>
    <definedName name="Efaixa">'[117]P A T O  D'!#REF!</definedName>
    <definedName name="Efaixa_1">"'file:///C:/Documents and Settings/mauricio.ferrao/Desktop/ARQUIVOS R96/EXCEL/PATOs/BR153_99.XLS'#$'P A T O  D'.$#REF!$#REF!"</definedName>
    <definedName name="Efaixa_3">'[118]P A T O  D'!#REF!</definedName>
    <definedName name="Efaixa_4">'[118]P A T O  D'!#REF!</definedName>
    <definedName name="Efaixa_5">'[118]P A T O  D'!#REF!</definedName>
    <definedName name="Efaixaa">'[119]P A T O  D'!#REF!</definedName>
    <definedName name="Ei" localSheetId="6">#REF!</definedName>
    <definedName name="Ei">#REF!</definedName>
    <definedName name="EJ" localSheetId="6">#REF!</definedName>
    <definedName name="EJ">#REF!</definedName>
    <definedName name="EJ_1" localSheetId="6">#REF!</definedName>
    <definedName name="EJ_1">#REF!</definedName>
    <definedName name="EJ_25">#REF!</definedName>
    <definedName name="EJ_4">#REF!</definedName>
    <definedName name="EJJ">#REF!</definedName>
    <definedName name="ELEMENTO_VAZADO">#REF!</definedName>
    <definedName name="ELETRICISTA">#REF!</definedName>
    <definedName name="eli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TE">'[58]PRO-08'!#REF!</definedName>
    <definedName name="Em" localSheetId="6">#REF!</definedName>
    <definedName name="Em">#REF!</definedName>
    <definedName name="em_algarismo_e_por_extenso" localSheetId="6">#REF!</definedName>
    <definedName name="em_algarismo_e_por_extenso">#REF!</definedName>
    <definedName name="ema2kmf_1" localSheetId="6">'[27]memória quantitativa'!#REF!</definedName>
    <definedName name="ema2kmf_1">'[27]memória quantitativa'!#REF!</definedName>
    <definedName name="ema2kmf_2" localSheetId="6">'[27]memória quantitativa'!#REF!</definedName>
    <definedName name="ema2kmf_2">'[27]memória quantitativa'!#REF!</definedName>
    <definedName name="ema2kmf_3">'[27]memória quantitativa'!#REF!</definedName>
    <definedName name="ema2kmf_4">'[27]memória quantitativa'!#REF!</definedName>
    <definedName name="ema2kmf_5">'[27]memória quantitativa'!#REF!</definedName>
    <definedName name="ema2kmf_6">'[27]memória quantitativa'!#REF!</definedName>
    <definedName name="ema2kmf_7">'[27]memória quantitativa'!#REF!</definedName>
    <definedName name="ema2kmf_8">'[27]memória quantitativa'!#REF!</definedName>
    <definedName name="ema2kmf_9">'[27]memória quantitativa'!#REF!</definedName>
    <definedName name="ema2kmi_1">'[27]memória quantitativa'!#REF!</definedName>
    <definedName name="ema2kmi_2">'[27]memória quantitativa'!#REF!</definedName>
    <definedName name="ema2kmi_3">'[27]memória quantitativa'!#REF!</definedName>
    <definedName name="ema2kmi_4">'[27]memória quantitativa'!#REF!</definedName>
    <definedName name="ema2kmi_5">'[27]memória quantitativa'!#REF!</definedName>
    <definedName name="ema2kmi_6">'[27]memória quantitativa'!#REF!</definedName>
    <definedName name="ema2kmi_7">'[27]memória quantitativa'!#REF!</definedName>
    <definedName name="ema2kmi_8">'[27]memória quantitativa'!#REF!</definedName>
    <definedName name="ema2kmi_9">'[27]memória quantitativa'!#REF!</definedName>
    <definedName name="emakmf_1">'[27]memória quantitativa'!#REF!</definedName>
    <definedName name="emakmf_2">'[27]memória quantitativa'!#REF!</definedName>
    <definedName name="emakmf_3">'[27]memória quantitativa'!#REF!</definedName>
    <definedName name="emakmf_4">'[27]memória quantitativa'!#REF!</definedName>
    <definedName name="emakmf_5">'[27]memória quantitativa'!#REF!</definedName>
    <definedName name="emakmf_6">'[27]memória quantitativa'!#REF!</definedName>
    <definedName name="emakmf_7">'[27]memória quantitativa'!#REF!</definedName>
    <definedName name="emakmf_8">'[27]memória quantitativa'!#REF!</definedName>
    <definedName name="emakmf_9">'[27]memória quantitativa'!#REF!</definedName>
    <definedName name="emakmi_1">'[27]memória quantitativa'!#REF!</definedName>
    <definedName name="emakmi_2">'[27]memória quantitativa'!#REF!</definedName>
    <definedName name="emakmi_3">'[27]memória quantitativa'!#REF!</definedName>
    <definedName name="emakmi_4">'[27]memória quantitativa'!#REF!</definedName>
    <definedName name="emakmi_5">'[27]memória quantitativa'!#REF!</definedName>
    <definedName name="emakmi_6">'[27]memória quantitativa'!#REF!</definedName>
    <definedName name="emakmi_7">'[27]memória quantitativa'!#REF!</definedName>
    <definedName name="emakmi_8">'[27]memória quantitativa'!#REF!</definedName>
    <definedName name="emakmi_9">'[27]memória quantitativa'!#REF!</definedName>
    <definedName name="eme2kmf_1">'[27]memória quantitativa'!#REF!</definedName>
    <definedName name="eme2kmf_2">'[27]memória quantitativa'!#REF!</definedName>
    <definedName name="eme2kmf_3">'[27]memória quantitativa'!#REF!</definedName>
    <definedName name="eme2kmf_4">'[27]memória quantitativa'!#REF!</definedName>
    <definedName name="eme2kmf_5">'[27]memória quantitativa'!#REF!</definedName>
    <definedName name="eme2kmf_6">'[27]memória quantitativa'!#REF!</definedName>
    <definedName name="eme2kmf_7">'[27]memória quantitativa'!#REF!</definedName>
    <definedName name="eme2kmf_8">'[27]memória quantitativa'!#REF!</definedName>
    <definedName name="eme2kmf_9">'[27]memória quantitativa'!#REF!</definedName>
    <definedName name="eme2kmi_1">'[27]memória quantitativa'!#REF!</definedName>
    <definedName name="eme2kmi_2">'[27]memória quantitativa'!#REF!</definedName>
    <definedName name="eme2kmi_3">'[27]memória quantitativa'!#REF!</definedName>
    <definedName name="eme2kmi_4">'[27]memória quantitativa'!#REF!</definedName>
    <definedName name="eme2kmi_5">'[27]memória quantitativa'!#REF!</definedName>
    <definedName name="eme2kmi_6">'[27]memória quantitativa'!#REF!</definedName>
    <definedName name="eme2kmi_7">'[27]memória quantitativa'!#REF!</definedName>
    <definedName name="eme2kmi_8">'[27]memória quantitativa'!#REF!</definedName>
    <definedName name="eme2kmi_9">'[27]memória quantitativa'!#REF!</definedName>
    <definedName name="emekmf_1">'[27]memória quantitativa'!#REF!</definedName>
    <definedName name="emekmf_10">'[27]memória quantitativa'!#REF!</definedName>
    <definedName name="emekmf_11">'[27]memória quantitativa'!#REF!</definedName>
    <definedName name="emekmf_12">'[27]memória quantitativa'!#REF!</definedName>
    <definedName name="emekmf_13">'[27]memória quantitativa'!#REF!</definedName>
    <definedName name="emekmf_14">'[27]memória quantitativa'!#REF!</definedName>
    <definedName name="emekmf_15">'[27]memória quantitativa'!#REF!</definedName>
    <definedName name="emekmf_16">'[27]memória quantitativa'!#REF!</definedName>
    <definedName name="emekmf_17">'[27]memória quantitativa'!#REF!</definedName>
    <definedName name="emekmf_18">'[27]memória quantitativa'!#REF!</definedName>
    <definedName name="emekmf_19">'[27]memória quantitativa'!#REF!</definedName>
    <definedName name="emekmf_2">'[27]memória quantitativa'!#REF!</definedName>
    <definedName name="emekmf_20">'[27]memória quantitativa'!#REF!</definedName>
    <definedName name="emekmf_21">'[27]memória quantitativa'!#REF!</definedName>
    <definedName name="emekmf_22">'[27]memória quantitativa'!#REF!</definedName>
    <definedName name="emekmf_23">'[27]memória quantitativa'!#REF!</definedName>
    <definedName name="emekmf_24">'[27]memória quantitativa'!#REF!</definedName>
    <definedName name="emekmf_25">'[27]memória quantitativa'!#REF!</definedName>
    <definedName name="emekmf_26">'[27]memória quantitativa'!#REF!</definedName>
    <definedName name="emekmf_27">'[27]memória quantitativa'!#REF!</definedName>
    <definedName name="emekmf_28">'[27]memória quantitativa'!#REF!</definedName>
    <definedName name="emekmf_29">'[27]memória quantitativa'!#REF!</definedName>
    <definedName name="emekmf_3">'[27]memória quantitativa'!#REF!</definedName>
    <definedName name="emekmf_30">'[27]memória quantitativa'!#REF!</definedName>
    <definedName name="emekmf_31">'[27]memória quantitativa'!#REF!</definedName>
    <definedName name="emekmf_32">'[27]memória quantitativa'!#REF!</definedName>
    <definedName name="emekmf_33">'[27]memória quantitativa'!#REF!</definedName>
    <definedName name="emekmf_34">'[27]memória quantitativa'!#REF!</definedName>
    <definedName name="emekmf_35">'[27]memória quantitativa'!#REF!</definedName>
    <definedName name="emekmf_36">'[27]memória quantitativa'!#REF!</definedName>
    <definedName name="emekmf_37">'[27]memória quantitativa'!#REF!</definedName>
    <definedName name="emekmf_38">'[27]memória quantitativa'!#REF!</definedName>
    <definedName name="emekmf_39">'[27]memória quantitativa'!#REF!</definedName>
    <definedName name="emekmf_4">'[27]memória quantitativa'!#REF!</definedName>
    <definedName name="emekmf_40">'[27]memória quantitativa'!#REF!</definedName>
    <definedName name="emekmf_41">'[27]memória quantitativa'!#REF!</definedName>
    <definedName name="emekmf_42">'[27]memória quantitativa'!#REF!</definedName>
    <definedName name="emekmf_43">'[27]memória quantitativa'!#REF!</definedName>
    <definedName name="emekmf_44">'[27]memória quantitativa'!#REF!</definedName>
    <definedName name="emekmf_45">'[27]memória quantitativa'!#REF!</definedName>
    <definedName name="emekmf_46">'[27]memória quantitativa'!#REF!</definedName>
    <definedName name="emekmf_47">'[27]memória quantitativa'!#REF!</definedName>
    <definedName name="emekmf_48">'[27]memória quantitativa'!#REF!</definedName>
    <definedName name="emekmf_49">'[27]memória quantitativa'!#REF!</definedName>
    <definedName name="emekmf_5">'[27]memória quantitativa'!#REF!</definedName>
    <definedName name="emekmf_50">'[27]memória quantitativa'!#REF!</definedName>
    <definedName name="emekmf_51">'[27]memória quantitativa'!#REF!</definedName>
    <definedName name="emekmf_52">'[27]memória quantitativa'!#REF!</definedName>
    <definedName name="emekmf_53">'[27]memória quantitativa'!#REF!</definedName>
    <definedName name="emekmf_54">'[27]memória quantitativa'!#REF!</definedName>
    <definedName name="emekmf_55">'[27]memória quantitativa'!#REF!</definedName>
    <definedName name="emekmf_56">'[27]memória quantitativa'!#REF!</definedName>
    <definedName name="emekmf_57">'[27]memória quantitativa'!#REF!</definedName>
    <definedName name="emekmf_58">'[27]memória quantitativa'!#REF!</definedName>
    <definedName name="emekmf_59">'[27]memória quantitativa'!#REF!</definedName>
    <definedName name="emekmf_6">'[27]memória quantitativa'!#REF!</definedName>
    <definedName name="emekmf_60">'[27]memória quantitativa'!#REF!</definedName>
    <definedName name="emekmf_61">'[27]memória quantitativa'!#REF!</definedName>
    <definedName name="emekmf_62">'[27]memória quantitativa'!#REF!</definedName>
    <definedName name="emekmf_63">'[27]memória quantitativa'!#REF!</definedName>
    <definedName name="emekmf_64">'[27]memória quantitativa'!#REF!</definedName>
    <definedName name="emekmf_65">'[27]memória quantitativa'!#REF!</definedName>
    <definedName name="emekmf_66">'[27]memória quantitativa'!#REF!</definedName>
    <definedName name="emekmf_7">'[27]memória quantitativa'!#REF!</definedName>
    <definedName name="emekmf_8">'[27]memória quantitativa'!#REF!</definedName>
    <definedName name="emekmf_9">'[27]memória quantitativa'!#REF!</definedName>
    <definedName name="emekmi_1">'[27]memória quantitativa'!#REF!</definedName>
    <definedName name="emekmi_10">'[27]memória quantitativa'!#REF!</definedName>
    <definedName name="emekmi_11">'[27]memória quantitativa'!#REF!</definedName>
    <definedName name="emekmi_12">'[27]memória quantitativa'!#REF!</definedName>
    <definedName name="emekmi_13">'[27]memória quantitativa'!#REF!</definedName>
    <definedName name="emekmi_14">'[27]memória quantitativa'!#REF!</definedName>
    <definedName name="emekmi_15">'[27]memória quantitativa'!#REF!</definedName>
    <definedName name="emekmi_16">'[27]memória quantitativa'!#REF!</definedName>
    <definedName name="emekmi_17">'[27]memória quantitativa'!#REF!</definedName>
    <definedName name="emekmi_18">'[27]memória quantitativa'!#REF!</definedName>
    <definedName name="emekmi_19">'[27]memória quantitativa'!#REF!</definedName>
    <definedName name="emekmi_2">'[27]memória quantitativa'!#REF!</definedName>
    <definedName name="emekmi_20">'[27]memória quantitativa'!#REF!</definedName>
    <definedName name="emekmi_21">'[27]memória quantitativa'!#REF!</definedName>
    <definedName name="emekmi_22">'[27]memória quantitativa'!#REF!</definedName>
    <definedName name="emekmi_23">'[27]memória quantitativa'!#REF!</definedName>
    <definedName name="emekmi_24">'[27]memória quantitativa'!#REF!</definedName>
    <definedName name="emekmi_25">'[27]memória quantitativa'!#REF!</definedName>
    <definedName name="emekmi_26">'[27]memória quantitativa'!#REF!</definedName>
    <definedName name="emekmi_27">'[27]memória quantitativa'!#REF!</definedName>
    <definedName name="emekmi_28">'[27]memória quantitativa'!#REF!</definedName>
    <definedName name="emekmi_29">'[27]memória quantitativa'!#REF!</definedName>
    <definedName name="emekmi_3">'[27]memória quantitativa'!#REF!</definedName>
    <definedName name="emekmi_30">'[27]memória quantitativa'!#REF!</definedName>
    <definedName name="emekmi_31">'[27]memória quantitativa'!#REF!</definedName>
    <definedName name="emekmi_32">'[27]memória quantitativa'!#REF!</definedName>
    <definedName name="emekmi_33">'[27]memória quantitativa'!#REF!</definedName>
    <definedName name="emekmi_34">'[27]memória quantitativa'!#REF!</definedName>
    <definedName name="emekmi_35">'[27]memória quantitativa'!#REF!</definedName>
    <definedName name="emekmi_36">'[27]memória quantitativa'!#REF!</definedName>
    <definedName name="emekmi_37">'[27]memória quantitativa'!#REF!</definedName>
    <definedName name="emekmi_38">'[27]memória quantitativa'!#REF!</definedName>
    <definedName name="emekmi_39">'[27]memória quantitativa'!#REF!</definedName>
    <definedName name="emekmi_4">'[27]memória quantitativa'!#REF!</definedName>
    <definedName name="emekmi_40">'[27]memória quantitativa'!#REF!</definedName>
    <definedName name="emekmi_41">'[27]memória quantitativa'!#REF!</definedName>
    <definedName name="emekmi_42">'[27]memória quantitativa'!#REF!</definedName>
    <definedName name="emekmi_43">'[27]memória quantitativa'!#REF!</definedName>
    <definedName name="emekmi_44">'[27]memória quantitativa'!#REF!</definedName>
    <definedName name="emekmi_45">'[27]memória quantitativa'!#REF!</definedName>
    <definedName name="emekmi_46">'[27]memória quantitativa'!#REF!</definedName>
    <definedName name="emekmi_47">'[27]memória quantitativa'!#REF!</definedName>
    <definedName name="emekmi_48">'[27]memória quantitativa'!#REF!</definedName>
    <definedName name="emekmi_49">'[27]memória quantitativa'!#REF!</definedName>
    <definedName name="emekmi_5">'[27]memória quantitativa'!#REF!</definedName>
    <definedName name="emekmi_50">'[27]memória quantitativa'!#REF!</definedName>
    <definedName name="emekmi_51">'[27]memória quantitativa'!#REF!</definedName>
    <definedName name="emekmi_52">'[27]memória quantitativa'!#REF!</definedName>
    <definedName name="emekmi_53">'[27]memória quantitativa'!#REF!</definedName>
    <definedName name="emekmi_54">'[27]memória quantitativa'!#REF!</definedName>
    <definedName name="emekmi_55">'[27]memória quantitativa'!#REF!</definedName>
    <definedName name="emekmi_56">'[27]memória quantitativa'!#REF!</definedName>
    <definedName name="emekmi_57">'[27]memória quantitativa'!#REF!</definedName>
    <definedName name="emekmi_58">'[27]memória quantitativa'!#REF!</definedName>
    <definedName name="emekmi_59">'[27]memória quantitativa'!#REF!</definedName>
    <definedName name="emekmi_6">'[27]memória quantitativa'!#REF!</definedName>
    <definedName name="emekmi_60">'[27]memória quantitativa'!#REF!</definedName>
    <definedName name="emekmi_61">'[27]memória quantitativa'!#REF!</definedName>
    <definedName name="emekmi_62">'[27]memória quantitativa'!#REF!</definedName>
    <definedName name="emekmi_63">'[27]memória quantitativa'!#REF!</definedName>
    <definedName name="emekmi_64">'[27]memória quantitativa'!#REF!</definedName>
    <definedName name="emekmi_65">'[27]memória quantitativa'!#REF!</definedName>
    <definedName name="emekmi_66">'[27]memória quantitativa'!#REF!</definedName>
    <definedName name="emekmi_67">'[27]memória quantitativa'!#REF!</definedName>
    <definedName name="emekmi_7">'[27]memória quantitativa'!#REF!</definedName>
    <definedName name="emekmi_8">'[27]memória quantitativa'!#REF!</definedName>
    <definedName name="emekmi_9">'[27]memória quantitativa'!#REF!</definedName>
    <definedName name="emekmi10">'[27]memória quantitativa'!#REF!</definedName>
    <definedName name="EMISS_1_MAT">#REF!</definedName>
    <definedName name="EMISS_1_SERV">#REF!</definedName>
    <definedName name="EMISS_2_MAT">#REF!</definedName>
    <definedName name="EMISS_2_SERV">#REF!</definedName>
    <definedName name="EMISS_3_MAT">#REF!</definedName>
    <definedName name="EMISS_3_SERV">#REF!</definedName>
    <definedName name="EMISSÁRIO1_MATERIAIS">[81]EMISSÁRIO_!$H$39</definedName>
    <definedName name="EMISSÁRIO1_SERVIÇOS">[81]EMISSÁRIO_!$H$9</definedName>
    <definedName name="EMISSÁRIO2_MATERIAIS">[81]EMISSÁRIO_!$H$80</definedName>
    <definedName name="EMISSÁRIO2_SERVIÇOS">[81]EMISSÁRIO_!$H$50</definedName>
    <definedName name="EMN" localSheetId="6">#REF!</definedName>
    <definedName name="EMN">#REF!</definedName>
    <definedName name="EMP">[90]SERVIÇOS!$I$6</definedName>
    <definedName name="EmpAux" hidden="1">""</definedName>
    <definedName name="Empo">#REF!</definedName>
    <definedName name="Empolamento">#REF!</definedName>
    <definedName name="Empr" localSheetId="6" hidden="1">#REF!</definedName>
    <definedName name="Empr" hidden="1">#REF!</definedName>
    <definedName name="EMPRESA">#REF!</definedName>
    <definedName name="empresa_13">[91]DADOS!$B$1</definedName>
    <definedName name="empresa_42" localSheetId="6">#REF!</definedName>
    <definedName name="empresa_42">#REF!</definedName>
    <definedName name="EMULPOL">'[75]CUSTO MATERIAL'!$F$28</definedName>
    <definedName name="EMULPOLROO">'[75]CALCULOS AUXILIARES'!$E$42</definedName>
    <definedName name="EMW" localSheetId="6">#REF!</definedName>
    <definedName name="EMW">#REF!</definedName>
    <definedName name="EMWA" localSheetId="6">#REF!</definedName>
    <definedName name="EMWA">#REF!</definedName>
    <definedName name="ENC" localSheetId="6">#REF!</definedName>
    <definedName name="ENC">#REF!</definedName>
    <definedName name="ENCANADOR">#REF!</definedName>
    <definedName name="ENERGIA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g." localSheetId="6" hidden="1">{#N/A,#N/A,FALSE,"MO (2)"}</definedName>
    <definedName name="eng." localSheetId="7" hidden="1">{#N/A,#N/A,FALSE,"MO (2)"}</definedName>
    <definedName name="eng." hidden="1">{#N/A,#N/A,FALSE,"MO (2)"}</definedName>
    <definedName name="ENGATE_STORZ">#REF!</definedName>
    <definedName name="ENGENHARIA" localSheetId="6" hidden="1">{#N/A,#N/A,FALSE,"MO (2)"}</definedName>
    <definedName name="ENGENHARIA" localSheetId="7" hidden="1">{#N/A,#N/A,FALSE,"MO (2)"}</definedName>
    <definedName name="ENGENHARIA" hidden="1">{#N/A,#N/A,FALSE,"MO (2)"}</definedName>
    <definedName name="ENLEIV">#REF!</definedName>
    <definedName name="Enrocamento">#N/A</definedName>
    <definedName name="Enrocamento_1">#NAME?</definedName>
    <definedName name="Enrocamento_14">#N/A</definedName>
    <definedName name="Enrocamento_18">#N/A</definedName>
    <definedName name="Enrocamento_19">#N/A</definedName>
    <definedName name="Enrocamento_2">#N/A</definedName>
    <definedName name="Enrocamento_20">#N/A</definedName>
    <definedName name="Enrocamento_22">#N/A</definedName>
    <definedName name="ENT">#REF!</definedName>
    <definedName name="Entrega">#REF!</definedName>
    <definedName name="ep">'[18]Mão de Obra'!$E$15</definedName>
    <definedName name="EQ" localSheetId="6" hidden="1">#REF!</definedName>
    <definedName name="EQ" hidden="1">#REF!</definedName>
    <definedName name="EQPTOS" localSheetId="6">#REF!</definedName>
    <definedName name="EQPTOS">#REF!</definedName>
    <definedName name="Equip">#REF!</definedName>
    <definedName name="equipamento">#REF!</definedName>
    <definedName name="equipamento_1">#REF!</definedName>
    <definedName name="equipamento_4">#REF!</definedName>
    <definedName name="equipamento_6">#REF!</definedName>
    <definedName name="equipamento_7">#REF!</definedName>
    <definedName name="equipamento_8">#REF!</definedName>
    <definedName name="equipamento_9">#REF!</definedName>
    <definedName name="Equipamentos">'[98]Banco de Dados'!$F$1:$I$156</definedName>
    <definedName name="equipp" localSheetId="6">#REF!</definedName>
    <definedName name="equipp">#REF!</definedName>
    <definedName name="er" localSheetId="6">#REF!</definedName>
    <definedName name="er">#REF!</definedName>
    <definedName name="ereerer" localSheetId="6" hidden="1">{#N/A,#N/A,FALSE,"MO (2)"}</definedName>
    <definedName name="ereerer" localSheetId="7" hidden="1">{#N/A,#N/A,FALSE,"MO (2)"}</definedName>
    <definedName name="ereerer" hidden="1">{#N/A,#N/A,FALSE,"MO (2)"}</definedName>
    <definedName name="erewq">#REF!</definedName>
    <definedName name="erqe">#N/A</definedName>
    <definedName name="err">[40]!err</definedName>
    <definedName name="ERT">#REF!</definedName>
    <definedName name="ertert" hidden="1">#REF!</definedName>
    <definedName name="erttttt">'[53]Fresagem de Pista Ago-98'!#REF!</definedName>
    <definedName name="erwe" localSheetId="6">#REF!</definedName>
    <definedName name="erwe">#REF!</definedName>
    <definedName name="erwer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S" localSheetId="6" hidden="1">#REF!</definedName>
    <definedName name="ES" hidden="1">#REF!</definedName>
    <definedName name="esag">'[118]P A T O  D'!#REF!</definedName>
    <definedName name="ESC_EMISS3_S" localSheetId="6">#REF!</definedName>
    <definedName name="ESC_EMISS3_S">#REF!</definedName>
    <definedName name="Escavação" localSheetId="6">#REF!</definedName>
    <definedName name="Escavação">#REF!</definedName>
    <definedName name="EscManValas" localSheetId="6">#REF!</definedName>
    <definedName name="EscManValas">#REF!</definedName>
    <definedName name="EscMecValas">#REF!</definedName>
    <definedName name="Esconsidade_OAC">#REF!</definedName>
    <definedName name="EsconsidadeNãoseaplicaOAC">#REF!</definedName>
    <definedName name="EsconsidadeOAC">#REF!</definedName>
    <definedName name="EsconsidadeOACImplantação">#REF!</definedName>
    <definedName name="ESCORAMENTO">#REF!</definedName>
    <definedName name="ESGOT_EMISS3_S">#REF!</definedName>
    <definedName name="ESGOTAMENTO">#REF!</definedName>
    <definedName name="ESocial">#REF!</definedName>
    <definedName name="ESP">'[87]P reaj x P atual'!#REF!</definedName>
    <definedName name="espes_capaf">'[43]MEMÓRIA CONS MAT BET CONS'!#REF!</definedName>
    <definedName name="espes_capaf_13">'[43]MEMÓRIA CONS MAT BET CONS'!#REF!</definedName>
    <definedName name="espes_capaf_13_19">'[43]MEMÓRIA CONS MAT BET CONS'!#REF!</definedName>
    <definedName name="espes_capaf_13_23">'[43]MEMÓRIA CONS MAT BET CONS'!#REF!</definedName>
    <definedName name="espes_capaf_13_25">'[56]MEMÓRIA CONS MAT BET CONS'!#REF!</definedName>
    <definedName name="espes_capaf_19">'[43]MEMÓRIA CONS MAT BET CONS'!#REF!</definedName>
    <definedName name="espes_capaf_23">'[43]MEMÓRIA CONS MAT BET CONS'!#REF!</definedName>
    <definedName name="espes_capaf_24">'[43]MEMÓRIA CONS MAT BET CONS'!#REF!</definedName>
    <definedName name="espes_capaf_24_13">'[43]MEMÓRIA CONS MAT BET CONS'!#REF!</definedName>
    <definedName name="espes_capaf_24_13_19">'[43]MEMÓRIA CONS MAT BET CONS'!#REF!</definedName>
    <definedName name="espes_capaf_24_13_23">'[43]MEMÓRIA CONS MAT BET CONS'!#REF!</definedName>
    <definedName name="espes_capaf_24_13_25">'[56]MEMÓRIA CONS MAT BET CONS'!#REF!</definedName>
    <definedName name="espes_capaf_24_19">'[43]MEMÓRIA CONS MAT BET CONS'!#REF!</definedName>
    <definedName name="espes_capaf_24_23">'[43]MEMÓRIA CONS MAT BET CONS'!#REF!</definedName>
    <definedName name="espes_capaf_24_25">'[56]MEMÓRIA CONS MAT BET CONS'!#REF!</definedName>
    <definedName name="espes_capaf_25">'[56]MEMÓRIA CONS MAT BET CONS'!#REF!</definedName>
    <definedName name="espes_capaq">'[43]MEMÓRIA CONS MAT BET CONS'!$C$17</definedName>
    <definedName name="ESPESSAMENTO" localSheetId="6">#REF!</definedName>
    <definedName name="ESPESSAMENTO">#REF!</definedName>
    <definedName name="EST" localSheetId="6">#REF!</definedName>
    <definedName name="EST">#REF!</definedName>
    <definedName name="est0">"$DADOS.$#REF!$#REF!"</definedName>
    <definedName name="est0_13">[91]DADOS!$B$18</definedName>
    <definedName name="est0_42" localSheetId="6">#REF!</definedName>
    <definedName name="est0_42">#REF!</definedName>
    <definedName name="est1_1" localSheetId="6">#REF!</definedName>
    <definedName name="est1_1">#REF!</definedName>
    <definedName name="est1_14">#N/A</definedName>
    <definedName name="est1_7">#N/A</definedName>
    <definedName name="est1_7_1" localSheetId="6">#REF!</definedName>
    <definedName name="est1_7_1">#REF!</definedName>
    <definedName name="est1_7_14">#N/A</definedName>
    <definedName name="Estabilidade">[120]Teor!$D$3:$D$7</definedName>
    <definedName name="EstacaFinal" localSheetId="6">#REF!</definedName>
    <definedName name="EstacaFinal">#REF!</definedName>
    <definedName name="EstacaInicial" localSheetId="6">#REF!</definedName>
    <definedName name="EstacaInicial">#REF!</definedName>
    <definedName name="ESTADO" localSheetId="6">#REF!</definedName>
    <definedName name="ESTADO">#REF!</definedName>
    <definedName name="ESTADOS">#REF!</definedName>
    <definedName name="ESTELE">#REF!</definedName>
    <definedName name="estinicapa1_20">"$TransLocalBasc10m³.$#REF!$#REF!"</definedName>
    <definedName name="estinicapa2_20">"$TransLocalBasc10m³.$#REF!$#REF!"</definedName>
    <definedName name="ESTMEC">#REF!</definedName>
    <definedName name="et">'[18]Mão de Obra'!$E$14</definedName>
    <definedName name="etfrgdfgdfgdfbg" localSheetId="6">#REF!</definedName>
    <definedName name="etfrgdfgdfgdfbg">#REF!</definedName>
    <definedName name="EU" localSheetId="6" hidden="1">{#N/A,#N/A,FALSE,"MO (2)"}</definedName>
    <definedName name="EU" localSheetId="7" hidden="1">{#N/A,#N/A,FALSE,"MO (2)"}</definedName>
    <definedName name="EU" hidden="1">{#N/A,#N/A,FALSE,"MO (2)"}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"(GMT+01:00)20/09/2012 17:33:59"</definedName>
    <definedName name="EV__LOCKEDCVW__ACTIVITY" hidden="1">"ACC_ACT_AUTOP,IG_CATEGORY,JER_1,DUMMY_C1,DUMMY_C2,INPUT_CORR,DUME,TRAMOS_DUMMY,SECTORS,2012.APR,YTD,"</definedName>
    <definedName name="EV__LOCKEDCVW__AFFILIATES" hidden="1">"ACC_AFLT_IMPORTE,AFLT_1,AFLT_CAT_AC,AFLT_COND_CP,AFLT_INFO_A,AFLT_OP_001,ACTIVITY_AUTOP,SELECT_TIME,YTD,"</definedName>
    <definedName name="EV__LOCKEDCVW__COUNSELORS" hidden="1">"ACC_CONS_0001,UPA_Y_CB,CONS_0000001,ACTIVITY_AUTOP,TITULO_0001,CARG_0001,Rep_Dumme,SELECT_TIME,YTD,"</definedName>
    <definedName name="EV__LOCKEDCVW__FINANCE" hidden="1">"BS,IG_CATEGORY,JER_1,DUMMY_C1,DUMMY_C2,CONSO,DUME,SF,NON_GROUP,ALL_IC,EUR,SECTORS,2012.JUN,YTD,"</definedName>
    <definedName name="EV__LOCKEDCVW__GENERALINFO" hidden="1">"ACC_IG_001,UPA_Y_CB,ACTIVITY_AUTOP,ALL_IC,SELECT_TIME,YTD,"</definedName>
    <definedName name="EV__LOCKEDCVW__HHRR" hidden="1">"ACC_RRHH_000200,UPA_Y_CB,JER_1,DUMMY_C1,DUMMY_C2,TOTAL_DATASRC_I_HR,DEP_RRHH_021700,ACTIVITY_AUTOP,F_VAR,NON_GROUP,I_NONE,EUR,SECTORS,TOT_SEX,SELECT_TIME,PERIODIC,"</definedName>
    <definedName name="EV__LOCKEDCVW__INTERCO" hidden="1">"BS,UPA_Y_CB,ACTIVITY_AUTOP,SF,ALL_IC,EUR,SELECT_TIME,YTD,"</definedName>
    <definedName name="EV__LOCKEDCVW__INVESTMENTS" hidden="1">"ACC_INV_00100,IG_CATEGORY,JER_1,DUMMY_C1,DUMMY_C2,CONSO,GRUPO_CONS,SF,NON_GROUP,I_NONE,PROJECT_TOT,EUR,SECTORS,SELECT_TIME,YTD,"</definedName>
    <definedName name="EV__LOCKEDCVW__LOCAL_FIN" hidden="1">"BS,UPA_Y_CB,ACTIVITY_AUTOP,SELECT_TIME,YTD,"</definedName>
    <definedName name="EV__LOCKEDCVW__MACRO" hidden="1">"IND_MACRO_ANUALES,UPA_Y_CB,JER_1,ACTIVITY_AUTOP,SELECT_TIME,YTD,"</definedName>
    <definedName name="EV__LOCKEDCVW__Ownership" hidden="1">"UPA_Y_CB,ACTIVITY_AUTOP,NON_GROUP,ALL_IC,METHOD,SELECT_TIME,PERIODIC,"</definedName>
    <definedName name="EV__LOCKEDCVW__RATE" hidden="1">"UPA_Y_CB,EUR,AVG,GLOBAL,SELECT_TIME,YTD,"</definedName>
    <definedName name="EV__LOCKEDCVW__STOCKS" hidden="1">"ACC_BOLSA_0001,ANALISTDUMMY,UPA_Y_CB,1218,01,TOTAL,SELECT_TIME,YTD,"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1</definedName>
    <definedName name="EV__MEMORYCVW__01_MEN_REP_12.XLSM" hidden="1">"[FINANCE"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1" hidden="1">"[FINANCE"</definedName>
    <definedName name="EV__MEMORYCVW__01_MEN_REP_12V2.XLSM" hidden="1">"[FINANCE"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23_VARIOS.XLSM" hidden="1">"[FINANCE"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1.XLSM" hidden="1">"[FINANCE"</definedName>
    <definedName name="EV__MEMORYCVW__INPUTMENSUALV311" hidden="1">"[FINANCE"</definedName>
    <definedName name="EV__MEMORYCVW__INPUTMENSUALV32.XLSM" hidden="1">"[HHRR"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2" hidden="1">"[FINANCE"</definedName>
    <definedName name="EV__MEMORYCVW__LIBRO2_ACCOUNT_ACT" hidden="1">"[ACC_ACT_000001"</definedName>
    <definedName name="EV__MEMORYCVW__LIBRO2_ACCOUNT_FIN" hidden="1">"[BS"</definedName>
    <definedName name="EV__MEMORYCVW__LIBRO2_ACCOUNT_RRHH" hidden="1">"[ACC_RRHH_000200"</definedName>
    <definedName name="EV__MEMORYCVW__LIBRO2_CATEGORY" hidden="1">"[IG_CATEGORY"</definedName>
    <definedName name="EV__MEMORYCVW__LIBRO2_COUNTRY" hidden="1">"[JER_1"</definedName>
    <definedName name="EV__MEMORYCVW__LIBRO2_CUSTOM_1" hidden="1">"[DUMMY_C1"</definedName>
    <definedName name="EV__MEMORYCVW__LIBRO2_CUSTOM_2" hidden="1">"[DUMMY_C2"</definedName>
    <definedName name="EV__MEMORYCVW__LIBRO2_DATASRC" hidden="1">"[CONSO"</definedName>
    <definedName name="EV__MEMORYCVW__LIBRO2_DATASRC_ACT" hidden="1">"[INPUT_CORR"</definedName>
    <definedName name="EV__MEMORYCVW__LIBRO2_DATASRC_I_HR" hidden="1">"[CONSO"</definedName>
    <definedName name="EV__MEMORYCVW__LIBRO2_DEPARTMENT" hidden="1">"[DEP_RRHH_021700"</definedName>
    <definedName name="EV__MEMORYCVW__LIBRO2_ENTITY" hidden="1">"[DUME"</definedName>
    <definedName name="EV__MEMORYCVW__LIBRO2_FLOW" hidden="1">"[SF"</definedName>
    <definedName name="EV__MEMORYCVW__LIBRO2_FLOW_RRHH" hidden="1">"[F_VAR"</definedName>
    <definedName name="EV__MEMORYCVW__LIBRO2_GROUPS" hidden="1">"[NON_GROUP"</definedName>
    <definedName name="EV__MEMORYCVW__LIBRO2_INTCO" hidden="1">"[ALL_IC"</definedName>
    <definedName name="EV__MEMORYCVW__LIBRO2_MEASURES" hidden="1">"[YTD"</definedName>
    <definedName name="EV__MEMORYCVW__LIBRO2_RPTCURRENCY" hidden="1">"[EUR"</definedName>
    <definedName name="EV__MEMORYCVW__LIBRO2_SECTIONS" hidden="1">"[TRMODUMMY"</definedName>
    <definedName name="EV__MEMORYCVW__LIBRO2_SECTOR" hidden="1">"[SECTORS"</definedName>
    <definedName name="EV__MEMORYCVW__LIBRO2_SEX" hidden="1">"[TOT_SEX"</definedName>
    <definedName name="EV__MEMORYCVW__LIBRO2_TIME" hidden="1">"[2012.JUN"</definedName>
    <definedName name="EV__MEMORYCVW__LIBRO3" hidden="1">"[FINANCE"</definedName>
    <definedName name="EV__MEMORYCVW__LIBRO3_ACCOUNT_ACT" hidden="1">"[ACC_ACT_000001"</definedName>
    <definedName name="EV__MEMORYCVW__LIBRO3_ACCOUNT_FIN" hidden="1">"[BS"</definedName>
    <definedName name="EV__MEMORYCVW__LIBRO3_CATEGORY" hidden="1">"[IG_CATEGORY"</definedName>
    <definedName name="EV__MEMORYCVW__LIBRO3_COUNTRY" hidden="1">"[JER_1"</definedName>
    <definedName name="EV__MEMORYCVW__LIBRO3_CUSTOM_1" hidden="1">"[DUMMY_C1"</definedName>
    <definedName name="EV__MEMORYCVW__LIBRO3_CUSTOM_2" hidden="1">"[DUMMY_C2"</definedName>
    <definedName name="EV__MEMORYCVW__LIBRO3_DATASRC" hidden="1">"[CONSO"</definedName>
    <definedName name="EV__MEMORYCVW__LIBRO3_DATASRC_ACT" hidden="1">"[INPUT_CORR"</definedName>
    <definedName name="EV__MEMORYCVW__LIBRO3_ENTITY" hidden="1">"[GRUPO_CONS"</definedName>
    <definedName name="EV__MEMORYCVW__LIBRO3_FLOW" hidden="1">"[SF"</definedName>
    <definedName name="EV__MEMORYCVW__LIBRO3_GROUPS" hidden="1">"[NON_GROUP"</definedName>
    <definedName name="EV__MEMORYCVW__LIBRO3_INTCO" hidden="1">"[ALL_IC"</definedName>
    <definedName name="EV__MEMORYCVW__LIBRO3_MEASURES" hidden="1">"[YTD"</definedName>
    <definedName name="EV__MEMORYCVW__LIBRO3_RPTCURRENCY" hidden="1">"[EUR"</definedName>
    <definedName name="EV__MEMORYCVW__LIBRO3_SECTIONS" hidden="1">"[TRMODUMMY"</definedName>
    <definedName name="EV__MEMORYCVW__LIBRO3_SECTOR" hidden="1">"[SECTORS"</definedName>
    <definedName name="EV__MEMORYCVW__LIBRO3_TIME" hidden="1">"[SELECT_TIME"</definedName>
    <definedName name="EV__MEMORYCVW__LIBRO4" hidden="1">"[FINANCE"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WBEVMODE__" hidden="1">1</definedName>
    <definedName name="EV__WBREFOPTIONS__" hidden="1">134217732</definedName>
    <definedName name="EV__WBVERSION__" hidden="1">0</definedName>
    <definedName name="EV__WSINFO__" hidden="1">"asd"</definedName>
    <definedName name="EWE">#REF!</definedName>
    <definedName name="ewew">#REF!</definedName>
    <definedName name="ewt">'[121]P A T O 98 D'!#REF!</definedName>
    <definedName name="EXA">'[55]PRO-08'!#REF!</definedName>
    <definedName name="EXA_10">'[58]PRO-08'!#REF!</definedName>
    <definedName name="EXA_24">'[58]PRO-08'!#REF!</definedName>
    <definedName name="EXA_25">'[58]PRO-08'!#REF!</definedName>
    <definedName name="EXA_26">'[59]PRO-08'!#REF!</definedName>
    <definedName name="EXA_27">'[58]PRO-08'!#REF!</definedName>
    <definedName name="EXA_29">'[58]PRO-08'!#REF!</definedName>
    <definedName name="EXA_9">'[58]PRO-08'!#REF!</definedName>
    <definedName name="Excel_BuiltIn__FilterDatabase_1" localSheetId="6">#REF!</definedName>
    <definedName name="Excel_BuiltIn__FilterDatabase_1">#REF!</definedName>
    <definedName name="Excel_BuiltIn__FilterDatabase_1_1" localSheetId="6">#REF!</definedName>
    <definedName name="Excel_BuiltIn__FilterDatabase_1_1">#REF!</definedName>
    <definedName name="Excel_BuiltIn__FilterDatabase_1_14">#N/A</definedName>
    <definedName name="Excel_BuiltIn__FilterDatabase_10" localSheetId="6">#REF!</definedName>
    <definedName name="Excel_BuiltIn__FilterDatabase_10">#REF!</definedName>
    <definedName name="Excel_BuiltIn__FilterDatabase_11">#REF!</definedName>
    <definedName name="Excel_BuiltIn__FilterDatabase_12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7_1">[122]TB!#REF!</definedName>
    <definedName name="Excel_BuiltIn__FilterDatabase_17_1_1">[123]TB!#REF!</definedName>
    <definedName name="Excel_BuiltIn__FilterDatabase_17_25">[124]TB!#REF!</definedName>
    <definedName name="Excel_BuiltIn__FilterDatabase_17_48">[124]TB!#REF!</definedName>
    <definedName name="Excel_BuiltIn__FilterDatabase_18" localSheetId="6">#REF!</definedName>
    <definedName name="Excel_BuiltIn__FilterDatabase_18">#REF!</definedName>
    <definedName name="Excel_BuiltIn__FilterDatabase_19" localSheetId="6">#REF!</definedName>
    <definedName name="Excel_BuiltIn__FilterDatabase_19">#REF!</definedName>
    <definedName name="Excel_BuiltIn__FilterDatabase_19_1" localSheetId="6">'[122]TB _BG_'!#REF!</definedName>
    <definedName name="Excel_BuiltIn__FilterDatabase_19_1">'[122]TB _BG_'!#REF!</definedName>
    <definedName name="Excel_BuiltIn__FilterDatabase_19_25" localSheetId="6">'[124]TB _BG_'!#REF!</definedName>
    <definedName name="Excel_BuiltIn__FilterDatabase_19_25">'[124]TB _BG_'!#REF!</definedName>
    <definedName name="Excel_BuiltIn__FilterDatabase_19_48">'[124]TB _BG_'!#REF!</definedName>
    <definedName name="Excel_BuiltIn__FilterDatabase_2" localSheetId="6">#REF!</definedName>
    <definedName name="Excel_BuiltIn__FilterDatabase_2">#REF!</definedName>
    <definedName name="Excel_BuiltIn__FilterDatabase_2_11" localSheetId="6">#REF!</definedName>
    <definedName name="Excel_BuiltIn__FilterDatabase_2_11">#REF!</definedName>
    <definedName name="Excel_BuiltIn__FilterDatabase_2_12" localSheetId="6">#REF!</definedName>
    <definedName name="Excel_BuiltIn__FilterDatabase_2_12">#REF!</definedName>
    <definedName name="Excel_BuiltIn__FilterDatabase_2_13">#REF!</definedName>
    <definedName name="Excel_BuiltIn__FilterDatabase_2_15">#REF!</definedName>
    <definedName name="Excel_BuiltIn__FilterDatabase_2_16">#REF!</definedName>
    <definedName name="Excel_BuiltIn__FilterDatabase_2_17">#REF!</definedName>
    <definedName name="Excel_BuiltIn__FilterDatabase_2_19">#REF!</definedName>
    <definedName name="Excel_BuiltIn__FilterDatabase_2_2">#REF!</definedName>
    <definedName name="Excel_BuiltIn__FilterDatabase_2_28">#REF!</definedName>
    <definedName name="Excel_BuiltIn__FilterDatabase_2_3">#REF!</definedName>
    <definedName name="Excel_BuiltIn__FilterDatabase_2_4">#REF!</definedName>
    <definedName name="Excel_BuiltIn__FilterDatabase_2_7">#REF!</definedName>
    <definedName name="Excel_BuiltIn__FilterDatabase_2_9">#REF!</definedName>
    <definedName name="Excel_BuiltIn__FilterDatabase_21">[123]RemProf!#REF!</definedName>
    <definedName name="Excel_BuiltIn__FilterDatabase_25" localSheetId="6">#REF!</definedName>
    <definedName name="Excel_BuiltIn__FilterDatabase_25">#REF!</definedName>
    <definedName name="Excel_BuiltIn__FilterDatabase_26" localSheetId="6">#REF!</definedName>
    <definedName name="Excel_BuiltIn__FilterDatabase_26">#REF!</definedName>
    <definedName name="Excel_BuiltIn__FilterDatabase_3" localSheetId="6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7">#REF!</definedName>
    <definedName name="Excel_BuiltIn__FilterDatabase_8">#REF!</definedName>
    <definedName name="Excel_BuiltIn__FilterDatabase_9">#REF!</definedName>
    <definedName name="Excel_BuiltIn_Criteria">'[125]CUSTO INDIRETO'!#REF!</definedName>
    <definedName name="Excel_BuiltIn_Criteria_11" localSheetId="6">#REF!</definedName>
    <definedName name="Excel_BuiltIn_Criteria_11">#REF!</definedName>
    <definedName name="Excel_BuiltIn_Criteria_12" localSheetId="6">#REF!</definedName>
    <definedName name="Excel_BuiltIn_Criteria_12">#REF!</definedName>
    <definedName name="Excel_BuiltIn_Criteria_13" localSheetId="6">#REF!</definedName>
    <definedName name="Excel_BuiltIn_Criteria_13">#REF!</definedName>
    <definedName name="Excel_BuiltIn_Criteria_15">#REF!</definedName>
    <definedName name="Excel_BuiltIn_Criteria_16">#REF!</definedName>
    <definedName name="Excel_BuiltIn_Criteria_17">#REF!</definedName>
    <definedName name="Excel_BuiltIn_Criteria_19">#REF!</definedName>
    <definedName name="Excel_BuiltIn_Criteria_2">#REF!</definedName>
    <definedName name="Excel_BuiltIn_Criteria_28">#REF!</definedName>
    <definedName name="Excel_BuiltIn_Criteria_3">#REF!</definedName>
    <definedName name="Excel_BuiltIn_Criteria_4">#REF!</definedName>
    <definedName name="Excel_BuiltIn_Criteria_7">#REF!</definedName>
    <definedName name="Excel_BuiltIn_Criteria_9">#REF!</definedName>
    <definedName name="Excel_BuiltIn_Database">#REF!</definedName>
    <definedName name="Excel_BuiltIn_Database_0">#REF!</definedName>
    <definedName name="Excel_BuiltIn_Database_0_11">#REF!</definedName>
    <definedName name="Excel_BuiltIn_Database_0_12">#REF!</definedName>
    <definedName name="Excel_BuiltIn_Database_0_13">#REF!</definedName>
    <definedName name="Excel_BuiltIn_Database_0_15">#REF!</definedName>
    <definedName name="Excel_BuiltIn_Database_0_16">#REF!</definedName>
    <definedName name="Excel_BuiltIn_Database_0_17">#REF!</definedName>
    <definedName name="Excel_BuiltIn_Database_0_19">#REF!</definedName>
    <definedName name="Excel_BuiltIn_Database_0_2">#REF!</definedName>
    <definedName name="Excel_BuiltIn_Database_0_28">#REF!</definedName>
    <definedName name="Excel_BuiltIn_Database_0_3">#REF!</definedName>
    <definedName name="Excel_BuiltIn_Database_0_4">#REF!</definedName>
    <definedName name="Excel_BuiltIn_Database_0_7">#REF!</definedName>
    <definedName name="Excel_BuiltIn_Database_0_9">#REF!</definedName>
    <definedName name="Excel_BuiltIn_Database_1">#REF!</definedName>
    <definedName name="Excel_BuiltIn_Database_25">#REF!</definedName>
    <definedName name="Excel_BuiltIn_Database_4">#REF!</definedName>
    <definedName name="Excel_BuiltIn_Database_6">#REF!</definedName>
    <definedName name="Excel_BuiltIn_Database_7">#REF!</definedName>
    <definedName name="Excel_BuiltIn_Database_8">#REF!</definedName>
    <definedName name="Excel_BuiltIn_Database_9">#REF!</definedName>
    <definedName name="Excel_BuiltIn_Print_Area">[62]Plan1!#REF!</definedName>
    <definedName name="Excel_BuiltIn_Print_Area_1" localSheetId="6">#REF!</definedName>
    <definedName name="Excel_BuiltIn_Print_Area_1">#REF!</definedName>
    <definedName name="Excel_BuiltIn_Print_Area_1_1" localSheetId="6">#REF!</definedName>
    <definedName name="Excel_BuiltIn_Print_Area_1_1">#REF!</definedName>
    <definedName name="Excel_BuiltIn_Print_Area_1_1_1">'[34]Fresagem e Remendos profundos'!$A$1:$K$37</definedName>
    <definedName name="Excel_BuiltIn_Print_Area_1_1_1_1">'[34]Fresagem e Remendos profundos'!$A$1:$K$1749</definedName>
    <definedName name="Excel_BuiltIn_Print_Area_1_1_1_1_1">#REF!</definedName>
    <definedName name="Excel_BuiltIn_Print_Area_1_1_1_1_1_1">'[34]Fresagem e Remendos profundos'!$A$1:$K$1749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_1_1_1_1_1_1_1_1_1">#REF!</definedName>
    <definedName name="Excel_BuiltIn_Print_Area_1_1_1_1_18">#N/A</definedName>
    <definedName name="Excel_BuiltIn_Print_Area_1_1_1_18">#N/A</definedName>
    <definedName name="Excel_BuiltIn_Print_Area_1_1_1_19">#N/A</definedName>
    <definedName name="Excel_BuiltIn_Print_Area_1_1_1_21">#REF!</definedName>
    <definedName name="Excel_BuiltIn_Print_Area_1_1_18">#N/A</definedName>
    <definedName name="Excel_BuiltIn_Print_Area_1_1_19">#N/A</definedName>
    <definedName name="Excel_BuiltIn_Print_Area_1_1_21">#REF!</definedName>
    <definedName name="Excel_BuiltIn_Print_Area_1_11">#REF!</definedName>
    <definedName name="Excel_BuiltIn_Print_Area_1_12">#REF!</definedName>
    <definedName name="Excel_BuiltIn_Print_Area_1_13">#REF!</definedName>
    <definedName name="Excel_BuiltIn_Print_Area_1_15">#REF!</definedName>
    <definedName name="Excel_BuiltIn_Print_Area_1_16">#REF!</definedName>
    <definedName name="Excel_BuiltIn_Print_Area_1_17">#REF!</definedName>
    <definedName name="Excel_BuiltIn_Print_Area_1_19">#REF!</definedName>
    <definedName name="Excel_BuiltIn_Print_Area_1_2">#REF!</definedName>
    <definedName name="Excel_BuiltIn_Print_Area_1_28">#REF!</definedName>
    <definedName name="Excel_BuiltIn_Print_Area_1_3">#REF!</definedName>
    <definedName name="Excel_BuiltIn_Print_Area_1_4">#REF!</definedName>
    <definedName name="Excel_BuiltIn_Print_Area_1_7">#REF!</definedName>
    <definedName name="Excel_BuiltIn_Print_Area_1_9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1_1_6">#REF!</definedName>
    <definedName name="Excel_BuiltIn_Print_Area_10_1_6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1_1_1_6">#REF!</definedName>
    <definedName name="Excel_BuiltIn_Print_Area_11_1_1_6">#REF!</definedName>
    <definedName name="Excel_BuiltIn_Print_Area_11_1_24">#REF!</definedName>
    <definedName name="Excel_BuiltIn_Print_Area_11_1_25">#REF!</definedName>
    <definedName name="Excel_BuiltIn_Print_Area_11_1_29">"$#REF!.$A$5:$AI$24"</definedName>
    <definedName name="Excel_BuiltIn_Print_Area_11_1_6">#REF!</definedName>
    <definedName name="Excel_BuiltIn_Print_Area_11_1_8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2_1_1_6">#REF!</definedName>
    <definedName name="Excel_BuiltIn_Print_Area_12_1_6">#REF!</definedName>
    <definedName name="Excel_BuiltIn_Print_Area_13">#REF!</definedName>
    <definedName name="Excel_BuiltIn_Print_Area_13_1">#REF!</definedName>
    <definedName name="Excel_BuiltIn_Print_Area_13_1_6">#REF!</definedName>
    <definedName name="Excel_BuiltIn_Print_Area_13_6">#REF!</definedName>
    <definedName name="Excel_BuiltIn_Print_Area_14">#REF!</definedName>
    <definedName name="Excel_BuiltIn_Print_Area_14_1">#REF!</definedName>
    <definedName name="Excel_BuiltIn_Print_Area_14_1_1">#REF!</definedName>
    <definedName name="Excel_BuiltIn_Print_Area_14_1_1_1">#REF!</definedName>
    <definedName name="Excel_BuiltIn_Print_Area_14_1_1_1_1">"$#REF!.$A$5:$F$38"</definedName>
    <definedName name="Excel_BuiltIn_Print_Area_14_1_1_1_6">#REF!</definedName>
    <definedName name="Excel_BuiltIn_Print_Area_14_1_1_6">#REF!</definedName>
    <definedName name="Excel_BuiltIn_Print_Area_14_1_6">#REF!</definedName>
    <definedName name="Excel_BuiltIn_Print_Area_14_10">"$#REF!.$A$1:$F$70"</definedName>
    <definedName name="Excel_BuiltIn_Print_Area_14_11">"$#REF!.$A$1:$F$70"</definedName>
    <definedName name="Excel_BuiltIn_Print_Area_14_12">"$#REF!.$A$1:$F$70"</definedName>
    <definedName name="Excel_BuiltIn_Print_Area_14_22">"$#REF!.$A$1:$F$70"</definedName>
    <definedName name="Excel_BuiltIn_Print_Area_14_3">"$#REF!.$A$1:$F$70"</definedName>
    <definedName name="Excel_BuiltIn_Print_Area_14_3_1">"$#REF!.$A$1:$F$70"</definedName>
    <definedName name="Excel_BuiltIn_Print_Area_14_4">"$#REF!.$A$1:$F$70"</definedName>
    <definedName name="Excel_BuiltIn_Print_Area_14_4_1">"$#REF!.$A$1:$F$70"</definedName>
    <definedName name="Excel_BuiltIn_Print_Area_14_5">"$#REF!.$A$1:$F$70"</definedName>
    <definedName name="Excel_BuiltIn_Print_Area_14_5_1">"$#REF!.$A$1:$F$70"</definedName>
    <definedName name="Excel_BuiltIn_Print_Area_14_6">"$#REF!.$A$1:$F$70"</definedName>
    <definedName name="Excel_BuiltIn_Print_Area_14_6_1">"$#REF!.$A$1:$F$70"</definedName>
    <definedName name="Excel_BuiltIn_Print_Area_14_7">"$#REF!.$A$1:$F$70"</definedName>
    <definedName name="Excel_BuiltIn_Print_Area_14_7_1">"$#REF!.$A$1:$F$70"</definedName>
    <definedName name="Excel_BuiltIn_Print_Area_14_9">"$#REF!.$A$1:$F$70"</definedName>
    <definedName name="Excel_BuiltIn_Print_Area_15">#REF!</definedName>
    <definedName name="Excel_BuiltIn_Print_Area_15_1">#REF!</definedName>
    <definedName name="Excel_BuiltIn_Print_Area_15_1_1">#REF!</definedName>
    <definedName name="Excel_BuiltIn_Print_Area_15_1_1_1">#REF!</definedName>
    <definedName name="Excel_BuiltIn_Print_Area_15_1_1_1_1">"$#REF!.$A$5:$F$84"</definedName>
    <definedName name="Excel_BuiltIn_Print_Area_15_1_1_1_1_1">"$#REF!.$A$5:$F$84"</definedName>
    <definedName name="Excel_BuiltIn_Print_Area_15_1_1_6">#REF!</definedName>
    <definedName name="Excel_BuiltIn_Print_Area_15_1_19">#REF!</definedName>
    <definedName name="Excel_BuiltIn_Print_Area_15_1_23">#REF!</definedName>
    <definedName name="Excel_BuiltIn_Print_Area_15_1_24">#REF!</definedName>
    <definedName name="Excel_BuiltIn_Print_Area_15_1_25">#REF!</definedName>
    <definedName name="Excel_BuiltIn_Print_Area_15_1_26">#REF!</definedName>
    <definedName name="Excel_BuiltIn_Print_Area_15_1_29">"$#REF!.$A$1:$F$126"</definedName>
    <definedName name="Excel_BuiltIn_Print_Area_15_1_33">#REF!</definedName>
    <definedName name="Excel_BuiltIn_Print_Area_15_1_6">#REF!</definedName>
    <definedName name="Excel_BuiltIn_Print_Area_15_1_8">"$#REF!.$A$1:$F$126"</definedName>
    <definedName name="Excel_BuiltIn_Print_Area_15_1_9">#REF!</definedName>
    <definedName name="Excel_BuiltIn_Print_Area_16">#REF!</definedName>
    <definedName name="Excel_BuiltIn_Print_Area_16_1">#REF!</definedName>
    <definedName name="Excel_BuiltIn_Print_Area_16_1_1">#REF!</definedName>
    <definedName name="Excel_BuiltIn_Print_Area_16_1_1_1">"$#REF!.$A$5:$M$39"</definedName>
    <definedName name="Excel_BuiltIn_Print_Area_16_1_1_1_1">"$#REF!.$A$5:$M$39"</definedName>
    <definedName name="Excel_BuiltIn_Print_Area_16_1_19">#REF!</definedName>
    <definedName name="Excel_BuiltIn_Print_Area_16_1_23">#REF!</definedName>
    <definedName name="Excel_BuiltIn_Print_Area_16_1_25">#REF!</definedName>
    <definedName name="Excel_BuiltIn_Print_Area_16_1_26">#REF!</definedName>
    <definedName name="Excel_BuiltIn_Print_Area_16_1_33">#REF!</definedName>
    <definedName name="Excel_BuiltIn_Print_Area_16_1_6">(#REF!,#REF!)</definedName>
    <definedName name="Excel_BuiltIn_Print_Area_16_1_9">#REF!</definedName>
    <definedName name="Excel_BuiltIn_Print_Area_16_10">"$#REF!.$A$1:$P$72"</definedName>
    <definedName name="Excel_BuiltIn_Print_Area_16_11">"$#REF!.$A$1:$P$72"</definedName>
    <definedName name="Excel_BuiltIn_Print_Area_16_12">"$#REF!.$A$1:$P$72"</definedName>
    <definedName name="Excel_BuiltIn_Print_Area_16_22">"$#REF!.$A$1:$P$72"</definedName>
    <definedName name="Excel_BuiltIn_Print_Area_16_3">"$#REF!.$A$1:$P$72"</definedName>
    <definedName name="Excel_BuiltIn_Print_Area_16_3_1">"$#REF!.$A$1:$P$72"</definedName>
    <definedName name="Excel_BuiltIn_Print_Area_16_4">"$#REF!.$A$1:$P$72"</definedName>
    <definedName name="Excel_BuiltIn_Print_Area_16_4_1">"$#REF!.$A$1:$P$72"</definedName>
    <definedName name="Excel_BuiltIn_Print_Area_16_5">"$#REF!.$A$1:$P$72"</definedName>
    <definedName name="Excel_BuiltIn_Print_Area_16_5_1">"$#REF!.$A$1:$P$72"</definedName>
    <definedName name="Excel_BuiltIn_Print_Area_16_6">#REF!</definedName>
    <definedName name="Excel_BuiltIn_Print_Area_16_6_1">"$#REF!.$A$1:$P$72"</definedName>
    <definedName name="Excel_BuiltIn_Print_Area_16_7">"$#REF!.$A$1:$P$72"</definedName>
    <definedName name="Excel_BuiltIn_Print_Area_16_7_1">"$#REF!.$A$1:$P$72"</definedName>
    <definedName name="Excel_BuiltIn_Print_Area_16_9">"$#REF!.$A$1:$P$72"</definedName>
    <definedName name="Excel_BuiltIn_Print_Area_17">#REF!</definedName>
    <definedName name="Excel_BuiltIn_Print_Area_17_1">#REF!</definedName>
    <definedName name="Excel_BuiltIn_Print_Area_17_1_6">#REF!</definedName>
    <definedName name="Excel_BuiltIn_Print_Area_17_6">#REF!</definedName>
    <definedName name="Excel_BuiltIn_Print_Area_18">#REF!</definedName>
    <definedName name="Excel_BuiltIn_Print_Area_18_1">#REF!</definedName>
    <definedName name="Excel_BuiltIn_Print_Area_18_1_1">#REF!</definedName>
    <definedName name="Excel_BuiltIn_Print_Area_18_1_1_6">#REF!</definedName>
    <definedName name="Excel_BuiltIn_Print_Area_18_1_6">#REF!</definedName>
    <definedName name="Excel_BuiltIn_Print_Area_18_6">#REF!</definedName>
    <definedName name="Excel_BuiltIn_Print_Area_19">#REF!</definedName>
    <definedName name="Excel_BuiltIn_Print_Area_19_1">#REF!</definedName>
    <definedName name="Excel_BuiltIn_Print_Area_19_1_1">#REF!</definedName>
    <definedName name="Excel_BuiltIn_Print_Area_19_1_1_6">#REF!</definedName>
    <definedName name="Excel_BuiltIn_Print_Area_19_1_6">#REF!</definedName>
    <definedName name="Excel_BuiltIn_Print_Area_19_6">#REF!</definedName>
    <definedName name="Excel_BuiltIn_Print_Area_2">#REF!</definedName>
    <definedName name="Excel_BuiltIn_Print_Area_2_1">#REF!</definedName>
    <definedName name="Excel_BuiltIn_Print_Area_2_1_1">'[34]Fresagem e Remendos profundos'!$A$1:$K$1745</definedName>
    <definedName name="Excel_BuiltIn_Print_Area_2_1_1_1">'[34]Fresagem e Remendos profundos'!$A$1:$K$1100</definedName>
    <definedName name="Excel_BuiltIn_Print_Area_2_1_1_1_1">'[34]Fresagem e Remendos profundos'!$A$1:$K$918</definedName>
    <definedName name="Excel_BuiltIn_Print_Area_2_1_1_1_1_1">'[34]Fresagem e Remendos profundos'!$A$1:$K$1745</definedName>
    <definedName name="Excel_BuiltIn_Print_Area_2_1_1_1_1_1_1">'[34]Fresagem e Remendos profundos'!$A$1:$K$1745</definedName>
    <definedName name="Excel_BuiltIn_Print_Area_2_1_1_1_1_1_1_1">#REF!</definedName>
    <definedName name="Excel_BuiltIn_Print_Area_2_1_1_1_1_1_1_1_1">#REF!</definedName>
    <definedName name="Excel_BuiltIn_Print_Area_2_21">#REF!</definedName>
    <definedName name="Excel_BuiltIn_Print_Area_20">#REF!</definedName>
    <definedName name="Excel_BuiltIn_Print_Area_20_1">#REF!</definedName>
    <definedName name="Excel_BuiltIn_Print_Area_20_1_1">#REF!</definedName>
    <definedName name="Excel_BuiltIn_Print_Area_20_1_1_1">#REF!</definedName>
    <definedName name="Excel_BuiltIn_Print_Area_20_1_1_1_6">#REF!</definedName>
    <definedName name="Excel_BuiltIn_Print_Area_20_1_1_6">#REF!</definedName>
    <definedName name="Excel_BuiltIn_Print_Area_20_1_6">#REF!</definedName>
    <definedName name="Excel_BuiltIn_Print_Area_21">#REF!</definedName>
    <definedName name="Excel_BuiltIn_Print_Area_21_1">#REF!</definedName>
    <definedName name="Excel_BuiltIn_Print_Area_21_1_10">"$#REF!.$A$5:$K$38"</definedName>
    <definedName name="Excel_BuiltIn_Print_Area_21_1_11">"$#REF!.$A$5:$K$63"</definedName>
    <definedName name="Excel_BuiltIn_Print_Area_21_1_12">"$#REF!.$A$5:$K$38"</definedName>
    <definedName name="Excel_BuiltIn_Print_Area_21_1_15">"$#REF!.$A$1:$N$33"</definedName>
    <definedName name="Excel_BuiltIn_Print_Area_21_1_16">"$#REF!.$A$1:$N$33"</definedName>
    <definedName name="Excel_BuiltIn_Print_Area_21_1_22">#REF!</definedName>
    <definedName name="Excel_BuiltIn_Print_Area_21_1_24">#REF!</definedName>
    <definedName name="Excel_BuiltIn_Print_Area_21_1_25">#REF!</definedName>
    <definedName name="Excel_BuiltIn_Print_Area_21_1_29">"$#REF!.$A$5:$K$24"</definedName>
    <definedName name="Excel_BuiltIn_Print_Area_21_1_3">"$#REF!.$A$5:$K$63"</definedName>
    <definedName name="Excel_BuiltIn_Print_Area_21_1_3_1">"$#REF!.$A$5:$K$38"</definedName>
    <definedName name="Excel_BuiltIn_Print_Area_21_1_4">"$#REF!.$A$5:$K$63"</definedName>
    <definedName name="Excel_BuiltIn_Print_Area_21_1_4_1">"$#REF!.$A$5:$K$38"</definedName>
    <definedName name="Excel_BuiltIn_Print_Area_21_1_5">"$#REF!.$A$5:$K$63"</definedName>
    <definedName name="Excel_BuiltIn_Print_Area_21_1_5_1">"$#REF!.$A$5:$K$38"</definedName>
    <definedName name="Excel_BuiltIn_Print_Area_21_1_6">#REF!</definedName>
    <definedName name="Excel_BuiltIn_Print_Area_21_1_6_1">"$#REF!.$A$5:$K$38"</definedName>
    <definedName name="Excel_BuiltIn_Print_Area_21_1_7">"$#REF!.$A$5:$K$63"</definedName>
    <definedName name="Excel_BuiltIn_Print_Area_21_1_7_1">"$#REF!.$A$5:$K$38"</definedName>
    <definedName name="Excel_BuiltIn_Print_Area_21_1_8">#REF!</definedName>
    <definedName name="Excel_BuiltIn_Print_Area_21_1_9">"$#REF!.$A$5:$K$63"</definedName>
    <definedName name="Excel_BuiltIn_Print_Area_21_6">#REF!</definedName>
    <definedName name="Excel_BuiltIn_Print_Area_22">#REF!</definedName>
    <definedName name="Excel_BuiltIn_Print_Area_22_1">#REF!</definedName>
    <definedName name="Excel_BuiltIn_Print_Area_22_1_6">#REF!</definedName>
    <definedName name="Excel_BuiltIn_Print_Area_22_6">#REF!</definedName>
    <definedName name="Excel_BuiltIn_Print_Area_23">#REF!</definedName>
    <definedName name="Excel_BuiltIn_Print_Area_23_1">#REF!</definedName>
    <definedName name="Excel_BuiltIn_Print_Area_23_1_1">#REF!</definedName>
    <definedName name="Excel_BuiltIn_Print_Area_23_1_1_6">#REF!</definedName>
    <definedName name="Excel_BuiltIn_Print_Area_23_1_6">#REF!</definedName>
    <definedName name="Excel_BuiltIn_Print_Area_24_1">#REF!</definedName>
    <definedName name="Excel_BuiltIn_Print_Area_24_1_1">#REF!</definedName>
    <definedName name="Excel_BuiltIn_Print_Area_24_1_1_6">#REF!</definedName>
    <definedName name="Excel_BuiltIn_Print_Area_24_1_19">#REF!</definedName>
    <definedName name="Excel_BuiltIn_Print_Area_24_1_23">#REF!</definedName>
    <definedName name="Excel_BuiltIn_Print_Area_24_1_25">#REF!</definedName>
    <definedName name="Excel_BuiltIn_Print_Area_24_1_26">#REF!</definedName>
    <definedName name="Excel_BuiltIn_Print_Area_24_1_33">#REF!</definedName>
    <definedName name="Excel_BuiltIn_Print_Area_24_1_6">#REF!</definedName>
    <definedName name="Excel_BuiltIn_Print_Area_24_1_9">#REF!</definedName>
    <definedName name="Excel_BuiltIn_Print_Area_25">#REF!</definedName>
    <definedName name="Excel_BuiltIn_Print_Area_25_1">#REF!</definedName>
    <definedName name="Excel_BuiltIn_Print_Area_25_1_1">#REF!</definedName>
    <definedName name="Excel_BuiltIn_Print_Area_25_1_1_6">#REF!</definedName>
    <definedName name="Excel_BuiltIn_Print_Area_25_1_6">#REF!</definedName>
    <definedName name="Excel_BuiltIn_Print_Area_26">#REF!</definedName>
    <definedName name="Excel_BuiltIn_Print_Area_26_1">#REF!</definedName>
    <definedName name="Excel_BuiltIn_Print_Area_26_1_1">#REF!</definedName>
    <definedName name="Excel_BuiltIn_Print_Area_26_1_1_1">"$#REF!.$A$5:$K$62"</definedName>
    <definedName name="Excel_BuiltIn_Print_Area_26_1_1_1_1">"$#REF!.$A$5:$K$31"</definedName>
    <definedName name="Excel_BuiltIn_Print_Area_26_1_1_6">#REF!</definedName>
    <definedName name="Excel_BuiltIn_Print_Area_26_1_15">"$#REF!.$A$1:$N$33"</definedName>
    <definedName name="Excel_BuiltIn_Print_Area_26_1_16">"$#REF!.$A$1:$N$33"</definedName>
    <definedName name="Excel_BuiltIn_Print_Area_26_1_24">#REF!</definedName>
    <definedName name="Excel_BuiltIn_Print_Area_26_1_25">#REF!</definedName>
    <definedName name="Excel_BuiltIn_Print_Area_26_1_29">"$#REF!.$A$5:$AO$26"</definedName>
    <definedName name="Excel_BuiltIn_Print_Area_26_1_6">#REF!</definedName>
    <definedName name="Excel_BuiltIn_Print_Area_26_1_8">#REF!</definedName>
    <definedName name="Excel_BuiltIn_Print_Area_26_24">#REF!</definedName>
    <definedName name="Excel_BuiltIn_Print_Area_26_25">#REF!</definedName>
    <definedName name="Excel_BuiltIn_Print_Area_26_8">#REF!</definedName>
    <definedName name="Excel_BuiltIn_Print_Area_27">#REF!</definedName>
    <definedName name="Excel_BuiltIn_Print_Area_27_1">#REF!</definedName>
    <definedName name="Excel_BuiltIn_Print_Area_27_1_1">"$#REF!.$A$5:$I$60"</definedName>
    <definedName name="Excel_BuiltIn_Print_Area_27_1_15">"$#REF!.$A$1:$L$33"</definedName>
    <definedName name="Excel_BuiltIn_Print_Area_27_1_16">"$#REF!.$A$1:$L$33"</definedName>
    <definedName name="Excel_BuiltIn_Print_Area_27_1_24">#REF!</definedName>
    <definedName name="Excel_BuiltIn_Print_Area_27_1_25">#REF!</definedName>
    <definedName name="Excel_BuiltIn_Print_Area_27_1_29">"$#REF!.$A$5:$I$29"</definedName>
    <definedName name="Excel_BuiltIn_Print_Area_27_1_6">#REF!</definedName>
    <definedName name="Excel_BuiltIn_Print_Area_27_1_8">#REF!</definedName>
    <definedName name="Excel_BuiltIn_Print_Area_28">#REF!</definedName>
    <definedName name="Excel_BuiltIn_Print_Area_28_1">#REF!</definedName>
    <definedName name="Excel_BuiltIn_Print_Area_28_1_1">"$#REF!.$A$1:$L$34"</definedName>
    <definedName name="Excel_BuiltIn_Print_Area_28_6">#REF!</definedName>
    <definedName name="Excel_BuiltIn_Print_Area_29">[126]DESMATAMENTO!#REF!</definedName>
    <definedName name="Excel_BuiltIn_Print_Area_29_1" localSheetId="6">#REF!</definedName>
    <definedName name="Excel_BuiltIn_Print_Area_29_1">#REF!</definedName>
    <definedName name="Excel_BuiltIn_Print_Area_29_1_1">"$#REF!.$A$5:$I$60"</definedName>
    <definedName name="Excel_BuiltIn_Print_Area_29_1_15">"$#REF!.$A$1:$L$33"</definedName>
    <definedName name="Excel_BuiltIn_Print_Area_29_1_16">"$#REF!.$A$1:$L$33"</definedName>
    <definedName name="Excel_BuiltIn_Print_Area_29_1_24">#REF!</definedName>
    <definedName name="Excel_BuiltIn_Print_Area_29_1_25">#REF!</definedName>
    <definedName name="Excel_BuiltIn_Print_Area_29_1_29">"$#REF!.$A$5:$I$29"</definedName>
    <definedName name="Excel_BuiltIn_Print_Area_29_1_6">#REF!</definedName>
    <definedName name="Excel_BuiltIn_Print_Area_29_1_8">#REF!</definedName>
    <definedName name="Excel_BuiltIn_Print_Area_3">"$#REF!.$A$5:$P$91"</definedName>
    <definedName name="Excel_BuiltIn_Print_Area_3_1">'[34]Fresagem e Remendos profundos'!$A$1:$K$1147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0">#REF!</definedName>
    <definedName name="Excel_BuiltIn_Print_Area_30_1">#REF!</definedName>
    <definedName name="Excel_BuiltIn_Print_Area_30_1_1">"$#REF!.$A$5:$I$60"</definedName>
    <definedName name="Excel_BuiltIn_Print_Area_30_1_15">"$#REF!.$A$1:$L$33"</definedName>
    <definedName name="Excel_BuiltIn_Print_Area_30_1_16">"$#REF!.$A$1:$L$33"</definedName>
    <definedName name="Excel_BuiltIn_Print_Area_30_1_24">#REF!</definedName>
    <definedName name="Excel_BuiltIn_Print_Area_30_1_25">#REF!</definedName>
    <definedName name="Excel_BuiltIn_Print_Area_30_1_29">"$#REF!.$A$5:$I$29"</definedName>
    <definedName name="Excel_BuiltIn_Print_Area_30_1_8">#REF!</definedName>
    <definedName name="Excel_BuiltIn_Print_Area_30_6">#REF!</definedName>
    <definedName name="Excel_BuiltIn_Print_Area_31">#REF!</definedName>
    <definedName name="Excel_BuiltIn_Print_Area_31_1">#REF!</definedName>
    <definedName name="Excel_BuiltIn_Print_Area_31_1_1">"$#REF!.$A$5:$G$60"</definedName>
    <definedName name="Excel_BuiltIn_Print_Area_31_1_15">"$#REF!.$A$1:$J$33"</definedName>
    <definedName name="Excel_BuiltIn_Print_Area_31_1_16">"$#REF!.$A$1:$J$33"</definedName>
    <definedName name="Excel_BuiltIn_Print_Area_31_1_24">#REF!</definedName>
    <definedName name="Excel_BuiltIn_Print_Area_31_1_25">#REF!</definedName>
    <definedName name="Excel_BuiltIn_Print_Area_31_1_29">"$#REF!.$A$5:$G$29"</definedName>
    <definedName name="Excel_BuiltIn_Print_Area_31_1_6">#REF!</definedName>
    <definedName name="Excel_BuiltIn_Print_Area_31_1_8">#REF!</definedName>
    <definedName name="Excel_BuiltIn_Print_Area_32">#REF!</definedName>
    <definedName name="Excel_BuiltIn_Print_Area_32_6">#REF!</definedName>
    <definedName name="Excel_BuiltIn_Print_Area_33_1">#REF!</definedName>
    <definedName name="Excel_BuiltIn_Print_Area_33_1_6">#REF!</definedName>
    <definedName name="Excel_BuiltIn_Print_Area_34_1">#REF!</definedName>
    <definedName name="Excel_BuiltIn_Print_Area_34_1_6">#REF!</definedName>
    <definedName name="Excel_BuiltIn_Print_Area_35">"$#REF!.$A$1:$N$43"</definedName>
    <definedName name="Excel_BuiltIn_Print_Area_35_1">#REF!</definedName>
    <definedName name="Excel_BuiltIn_Print_Area_35_1_6">#REF!</definedName>
    <definedName name="Excel_BuiltIn_Print_Area_36">#REF!</definedName>
    <definedName name="Excel_BuiltIn_Print_Area_36_1">#REF!</definedName>
    <definedName name="Excel_BuiltIn_Print_Area_36_1_6">#REF!</definedName>
    <definedName name="Excel_BuiltIn_Print_Area_36_19">#REF!</definedName>
    <definedName name="Excel_BuiltIn_Print_Area_36_23">#REF!</definedName>
    <definedName name="Excel_BuiltIn_Print_Area_36_25">#REF!</definedName>
    <definedName name="Excel_BuiltIn_Print_Area_36_26">#REF!</definedName>
    <definedName name="Excel_BuiltIn_Print_Area_36_33">#REF!</definedName>
    <definedName name="Excel_BuiltIn_Print_Area_36_9">#REF!</definedName>
    <definedName name="Excel_BuiltIn_Print_Area_37">#REF!</definedName>
    <definedName name="Excel_BuiltIn_Print_Area_37_6">#REF!</definedName>
    <definedName name="Excel_BuiltIn_Print_Area_38">#REF!</definedName>
    <definedName name="Excel_BuiltIn_Print_Area_38_6">#REF!</definedName>
    <definedName name="Excel_BuiltIn_Print_Area_39">#REF!</definedName>
    <definedName name="Excel_BuiltIn_Print_Area_39_6">#REF!</definedName>
    <definedName name="Excel_BuiltIn_Print_Area_4">[35]caract_!#REF!</definedName>
    <definedName name="Excel_BuiltIn_Print_Area_4_1" localSheetId="6">#REF!</definedName>
    <definedName name="Excel_BuiltIn_Print_Area_4_1">#REF!</definedName>
    <definedName name="Excel_BuiltIn_Print_Area_4_1_1" localSheetId="6">#REF!</definedName>
    <definedName name="Excel_BuiltIn_Print_Area_4_1_1">#REF!</definedName>
    <definedName name="Excel_BuiltIn_Print_Area_4_1_1_1">'[34]Fresagem e Remendos profundos'!$A$1:$K$1155</definedName>
    <definedName name="Excel_BuiltIn_Print_Area_4_1_21">#REF!</definedName>
    <definedName name="Excel_BuiltIn_Print_Area_4_1_6">#REF!</definedName>
    <definedName name="Excel_BuiltIn_Print_Area_4_10">[35]caract_!#REF!</definedName>
    <definedName name="Excel_BuiltIn_Print_Area_4_19">[35]caract_!#REF!</definedName>
    <definedName name="Excel_BuiltIn_Print_Area_4_20">[35]caract_!#REF!</definedName>
    <definedName name="Excel_BuiltIn_Print_Area_4_23">[35]caract_!#REF!</definedName>
    <definedName name="Excel_BuiltIn_Print_Area_4_25">[35]caract_!#REF!</definedName>
    <definedName name="Excel_BuiltIn_Print_Area_40" localSheetId="6">#REF!</definedName>
    <definedName name="Excel_BuiltIn_Print_Area_40">#REF!</definedName>
    <definedName name="Excel_BuiltIn_Print_Area_40_6" localSheetId="6">#REF!</definedName>
    <definedName name="Excel_BuiltIn_Print_Area_40_6">#REF!</definedName>
    <definedName name="Excel_BuiltIn_Print_Area_42" localSheetId="6">#REF!</definedName>
    <definedName name="Excel_BuiltIn_Print_Area_42">#REF!</definedName>
    <definedName name="Excel_BuiltIn_Print_Area_42_6">#REF!</definedName>
    <definedName name="Excel_BuiltIn_Print_Area_49">#REF!</definedName>
    <definedName name="Excel_BuiltIn_Print_Area_49_1">#REF!</definedName>
    <definedName name="Excel_BuiltIn_Print_Area_49_1_8">"$#REF!.$A$5:$F$63"</definedName>
    <definedName name="Excel_BuiltIn_Print_Area_49_29">"$#REF!.$A$5:$F$34"</definedName>
    <definedName name="Excel_BuiltIn_Print_Area_49_8">#REF!</definedName>
    <definedName name="Excel_BuiltIn_Print_Area_5">'[35]resumo '!#REF!</definedName>
    <definedName name="Excel_BuiltIn_Print_Area_5_1">#REF!</definedName>
    <definedName name="Excel_BuiltIn_Print_Area_5_1_1">#REF!</definedName>
    <definedName name="Excel_BuiltIn_Print_Area_5_1_24">#REF!</definedName>
    <definedName name="Excel_BuiltIn_Print_Area_5_1_25">#REF!</definedName>
    <definedName name="Excel_BuiltIn_Print_Area_5_1_29">"$#REF!.$A$5:$G$22"</definedName>
    <definedName name="Excel_BuiltIn_Print_Area_5_1_8">#REF!</definedName>
    <definedName name="Excel_BuiltIn_Print_Area_5_10">'[35]resumo '!#REF!</definedName>
    <definedName name="Excel_BuiltIn_Print_Area_5_19">'[35]resumo '!#REF!</definedName>
    <definedName name="Excel_BuiltIn_Print_Area_5_20">'[35]resumo '!#REF!</definedName>
    <definedName name="Excel_BuiltIn_Print_Area_5_23">'[35]resumo '!#REF!</definedName>
    <definedName name="Excel_BuiltIn_Print_Area_5_25">'[35]resumo '!#REF!</definedName>
    <definedName name="Excel_BuiltIn_Print_Area_53_1">#REF!</definedName>
    <definedName name="Excel_BuiltIn_Print_Area_53_1_6">#REF!</definedName>
    <definedName name="Excel_BuiltIn_Print_Area_6">[35]resumo_1_!#REF!</definedName>
    <definedName name="Excel_BuiltIn_Print_Area_6_1">[35]resumo_1_!#REF!</definedName>
    <definedName name="Excel_BuiltIn_Print_Area_6_1_1">#REF!</definedName>
    <definedName name="Excel_BuiltIn_Print_Area_6_1_1_1">#REF!</definedName>
    <definedName name="Excel_BuiltIn_Print_Area_6_1_1_6">#REF!</definedName>
    <definedName name="Excel_BuiltIn_Print_Area_6_1_6">#REF!</definedName>
    <definedName name="Excel_BuiltIn_Print_Area_6_19">[35]resumo_1_!#REF!</definedName>
    <definedName name="Excel_BuiltIn_Print_Area_6_20">[35]resumo_1_!#REF!</definedName>
    <definedName name="Excel_BuiltIn_Print_Area_6_23">[35]resumo_1_!#REF!</definedName>
    <definedName name="Excel_BuiltIn_Print_Area_6_25">[35]resumo_1_!#REF!</definedName>
    <definedName name="Excel_BuiltIn_Print_Area_63">#REF!</definedName>
    <definedName name="Excel_BuiltIn_Print_Area_63_6">#REF!</definedName>
    <definedName name="Excel_BuiltIn_Print_Area_64">#REF!</definedName>
    <definedName name="Excel_BuiltIn_Print_Area_64_6">#REF!</definedName>
    <definedName name="Excel_BuiltIn_Print_Area_65">#REF!</definedName>
    <definedName name="Excel_BuiltIn_Print_Area_65_6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6">#REF!</definedName>
    <definedName name="Excel_BuiltIn_Print_Area_7_1_6">#REF!</definedName>
    <definedName name="Excel_BuiltIn_Print_Area_7_10">"'file:///Y:/ENGENHARIA/Deise Aoki/PATOS - OK/PATOS 05-09-2007-ok/Laptop - Arquivos/DNIT/PATOs/Rondonópolis/PATO_BR-364_km_0,00_ao_km_112,90_LICITAÇÃO Rev mario.xls'#$reg_mec_fx_dm_.$#REF!$#REF!:$#REF!$#REF!"</definedName>
    <definedName name="Excel_BuiltIn_Print_Area_7_11">"'file:///Y:/ENGENHARIA/Deise Aoki/PATOS - OK/PATOS 05-09-2007-ok/Laptop - Arquivos/DNIT/PATOs/Rondonópolis/PATO_BR-364_km_0,00_ao_km_112,90_LICITAÇÃO Rev mario.xls'#$reg_mec_fx_dm_.$#REF!$#REF!:$#REF!$#REF!"</definedName>
    <definedName name="Excel_BuiltIn_Print_Area_7_12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">"'file:///Y:/ENGENHARIA/Deise Aoki/PATOS - OK/PATOS 05-09-2007-ok/Laptop - Arquivos/DNIT/PATOs/Rondonópolis/PATO_BR-364_km_0,00_ao_km_112,90_LICITAÇÃO Rev mario.xls'#$reg_mec_fx_dm_.$#REF!$#REF!:$#REF!$#REF!"</definedName>
    <definedName name="Excel_BuiltIn_Print_Area_7_21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4">"'file:///Y:/ENGENHARIA/Deise Aoki/PATOS - OK/PATOS 05-09-2007-ok/Laptop - Arquivos/DNIT/PATOs/Rondonópolis/PATO_BR-364_km_0,00_ao_km_112,90_LICITAÇÃO Rev mario.xls'#$reg_mec_fx_dm_.$#REF!$#REF!:$#REF!$#REF!"</definedName>
    <definedName name="Excel_BuiltIn_Print_Area_7_26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0">"'file:///Y:/ENGENHARIA/Deise Aoki/PATOS - OK/PATOS 05-09-2007-ok/Laptop - Arquivos/DNIT/PATOs/Rondonópolis/PATO_BR-364_km_0,00_ao_km_112,90_LICITAÇÃO Rev mario.xls'#$reg_mec_fx_dm_.$#REF!$#REF!:$#REF!$#REF!"</definedName>
    <definedName name="Excel_BuiltIn_Print_Area_7_32">"'file:///Y:/ENGENHARIA/Deise Aoki/PATOS - OK/PATOS 05-09-2007-ok/Laptop - Arquivos/DNIT/PATOs/Rondonópolis/PATO_BR-364_km_0,00_ao_km_112,90_LICITAÇÃO Rev mario.xls'#$reg_mec_fx_dm_.$#REF!$#REF!:$#REF!$#REF!"</definedName>
    <definedName name="Excel_BuiltIn_Print_Area_7_33">"'file:///Y:/ENGENHARIA/Deise Aoki/PATOS - OK/PATOS 05-09-2007-ok/Laptop - Arquivos/DNIT/PATOs/Rondonópolis/PATO_BR-364_km_0,00_ao_km_112,90_LICITAÇÃO Rev mario.xls'#$reg_mec_fx_dm_.$#REF!$#REF!:$#REF!$#REF!"</definedName>
    <definedName name="Excel_BuiltIn_Print_Area_7_34">"'file:///Y:/ENGENHARIA/Deise Aoki/PATOS - OK/PATOS 05-09-2007-ok/Laptop - Arquivos/DNIT/PATOs/Rondonópolis/PATO_BR-364_km_0,00_ao_km_112,90_LICITAÇÃO Rev mario.xls'#$reg_mec_fx_dm_.$#REF!$#REF!:$#REF!$#REF!"</definedName>
    <definedName name="Excel_BuiltIn_Print_Area_7_37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8">"'file:///Y:/ENGENHARIA/Deise Aoki/PATOS - OK/PATOS 05-09-2007-ok/Laptop - Arquivos/DNIT/PATOs/Rondonópolis/PATO_BR-364_km_000_ao_km_11290_LICITAÇÃO MAIO DE 2007.xls'#$reg_mec_fx_dm_.$#REF!$#REF!:$#REF!$#REF!"</definedName>
    <definedName name="Excel_BuiltIn_Print_Area_7_40">"'file:///Y:/ENGENHARIA/Deise Aoki/PATOS - OK/PATOS 05-09-2007-ok/Laptop - Arquivos/DNIT/PATOs/Rondonópolis/PATO_BR-364_km_0,00_ao_km_112,90_LICITAÇÃO Rev mario.xls'#$reg_mec_fx_dm_.$#REF!$#REF!:$#REF!$#REF!"</definedName>
    <definedName name="Excel_BuiltIn_Print_Area_7_41">"'file:///Y:/ENGENHARIA/Deise Aoki/PATOS - OK/PATOS 05-09-2007-ok/Laptop - Arquivos/DNIT/PATOs/Rondonópolis/PATO_BR-364_km_0,00_ao_km_112,90_LICITAÇÃO Rev LA.xls'#$reg_mec_fx_dm_.$#REF!$#REF!:$#REF!$#REF!"</definedName>
    <definedName name="Excel_BuiltIn_Print_Area_7_43">"'file:///Y:/ENGENHARIA/Deise Aoki/PATOS - OK/PATOS 05-09-2007-ok/Laptop - Arquivos/DNIT/PATOs/Rondonópolis/PATO_BR-364_km_0,00_ao_km_112,90_LICITAÇÃO Rev LA.xls'#$reg_mec_fx_dm_.$#REF!$#REF!:$#REF!$#REF!"</definedName>
    <definedName name="Excel_BuiltIn_Print_Area_7_44">"'file:///Y:/ENGENHARIA/Deise Aoki/PATOS - OK/PATOS 05-09-2007-ok/Laptop - Arquivos/DNIT/PATOs/Rondonópolis/PATO_BR-364_km_0,00_ao_km_112,90_LICITAÇÃO Rev mario.xls'#$reg_mec_fx_dm_.$#REF!$#REF!:$#REF!$#REF!"</definedName>
    <definedName name="Excel_BuiltIn_Print_Area_7_45">"'file:///Y:/ENGENHARIA/Deise Aoki/PATOS - OK/PATOS 05-09-2007-ok/Laptop - Arquivos/DNIT/PATOs/Rondonópolis/PATO_BR-364_km_0,00_ao_km_112,90_LICITAÇÃO Rev mario.xls'#$reg_mec_fx_dm_.$#REF!$#REF!:$#REF!$#REF!"</definedName>
    <definedName name="Excel_BuiltIn_Print_Area_7_46">"'file:///Y:/ENGENHARIA/Deise Aoki/PATOS - OK/PATOS 05-09-2007-ok/Laptop - Arquivos/DNIT/PATOs/Rondonópolis/PATO_BR-364_km_0,00_ao_km_112,90_LICITAÇÃO Rev mario.xls'#$reg_mec_fx_dm_.$#REF!$#REF!:$#REF!$#REF!"</definedName>
    <definedName name="Excel_BuiltIn_Print_Area_7_47">"'file:///Y:/ENGENHARIA/Deise Aoki/PATOS - OK/PATOS 05-09-2007-ok/Laptop - Arquivos/DNIT/PATOs/Rondonópolis/PATO_BR-364_km_0,00_ao_km_112,90_LICITAÇÃO Rev mario.xls'#$reg_mec_fx_dm_.$#REF!$#REF!:$#REF!$#REF!"</definedName>
    <definedName name="Excel_BuiltIn_Print_Area_7_48">"'file:///Y:/ENGENHARIA/Deise Aoki/PATOS - OK/PATOS 05-09-2007-ok/Laptop - Arquivos/DNIT/PATOs/Rondonópolis/PATO_BR-364_km_0,00_ao_km_112,90_LICITAÇÃO Rev mario.xls'#$reg_mec_fx_dm_.$#REF!$#REF!:$#REF!$#REF!"</definedName>
    <definedName name="Excel_BuiltIn_Print_Area_7_49">"'file:///Y:/ENGENHARIA/Deise Aoki/PATOS - OK/PATOS 05-09-2007-ok/Laptop - Arquivos/DNIT/PATOs/Rondonópolis/PATO_BR-364_km_0,00_ao_km_112,90_LICITAÇÃO Rev mario.xls'#$reg_mec_fx_dm_.$#REF!$#REF!:$#REF!$#REF!"</definedName>
    <definedName name="Excel_BuiltIn_Print_Area_7_50">"'file:///Y:/ENGENHARIA/Deise Aoki/PATOS - OK/PATOS 05-09-2007-ok/Laptop - Arquivos/DNIT/PATOs/Rondonópolis/PATO_BR-364_km_0,00_ao_km_112,90_LICITAÇÃO Rev mario.xls'#$reg_mec_fx_dm_.$#REF!$#REF!:$#REF!$#REF!"</definedName>
    <definedName name="Excel_BuiltIn_Print_Area_7_52">"'file:///Y:/ENGENHARIA/Deise Aoki/PATOS - OK/PATOS 05-09-2007-ok/Laptop - Arquivos/DNIT/PATOs/Rondonópolis/PATO_BR-364_km_0,00_ao_km_112,90_LICITAÇÃO Rev mario.xls'#$reg_mec_fx_dm_.$#REF!$#REF!:$#REF!$#REF!"</definedName>
    <definedName name="Excel_BuiltIn_Print_Area_7_6">"'file:///Y:/ENGENHARIA/Deise Aoki/PATOS - OK/PATOS 05-09-2007-ok/Laptop - Arquivos/DNIT/PATOs/Rondonópolis/PATO_BR-364_km_0,00_ao_km_112,90_LICITAÇÃO Rev mario.xls'#$reg_mec_fx_dm_.$#REF!$#REF!:$#REF!$#REF!"</definedName>
    <definedName name="Excel_BuiltIn_Print_Area_7_7">"'file:///Y:/ENGENHARIA/Deise Aoki/PATOS - OK/PATOS 05-09-2007-ok/Laptop - Arquivos/DNIT/PATOs/Rondonópolis/PATO_BR-364_km_0,00_ao_km_112,90_LICITAÇÃO Rev mario.xls'#$reg_mec_fx_dm_.$#REF!$#REF!:$#REF!$#REF!"</definedName>
    <definedName name="Excel_BuiltIn_Print_Area_7_8">"'file:///Y:/ENGENHARIA/Deise Aoki/PATOS - OK/PATOS 05-09-2007-ok/Laptop - Arquivos/DNIT/PATOs/Rondonópolis/PATO_BR-364_km_0,00_ao_km_112,90_LICITAÇÃO Rev mario.xls'#$reg_mec_fx_dm_.$#REF!$#REF!:$#REF!$#REF!"</definedName>
    <definedName name="Excel_BuiltIn_Print_Area_7_9">"'file:///Y:/ENGENHARIA/Deise Aoki/PATOS - OK/PATOS 05-09-2007-ok/Laptop - Arquivos/DNIT/PATOs/Rondonópolis/PATO_BR-364_km_0,00_ao_km_112,90_LICITAÇÃO Rev mario.xls'#$reg_mec_fx_dm_.$#REF!$#REF!:$#REF!$#REF!"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6">#REF!</definedName>
    <definedName name="Excel_BuiltIn_Print_Area_8_1_10">#REF!</definedName>
    <definedName name="Excel_BuiltIn_Print_Area_8_1_6">#REF!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6">#REF!</definedName>
    <definedName name="Excel_BuiltIn_Print_Area_9_1_10">"$#REF!.$A$1:$G$49"</definedName>
    <definedName name="Excel_BuiltIn_Print_Area_9_1_11">"$#REF!.$A$1:$G$49"</definedName>
    <definedName name="Excel_BuiltIn_Print_Area_9_1_12">"$#REF!.$A$1:$G$49"</definedName>
    <definedName name="Excel_BuiltIn_Print_Area_9_1_22">"$#REF!.$A$1:$G$49"</definedName>
    <definedName name="Excel_BuiltIn_Print_Area_9_1_24">#REF!</definedName>
    <definedName name="Excel_BuiltIn_Print_Area_9_1_25">#REF!</definedName>
    <definedName name="Excel_BuiltIn_Print_Area_9_1_29">"$#REF!.$A$5:$F$31"</definedName>
    <definedName name="Excel_BuiltIn_Print_Area_9_1_3">"$#REF!.$A$1:$G$49"</definedName>
    <definedName name="Excel_BuiltIn_Print_Area_9_1_3_1">"$#REF!.$A$1:$G$49"</definedName>
    <definedName name="Excel_BuiltIn_Print_Area_9_1_4">"$#REF!.$A$1:$G$49"</definedName>
    <definedName name="Excel_BuiltIn_Print_Area_9_1_4_1">"$#REF!.$A$1:$G$49"</definedName>
    <definedName name="Excel_BuiltIn_Print_Area_9_1_5">"$#REF!.$A$1:$G$49"</definedName>
    <definedName name="Excel_BuiltIn_Print_Area_9_1_5_1">"$#REF!.$A$1:$G$49"</definedName>
    <definedName name="Excel_BuiltIn_Print_Area_9_1_6">#REF!</definedName>
    <definedName name="Excel_BuiltIn_Print_Area_9_1_6_1">"$#REF!.$A$1:$G$49"</definedName>
    <definedName name="Excel_BuiltIn_Print_Area_9_1_7">"$#REF!.$A$1:$G$49"</definedName>
    <definedName name="Excel_BuiltIn_Print_Area_9_1_7_1">"$#REF!.$A$1:$G$49"</definedName>
    <definedName name="Excel_BuiltIn_Print_Area_9_1_8">#REF!</definedName>
    <definedName name="Excel_BuiltIn_Print_Area_9_1_9">"$#REF!.$A$1:$G$49"</definedName>
    <definedName name="Excel_BuiltIn_Print_Titles_1">'[34]Fresagem e Remendos profundos'!$A$1:$IL$7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0">('[127]Capa Caract. Seg.'!$A:$F,'[127]Capa Caract. Seg.'!#REF!)</definedName>
    <definedName name="Excel_BuiltIn_Print_Titles_10_1" localSheetId="6">#REF!</definedName>
    <definedName name="Excel_BuiltIn_Print_Titles_10_1">#REF!</definedName>
    <definedName name="Excel_BuiltIn_Print_Titles_11" localSheetId="6">#REF!</definedName>
    <definedName name="Excel_BuiltIn_Print_Titles_11">#REF!</definedName>
    <definedName name="Excel_BuiltIn_Print_Titles_11_1">(#REF!,#REF!)</definedName>
    <definedName name="Excel_BuiltIn_Print_Titles_11_1_6">(#REF!,#REF!)</definedName>
    <definedName name="Excel_BuiltIn_Print_Titles_12">#REF!</definedName>
    <definedName name="Excel_BuiltIn_Print_Titles_12_1">#REF!</definedName>
    <definedName name="Excel_BuiltIn_Print_Titles_13">#REF!</definedName>
    <definedName name="Excel_BuiltIn_Print_Titles_13_1">#REF!</definedName>
    <definedName name="Excel_BuiltIn_Print_Titles_14">('[128]Capa Memória de Calc'!$A:$F,'[128]Capa Memória de Calc'!#REF!)</definedName>
    <definedName name="Excel_BuiltIn_Print_Titles_14_1">"$#REF!.$A$1:$IN$8"</definedName>
    <definedName name="Excel_BuiltIn_Print_Titles_14_10">"$#REF!.$A$1:$IV$8"</definedName>
    <definedName name="Excel_BuiltIn_Print_Titles_14_11">"$#REF!.$A$1:$IV$8"</definedName>
    <definedName name="Excel_BuiltIn_Print_Titles_14_12">"$#REF!.$A$1:$IV$8"</definedName>
    <definedName name="Excel_BuiltIn_Print_Titles_14_22">"$#REF!.$A$1:$IV$8"</definedName>
    <definedName name="Excel_BuiltIn_Print_Titles_14_24">#REF!</definedName>
    <definedName name="Excel_BuiltIn_Print_Titles_14_25">#REF!</definedName>
    <definedName name="Excel_BuiltIn_Print_Titles_14_29">"$#REF!.$A$5:$IS$14"</definedName>
    <definedName name="Excel_BuiltIn_Print_Titles_14_3">"$#REF!.$A$1:$IV$8"</definedName>
    <definedName name="Excel_BuiltIn_Print_Titles_14_3_1">"$#REF!.$A$1:$IV$8"</definedName>
    <definedName name="Excel_BuiltIn_Print_Titles_14_4">"$#REF!.$A$1:$IV$8"</definedName>
    <definedName name="Excel_BuiltIn_Print_Titles_14_4_1">"$#REF!.$A$1:$IV$8"</definedName>
    <definedName name="Excel_BuiltIn_Print_Titles_14_5">"$#REF!.$A$1:$IV$8"</definedName>
    <definedName name="Excel_BuiltIn_Print_Titles_14_5_1">"$#REF!.$A$1:$IV$8"</definedName>
    <definedName name="Excel_BuiltIn_Print_Titles_14_6">"$#REF!.$A$1:$IV$8"</definedName>
    <definedName name="Excel_BuiltIn_Print_Titles_14_6_1">"$#REF!.$A$1:$IV$8"</definedName>
    <definedName name="Excel_BuiltIn_Print_Titles_14_7">"$#REF!.$A$1:$IV$8"</definedName>
    <definedName name="Excel_BuiltIn_Print_Titles_14_7_1">"$#REF!.$A$1:$IV$8"</definedName>
    <definedName name="Excel_BuiltIn_Print_Titles_14_8">#REF!</definedName>
    <definedName name="Excel_BuiltIn_Print_Titles_14_9">"$#REF!.$A$1:$IV$8"</definedName>
    <definedName name="Excel_BuiltIn_Print_Titles_15">#REF!</definedName>
    <definedName name="Excel_BuiltIn_Print_Titles_15_1">#REF!</definedName>
    <definedName name="Excel_BuiltIn_Print_Titles_15_1_1">"$#REF!.$A$5:$IS$14"</definedName>
    <definedName name="Excel_BuiltIn_Print_Titles_15_1_1_1">"$#REF!.$A$5:$IS$14"</definedName>
    <definedName name="Excel_BuiltIn_Print_Titles_15_1_19">#REF!</definedName>
    <definedName name="Excel_BuiltIn_Print_Titles_15_1_23">#REF!</definedName>
    <definedName name="Excel_BuiltIn_Print_Titles_15_1_25">#REF!</definedName>
    <definedName name="Excel_BuiltIn_Print_Titles_15_1_26">#REF!</definedName>
    <definedName name="Excel_BuiltIn_Print_Titles_15_1_33">#REF!</definedName>
    <definedName name="Excel_BuiltIn_Print_Titles_15_1_9">#REF!</definedName>
    <definedName name="Excel_BuiltIn_Print_Titles_15_10">"$#REF!.$A$1:$IV$8"</definedName>
    <definedName name="Excel_BuiltIn_Print_Titles_15_11">"$#REF!.$A$1:$IV$8"</definedName>
    <definedName name="Excel_BuiltIn_Print_Titles_15_12">"$#REF!.$A$1:$IV$8"</definedName>
    <definedName name="Excel_BuiltIn_Print_Titles_15_22">"$#REF!.$A$1:$IV$8"</definedName>
    <definedName name="Excel_BuiltIn_Print_Titles_15_29">"$#REF!.$A$5:$IS$14"</definedName>
    <definedName name="Excel_BuiltIn_Print_Titles_15_3">"$#REF!.$A$1:$IV$8"</definedName>
    <definedName name="Excel_BuiltIn_Print_Titles_15_3_1">"$#REF!.$A$1:$IV$8"</definedName>
    <definedName name="Excel_BuiltIn_Print_Titles_15_4">"$#REF!.$A$1:$IV$8"</definedName>
    <definedName name="Excel_BuiltIn_Print_Titles_15_4_1">"$#REF!.$A$1:$IV$8"</definedName>
    <definedName name="Excel_BuiltIn_Print_Titles_15_5">"$#REF!.$A$1:$IV$8"</definedName>
    <definedName name="Excel_BuiltIn_Print_Titles_15_5_1">"$#REF!.$A$1:$IV$8"</definedName>
    <definedName name="Excel_BuiltIn_Print_Titles_15_6">"$#REF!.$A$1:$IV$8"</definedName>
    <definedName name="Excel_BuiltIn_Print_Titles_15_6_1">"$#REF!.$A$1:$IV$8"</definedName>
    <definedName name="Excel_BuiltIn_Print_Titles_15_7">"$#REF!.$A$1:$IV$8"</definedName>
    <definedName name="Excel_BuiltIn_Print_Titles_15_7_1">"$#REF!.$A$1:$IV$8"</definedName>
    <definedName name="Excel_BuiltIn_Print_Titles_15_8">#REF!</definedName>
    <definedName name="Excel_BuiltIn_Print_Titles_15_9">"$#REF!.$A$1:$IV$8"</definedName>
    <definedName name="Excel_BuiltIn_Print_Titles_16">#REF!</definedName>
    <definedName name="Excel_BuiltIn_Print_Titles_16_1">#REF!</definedName>
    <definedName name="Excel_BuiltIn_Print_Titles_16_10">"$#REF!.$A$1:$IV$8"</definedName>
    <definedName name="Excel_BuiltIn_Print_Titles_16_11">"$#REF!.$A$1:$IV$8"</definedName>
    <definedName name="Excel_BuiltIn_Print_Titles_16_12">"$#REF!.$A$1:$IV$8"</definedName>
    <definedName name="Excel_BuiltIn_Print_Titles_16_22">"$#REF!.$A$1:$IV$8"</definedName>
    <definedName name="Excel_BuiltIn_Print_Titles_16_24">#REF!</definedName>
    <definedName name="Excel_BuiltIn_Print_Titles_16_25">#REF!</definedName>
    <definedName name="Excel_BuiltIn_Print_Titles_16_29">"$#REF!.$A$5:$IS$14"</definedName>
    <definedName name="Excel_BuiltIn_Print_Titles_16_3">"$#REF!.$A$1:$IV$8"</definedName>
    <definedName name="Excel_BuiltIn_Print_Titles_16_3_1">"$#REF!.$A$1:$IV$8"</definedName>
    <definedName name="Excel_BuiltIn_Print_Titles_16_4">"$#REF!.$A$1:$IV$8"</definedName>
    <definedName name="Excel_BuiltIn_Print_Titles_16_4_1">"$#REF!.$A$1:$IV$8"</definedName>
    <definedName name="Excel_BuiltIn_Print_Titles_16_5">"$#REF!.$A$1:$IV$8"</definedName>
    <definedName name="Excel_BuiltIn_Print_Titles_16_5_1">"$#REF!.$A$1:$IV$8"</definedName>
    <definedName name="Excel_BuiltIn_Print_Titles_16_6">"$#REF!.$A$1:$IV$8"</definedName>
    <definedName name="Excel_BuiltIn_Print_Titles_16_6_1">"$#REF!.$A$1:$IV$8"</definedName>
    <definedName name="Excel_BuiltIn_Print_Titles_16_7">"$#REF!.$A$1:$IV$8"</definedName>
    <definedName name="Excel_BuiltIn_Print_Titles_16_7_1">"$#REF!.$A$1:$IV$8"</definedName>
    <definedName name="Excel_BuiltIn_Print_Titles_16_8">#REF!</definedName>
    <definedName name="Excel_BuiltIn_Print_Titles_16_9">"$#REF!.$A$1:$IV$8"</definedName>
    <definedName name="Excel_BuiltIn_Print_Titles_17">#REF!</definedName>
    <definedName name="Excel_BuiltIn_Print_Titles_17_1">#REF!</definedName>
    <definedName name="Excel_BuiltIn_Print_Titles_18">#REF!</definedName>
    <definedName name="Excel_BuiltIn_Print_Titles_19">#REF!</definedName>
    <definedName name="Excel_BuiltIn_Print_Titles_2">#REF!</definedName>
    <definedName name="Excel_BuiltIn_Print_Titles_2_1">#REF!</definedName>
    <definedName name="Excel_BuiltIn_Print_Titles_2_1_1">#REF!,#REF!</definedName>
    <definedName name="Excel_BuiltIn_Print_Titles_2_1_1_1_1_1_1">([38]MEDIÇÃO.XLS!$A$1:$R$65015,[38]MEDIÇÃO.XLS!$1:$10)</definedName>
    <definedName name="Excel_BuiltIn_Print_Titles_2_1_1_1_1_1_1_6">([129]MEDIÇÃO.XLS!$A$1:$Q$65229,[129]MEDIÇÃO.XLS!$A$1:$IV$10)</definedName>
    <definedName name="Excel_BuiltIn_Print_Titles_2_1_8" localSheetId="6">#REF!,#REF!</definedName>
    <definedName name="Excel_BuiltIn_Print_Titles_2_1_8">#REF!,#REF!</definedName>
    <definedName name="Excel_BuiltIn_Print_Titles_20">(#REF!,#REF!)</definedName>
    <definedName name="Excel_BuiltIn_Print_Titles_21">#REF!</definedName>
    <definedName name="Excel_BuiltIn_Print_Titles_22">('[128]Capa Resumo'!$A:$F,'[128]Capa Resumo'!#REF!)</definedName>
    <definedName name="Excel_BuiltIn_Print_Titles_23" localSheetId="6">#REF!</definedName>
    <definedName name="Excel_BuiltIn_Print_Titles_23">#REF!</definedName>
    <definedName name="Excel_BuiltIn_Print_Titles_27" localSheetId="6">#REF!</definedName>
    <definedName name="Excel_BuiltIn_Print_Titles_27">#REF!</definedName>
    <definedName name="Excel_BuiltIn_Print_Titles_28">(#REF!,#REF!)</definedName>
    <definedName name="Excel_BuiltIn_Print_Titles_29">#REF!</definedName>
    <definedName name="Excel_BuiltIn_Print_Titles_3">('[128]Capa Apres'!$A:$F,'[128]Capa Apres'!#REF!)</definedName>
    <definedName name="Excel_BuiltIn_Print_Titles_3_1">([38]MEDIÇÃO.XLS!$A$1:$R$65257,[38]MEDIÇÃO.XLS!$1:$10)</definedName>
    <definedName name="Excel_BuiltIn_Print_Titles_3_1_1">#REF!,#REF!</definedName>
    <definedName name="Excel_BuiltIn_Print_Titles_3_1_1_1">#REF!,#REF!</definedName>
    <definedName name="Excel_BuiltIn_Print_Titles_3_1_1_1_1">#REF!,#REF!</definedName>
    <definedName name="Excel_BuiltIn_Print_Titles_3_1_1_1_1_1">#REF!</definedName>
    <definedName name="Excel_BuiltIn_Print_Titles_3_1_1_1_1_1_1">([38]FICHA.XLS!$A$1:$E$65117,[38]FICHA.XLS!$1:$9)</definedName>
    <definedName name="Excel_BuiltIn_Print_Titles_3_1_1_1_1_1_1_6">([129]FICHA.XLS!$A$1:$E$65236,[129]FICHA.XLS!$A$1:$IV$9)</definedName>
    <definedName name="Excel_BuiltIn_Print_Titles_3_1_1_1_1_1_6">([129]FICHA.XLS!$A$1:$E$65261,[129]FICHA.XLS!$A$1:$IV$9)</definedName>
    <definedName name="Excel_BuiltIn_Print_titles_3_1_1_1_1_5" localSheetId="6">#REF!</definedName>
    <definedName name="Excel_BuiltIn_Print_titles_3_1_1_1_1_5">#REF!</definedName>
    <definedName name="Excel_BuiltIn_Print_Titles_3_1_1_1_1_6">([129]FICHA.XLS!$A$1:$E$65263,[129]FICHA.XLS!$A$1:$IV$9)</definedName>
    <definedName name="Excel_BuiltIn_Print_Titles_3_1_1_1_6">([129]FICHA.XLS!$A$1:$E$65376,[129]FICHA.XLS!$A$1:$IV$9)</definedName>
    <definedName name="Excel_BuiltIn_Print_Titles_3_1_1_2" localSheetId="6">#REF!,#REF!</definedName>
    <definedName name="Excel_BuiltIn_Print_Titles_3_1_1_2">#REF!,#REF!</definedName>
    <definedName name="Excel_BuiltIn_Print_titles_3_1_1_4">#REF!,#REF!</definedName>
    <definedName name="Excel_BuiltIn_Print_Titles_3_1_1_5">#REF!,#REF!</definedName>
    <definedName name="Excel_BuiltIn_Print_Titles_3_1_1_6">([129]FICHA.XLS!$A$1:$E$65419,[129]FICHA.XLS!$A$1:$IV$9)</definedName>
    <definedName name="Excel_BuiltIn_Print_Titles_3_1_2">NA()</definedName>
    <definedName name="Excel_BuiltIn_Print_Titles_3_1_6">([129]FICHA.XLS!$A$1:$E$65504,[129]FICHA.XLS!$A$1:$IV$9)</definedName>
    <definedName name="Excel_BuiltIn_Print_Titles_30" localSheetId="6">('[128]Capa Documentação'!$A:$F,'[128]Capa Documentação'!#REF!)</definedName>
    <definedName name="Excel_BuiltIn_Print_Titles_30">('[128]Capa Documentação'!$A:$F,'[128]Capa Documentação'!#REF!)</definedName>
    <definedName name="Excel_BuiltIn_Print_Titles_31" localSheetId="6">('[128]Capa Anexo I'!$A:$F,'[128]Capa Anexo I'!#REF!)</definedName>
    <definedName name="Excel_BuiltIn_Print_Titles_31">('[128]Capa Anexo I'!$A:$F,'[128]Capa Anexo I'!#REF!)</definedName>
    <definedName name="Excel_BuiltIn_Print_Titles_32" localSheetId="6">('[127]Capa Documentação'!$A:$F,'[127]Capa Documentação'!#REF!)</definedName>
    <definedName name="Excel_BuiltIn_Print_Titles_32">('[127]Capa Documentação'!$A:$F,'[127]Capa Documentação'!#REF!)</definedName>
    <definedName name="Excel_BuiltIn_Print_Titles_33" localSheetId="6">('[128]Capa Anexo II'!$A:$F,'[128]Capa Anexo II'!#REF!)</definedName>
    <definedName name="Excel_BuiltIn_Print_Titles_33">('[128]Capa Anexo II'!$A:$F,'[128]Capa Anexo II'!#REF!)</definedName>
    <definedName name="Excel_BuiltIn_Print_Titles_34" localSheetId="6">('[128]Capa Anexo III'!$A:$F,'[128]Capa Anexo III'!#REF!)</definedName>
    <definedName name="Excel_BuiltIn_Print_Titles_34">('[128]Capa Anexo III'!$A:$F,'[128]Capa Anexo III'!#REF!)</definedName>
    <definedName name="Excel_BuiltIn_Print_Titles_35" localSheetId="6">('[128]Capa Anexo IV'!$A:$F,'[128]Capa Anexo IV'!#REF!)</definedName>
    <definedName name="Excel_BuiltIn_Print_Titles_35">('[128]Capa Anexo IV'!$A:$F,'[128]Capa Anexo IV'!#REF!)</definedName>
    <definedName name="Excel_BuiltIn_Print_Titles_36" localSheetId="6">('[127]Capa Anexo III'!$A:$F,'[127]Capa Anexo III'!#REF!)</definedName>
    <definedName name="Excel_BuiltIn_Print_Titles_36">('[127]Capa Anexo III'!$A:$F,'[127]Capa Anexo III'!#REF!)</definedName>
    <definedName name="Excel_BuiltIn_Print_Titles_37" localSheetId="6">('[127]Capa Anexo IV'!$A:$F,'[127]Capa Anexo IV'!#REF!)</definedName>
    <definedName name="Excel_BuiltIn_Print_Titles_37">('[127]Capa Anexo IV'!$A:$F,'[127]Capa Anexo IV'!#REF!)</definedName>
    <definedName name="Excel_BuiltIn_Print_Titles_39" localSheetId="6">#REF!</definedName>
    <definedName name="Excel_BuiltIn_Print_Titles_39">#REF!</definedName>
    <definedName name="Excel_BuiltIn_Print_Titles_4" localSheetId="6">('[127]Capa Apres'!$A:$F,'[127]Capa Apres'!#REF!)</definedName>
    <definedName name="Excel_BuiltIn_Print_Titles_4">('[127]Capa Apres'!$A:$F,'[127]Capa Apres'!#REF!)</definedName>
    <definedName name="Excel_BuiltIn_Print_Titles_4_1">([129]FICHA.XLS!$A$1:$E$65535,[129]FICHA.XLS!$A$1:$IV$9)</definedName>
    <definedName name="Excel_BuiltIn_Print_Titles_42">"$#REF!.$A$1:$IV$11"</definedName>
    <definedName name="Excel_BuiltIn_Print_Titles_5">('[128]Capa Mapa'!$A:$F,'[128]Capa Mapa'!#REF!)</definedName>
    <definedName name="Excel_BuiltIn_Print_Titles_5_1">"$#REF!.$A$1:$IS$12"</definedName>
    <definedName name="Excel_BuiltIn_Print_Titles_52">('[129]CONTROLE MEDIÇÕES'!$A$1:$H$65535,'[129]CONTROLE MEDIÇÕES'!$A$1:$IV$10)</definedName>
    <definedName name="Excel_BuiltIn_Print_Titles_53_1" localSheetId="6">(#REF!,#REF!)</definedName>
    <definedName name="Excel_BuiltIn_Print_Titles_53_1">(#REF!,#REF!)</definedName>
    <definedName name="Excel_BuiltIn_Print_Titles_53_1_6">(#REF!,#REF!)</definedName>
    <definedName name="Excel_BuiltIn_Print_Titles_6">('[127]Capa Mapa'!$A:$F,'[127]Capa Mapa'!#REF!)</definedName>
    <definedName name="Excel_BuiltIn_Print_Titles_6_1" localSheetId="6">#REF!</definedName>
    <definedName name="Excel_BuiltIn_Print_Titles_6_1">#REF!</definedName>
    <definedName name="Excel_BuiltIn_Print_Titles_6_1_1" localSheetId="6">#REF!</definedName>
    <definedName name="Excel_BuiltIn_Print_Titles_6_1_1">#REF!</definedName>
    <definedName name="Excel_BuiltIn_Print_Titles_6_1_1_1_1">#REF!</definedName>
    <definedName name="Excel_BuiltIn_Print_Titles_6_6">(#REF!,#REF!)</definedName>
    <definedName name="Excel_BuiltIn_Print_titles_6_9_5_3">#REF!,#REF!</definedName>
    <definedName name="Excel_BuiltIn_Print_Titles_61">(#REF!,#REF!)</definedName>
    <definedName name="Excel_BuiltIn_Print_Titles_61_6">(#REF!,#REF!)</definedName>
    <definedName name="Excel_BuiltIn_Print_Titles_63">(#REF!,#REF!)</definedName>
    <definedName name="Excel_BuiltIn_Print_Titles_63_6">(#REF!,#REF!)</definedName>
    <definedName name="Excel_BuiltIn_Print_Titles_64">(#REF!,#REF!)</definedName>
    <definedName name="Excel_BuiltIn_Print_Titles_64_6">(#REF!,#REF!)</definedName>
    <definedName name="Excel_BuiltIn_Print_Titles_65">(#REF!,#REF!)</definedName>
    <definedName name="Excel_BuiltIn_Print_Titles_65_6">(#REF!,#REF!)</definedName>
    <definedName name="Excel_BuiltIn_Print_Titles_7">('[128]Capa Premissas'!$A:$F,'[128]Capa Premissas'!#REF!)</definedName>
    <definedName name="Excel_BuiltIn_Print_Titles_7_1" localSheetId="6">#REF!</definedName>
    <definedName name="Excel_BuiltIn_Print_Titles_7_1">#REF!</definedName>
    <definedName name="Excel_BuiltIn_Print_Titles_7_1_1" localSheetId="6">#REF!</definedName>
    <definedName name="Excel_BuiltIn_Print_Titles_7_1_1">#REF!</definedName>
    <definedName name="Excel_BuiltIn_Print_Titles_8" localSheetId="6">('[127]Capa Premissas'!$A:$F,'[127]Capa Premissas'!#REF!)</definedName>
    <definedName name="Excel_BuiltIn_Print_Titles_8">('[127]Capa Premissas'!$A:$F,'[127]Capa Premissas'!#REF!)</definedName>
    <definedName name="Excel_BuiltIn_Print_Titles_8_1" localSheetId="6">#REF!</definedName>
    <definedName name="Excel_BuiltIn_Print_Titles_8_1">#REF!</definedName>
    <definedName name="Excel_BuiltIn_Print_Titles_9" localSheetId="6">('[128]Capa Caract. Seg.'!$A:$F,'[128]Capa Caract. Seg.'!#REF!)</definedName>
    <definedName name="Excel_BuiltIn_Print_Titles_9">('[128]Capa Caract. Seg.'!$A:$F,'[128]Capa Caract. Seg.'!#REF!)</definedName>
    <definedName name="Excel_BuiltIn_Print_Titles_9_1" localSheetId="6">#REF!</definedName>
    <definedName name="Excel_BuiltIn_Print_Titles_9_1">#REF!</definedName>
    <definedName name="Excel_BuiltIn_Print_Titles_9_1_10">"$#REF!.$A$1:$IV$9"</definedName>
    <definedName name="Excel_BuiltIn_Print_Titles_9_1_11">"$#REF!.$A$1:$IV$9"</definedName>
    <definedName name="Excel_BuiltIn_Print_Titles_9_1_12">"$#REF!.$A$1:$IV$9"</definedName>
    <definedName name="Excel_BuiltIn_Print_Titles_9_1_22">"$#REF!.$A$1:$IV$9"</definedName>
    <definedName name="Excel_BuiltIn_Print_Titles_9_1_24">#REF!</definedName>
    <definedName name="Excel_BuiltIn_Print_Titles_9_1_25">#REF!</definedName>
    <definedName name="Excel_BuiltIn_Print_Titles_9_1_29">"$#REF!.$A$5:$IS$17"</definedName>
    <definedName name="Excel_BuiltIn_Print_Titles_9_1_3">"$#REF!.$A$1:$IV$9"</definedName>
    <definedName name="Excel_BuiltIn_Print_Titles_9_1_3_1">"$#REF!.$A$1:$IV$9"</definedName>
    <definedName name="Excel_BuiltIn_Print_Titles_9_1_4">"$#REF!.$A$1:$IV$9"</definedName>
    <definedName name="Excel_BuiltIn_Print_Titles_9_1_4_1">"$#REF!.$A$1:$IV$9"</definedName>
    <definedName name="Excel_BuiltIn_Print_Titles_9_1_5">"$#REF!.$A$1:$IV$9"</definedName>
    <definedName name="Excel_BuiltIn_Print_Titles_9_1_5_1">"$#REF!.$A$1:$IV$9"</definedName>
    <definedName name="Excel_BuiltIn_Print_Titles_9_1_6">"$#REF!.$A$1:$IV$9"</definedName>
    <definedName name="Excel_BuiltIn_Print_Titles_9_1_6_1">"$#REF!.$A$1:$IV$9"</definedName>
    <definedName name="Excel_BuiltIn_Print_Titles_9_1_7">"$#REF!.$A$1:$IV$9"</definedName>
    <definedName name="Excel_BuiltIn_Print_Titles_9_1_7_1">"$#REF!.$A$1:$IV$9"</definedName>
    <definedName name="Excel_BuiltIn_Print_Titles_9_1_8">#REF!</definedName>
    <definedName name="Excel_BuiltIn_Print_Titles_9_1_9">"$#REF!.$A$1:$IV$9"</definedName>
    <definedName name="excluir" localSheetId="6" hidden="1">{#N/A,#N/A,TRUE,"Serviços"}</definedName>
    <definedName name="excluir" localSheetId="7" hidden="1">{#N/A,#N/A,TRUE,"Serviços"}</definedName>
    <definedName name="excluir" hidden="1">{#N/A,#N/A,TRUE,"Serviços"}</definedName>
    <definedName name="EXECUÇÃO">#REF!</definedName>
    <definedName name="exibir_1000" localSheetId="6">[99]!exibir_1000</definedName>
    <definedName name="exibir_1000">[99]!exibir_1000</definedName>
    <definedName name="Exibir_Dat_Com" localSheetId="6">#REF!</definedName>
    <definedName name="Exibir_Dat_Com">#REF!</definedName>
    <definedName name="Exibir_Fer_EUA" localSheetId="6">#REF!</definedName>
    <definedName name="Exibir_Fer_EUA">#REF!</definedName>
    <definedName name="Exibir_Fer_Nac" localSheetId="6">#REF!</definedName>
    <definedName name="Exibir_Fer_Nac">#REF!</definedName>
    <definedName name="ExibirTudo">#N/A</definedName>
    <definedName name="Ext">#REF!</definedName>
    <definedName name="ext.">#REF!</definedName>
    <definedName name="Ext.__pista_simples">#REF!</definedName>
    <definedName name="Ext._de_pista_dupla">#REF!</definedName>
    <definedName name="EXT.TOTAL">#REF!</definedName>
    <definedName name="EXT__m">'[53]Fresagem de Pista Ago-98'!#REF!</definedName>
    <definedName name="Ext_1">'[130]P A T O 99 B'!#REF!</definedName>
    <definedName name="Ext_13">[43]procedimentos!$C$111</definedName>
    <definedName name="Ext_2">"'file:///A:/ARQUIVOS R96/EXCEL/PATOs/Pato PRRTN - BR476.xls'#$'P A T O 99 B'.$#REF!$#REF!"</definedName>
    <definedName name="Ext_26">[43]procedimentos!$C$111</definedName>
    <definedName name="ext_29" localSheetId="6">' Canteiro'!ext_29</definedName>
    <definedName name="ext_29" localSheetId="7">'Adm Local'!ext_29</definedName>
    <definedName name="ext_29">ext_29</definedName>
    <definedName name="Ext_3" localSheetId="6">'[130]P A T O 99 B'!#REF!</definedName>
    <definedName name="Ext_3">'[130]P A T O 99 B'!#REF!</definedName>
    <definedName name="Ext_33">[43]procedimentos!$C$111</definedName>
    <definedName name="Ext_3afx">#REF!</definedName>
    <definedName name="Ext_3afx_13">[43]procedimentos!$C$112</definedName>
    <definedName name="Ext_3afx_26">[43]procedimentos!$C$112</definedName>
    <definedName name="Ext_3afx_33">[43]procedimentos!$C$112</definedName>
    <definedName name="Ext_3afx_5">[43]procedimentos!$C$112</definedName>
    <definedName name="Ext_3afx_6">[43]procedimentos!$C$112</definedName>
    <definedName name="Ext_3afx_7">[43]procedimentos!$C$112</definedName>
    <definedName name="Ext_3afx_8">[43]procedimentos!$C$112</definedName>
    <definedName name="Ext_3afx_9">[43]procedimentos!$C$112</definedName>
    <definedName name="Ext_4">'[130]P A T O 99 B'!#REF!</definedName>
    <definedName name="Ext_5">'[130]P A T O 99 B'!#REF!</definedName>
    <definedName name="Ext_6">"$'C _ Transporte'.$#REF!$#REF!"</definedName>
    <definedName name="Ext_7">"$'D _ Material Betuminoso'.$#REF!$#REF!"</definedName>
    <definedName name="Ext_8">"$'E _ Cronograma'.$#REF!$#REF!"</definedName>
    <definedName name="Ext_9">[43]procedimentos!$C$111</definedName>
    <definedName name="Ext_BordaMaior">61.41</definedName>
    <definedName name="Ext_BordaMenor">49.2429</definedName>
    <definedName name="Ext_Eixo">47.27</definedName>
    <definedName name="Ext2_1">"'file:///C:/Documents and Settings/mauricio.ferrao/Desktop/Contratos/PD 005-00/Readequação março-05/WINDOWS.000/TEMP/Pato PRRTN - BR476.xls'#$'P A T O 99 B'.$#REF!$#REF!"</definedName>
    <definedName name="Ext2_2">"'file:///A:/ARQUIVOS R96/EXCEL/PATOs/Pato PRRTN - BR476.xls'#$'P A T O 99 B'.$#REF!$#REF!"</definedName>
    <definedName name="Ext2_3">"'file:///A:/ARQUIVOS R96/EXCEL/PATOs/Pato PRRTN - BR476.xls'#$'P A T O 99 B'.$#REF!$#REF!"</definedName>
    <definedName name="Ext2_4">"'file:///A:/ARQUIVOS R96/EXCEL/PATOs/Pato PRRTN - BR476.xls'#$'P A T O 99 B'.$#REF!$#REF!"</definedName>
    <definedName name="EXTE">#REF!</definedName>
    <definedName name="EXTE1">#REF!</definedName>
    <definedName name="EXTE2">#REF!</definedName>
    <definedName name="EXTEN">[82]INVENTÁRIO!#REF!</definedName>
    <definedName name="Extens">'[131]P A T O 98 D'!#REF!</definedName>
    <definedName name="Extens_1">"'file:///C:/Documents and Settings/mauricio.ferrao/Desktop/ARQUIVOS R-9-6/Excel/PATOs/BR153_98.XLS'#$'P A T O 98 D'.$#REF!$#REF!"</definedName>
    <definedName name="Extens_3">'[121]P A T O 98 D'!#REF!</definedName>
    <definedName name="Extens_4">'[121]P A T O 98 D'!#REF!</definedName>
    <definedName name="Extens_5">'[121]P A T O 98 D'!#REF!</definedName>
    <definedName name="Extensao">'[117]P A T O  D'!#REF!</definedName>
    <definedName name="Extensão" localSheetId="6">#REF!</definedName>
    <definedName name="Extensão">#REF!</definedName>
    <definedName name="Extensao_1">"'file:///C:/Documents and Settings/mauricio.ferrao/Desktop/ARQUIVOS R96/EXCEL/PATOs/BR153_99.XLS'#$'P A T O  D'.$#REF!$#REF!"</definedName>
    <definedName name="Extensão_1">#REF!</definedName>
    <definedName name="Extensão_10">#REF!</definedName>
    <definedName name="Extensão_11">#REF!</definedName>
    <definedName name="Extensão_13">#REF!</definedName>
    <definedName name="Extensão_14">#REF!</definedName>
    <definedName name="Extensão_15">#REF!</definedName>
    <definedName name="Extensão_17">#REF!</definedName>
    <definedName name="Extensão_2">#REF!</definedName>
    <definedName name="Extensão_21">#REF!</definedName>
    <definedName name="Extensao_3">'[118]P A T O  D'!#REF!</definedName>
    <definedName name="Extensão_3" localSheetId="6">#REF!</definedName>
    <definedName name="Extensão_3">#REF!</definedName>
    <definedName name="Extensao_4">'[118]P A T O  D'!#REF!</definedName>
    <definedName name="Extensão_4" localSheetId="6">#REF!</definedName>
    <definedName name="Extensão_4">#REF!</definedName>
    <definedName name="Extensão_4_1" localSheetId="6">#REF!</definedName>
    <definedName name="Extensão_4_1">#REF!</definedName>
    <definedName name="Extensao_5" localSheetId="6">'[118]P A T O  D'!#REF!</definedName>
    <definedName name="Extensao_5">'[118]P A T O  D'!#REF!</definedName>
    <definedName name="Extensão_6" localSheetId="6">#REF!</definedName>
    <definedName name="Extensão_6">#REF!</definedName>
    <definedName name="Extensão_7" localSheetId="6">#REF!</definedName>
    <definedName name="Extensão_7">#REF!</definedName>
    <definedName name="Extensão_8" localSheetId="6">#REF!</definedName>
    <definedName name="Extensão_8">#REF!</definedName>
    <definedName name="Extensão_9">#REF!</definedName>
    <definedName name="Extensão_Percent">OFFSET([83]Percentual!$A$6,0,MATCH([83]Percentual!$E$3,[83]Percentual!$3:$3,0)-1,COUNTA([83]Percentual!$A$6:$A$105),1)</definedName>
    <definedName name="EXTENSÃO1">[75]Croqui!$B$7</definedName>
    <definedName name="Extensaoo">'[119]P A T O  D'!#REF!</definedName>
    <definedName name="Extenso">[31]!Extenso</definedName>
    <definedName name="Extenso_1" localSheetId="6">' Canteiro'!Extenso_1</definedName>
    <definedName name="Extenso_1" localSheetId="7">'Adm Local'!Extenso_1</definedName>
    <definedName name="Extenso_1">[31]!Extenso_1</definedName>
    <definedName name="Extenso_10" localSheetId="6">' Canteiro'!Extenso_10</definedName>
    <definedName name="Extenso_10" localSheetId="7">'Adm Local'!Extenso_10</definedName>
    <definedName name="Extenso_10">[31]!Extenso_10</definedName>
    <definedName name="Extenso_12" localSheetId="6">' Canteiro'!Extenso_12</definedName>
    <definedName name="Extenso_12" localSheetId="7">'Adm Local'!Extenso_12</definedName>
    <definedName name="Extenso_12">[31]!Extenso_12</definedName>
    <definedName name="Extenso_13" localSheetId="6">' Canteiro'!Extenso_13</definedName>
    <definedName name="Extenso_13" localSheetId="7">'Adm Local'!Extenso_13</definedName>
    <definedName name="Extenso_13">[31]!Extenso_13</definedName>
    <definedName name="Extenso_14" localSheetId="6">' Canteiro'!Extenso_14</definedName>
    <definedName name="Extenso_14" localSheetId="7">'Adm Local'!Extenso_14</definedName>
    <definedName name="Extenso_14">[31]!Extenso_14</definedName>
    <definedName name="Extenso_19" localSheetId="6">' Canteiro'!Extenso_19</definedName>
    <definedName name="Extenso_19" localSheetId="7">'Adm Local'!Extenso_19</definedName>
    <definedName name="Extenso_19">Extenso_19</definedName>
    <definedName name="Extenso_2" localSheetId="6">' Canteiro'!Extenso_2</definedName>
    <definedName name="Extenso_2" localSheetId="7">'Adm Local'!Extenso_2</definedName>
    <definedName name="Extenso_2">[31]!Extenso_2</definedName>
    <definedName name="Extenso_20">#N/A</definedName>
    <definedName name="Extenso_21" localSheetId="6">' Canteiro'!Extenso_21</definedName>
    <definedName name="Extenso_21" localSheetId="7">'Adm Local'!Extenso_21</definedName>
    <definedName name="Extenso_21">Extenso_21</definedName>
    <definedName name="Extenso_22" localSheetId="6">' Canteiro'!Extenso_22</definedName>
    <definedName name="Extenso_22" localSheetId="7">'Adm Local'!Extenso_22</definedName>
    <definedName name="Extenso_22">[31]!Extenso_22</definedName>
    <definedName name="Extenso_23" localSheetId="6">' Canteiro'!Extenso_23</definedName>
    <definedName name="Extenso_23" localSheetId="7">'Adm Local'!Extenso_23</definedName>
    <definedName name="Extenso_23">Extenso_23</definedName>
    <definedName name="Extenso_24" localSheetId="6">' Canteiro'!Extenso_24</definedName>
    <definedName name="Extenso_24" localSheetId="7">'Adm Local'!Extenso_24</definedName>
    <definedName name="Extenso_24">Extenso_24</definedName>
    <definedName name="Extenso_25" localSheetId="6">' Canteiro'!Extenso_25</definedName>
    <definedName name="Extenso_25" localSheetId="7">'Adm Local'!Extenso_25</definedName>
    <definedName name="Extenso_25">[31]!Extenso_25</definedName>
    <definedName name="Extenso_26" localSheetId="6">' Canteiro'!Extenso_26</definedName>
    <definedName name="Extenso_26" localSheetId="7">'Adm Local'!Extenso_26</definedName>
    <definedName name="Extenso_26">[31]!Extenso_26</definedName>
    <definedName name="Extenso_27" localSheetId="6">' Canteiro'!Extenso_27</definedName>
    <definedName name="Extenso_27" localSheetId="7">'Adm Local'!Extenso_27</definedName>
    <definedName name="Extenso_27">[31]!Extenso_27</definedName>
    <definedName name="Extenso_28" localSheetId="6">' Canteiro'!Extenso_28</definedName>
    <definedName name="Extenso_28" localSheetId="7">'Adm Local'!Extenso_28</definedName>
    <definedName name="Extenso_28">[31]!Extenso_28</definedName>
    <definedName name="Extenso_29" localSheetId="6">' Canteiro'!Extenso_29</definedName>
    <definedName name="Extenso_29" localSheetId="7">'Adm Local'!Extenso_29</definedName>
    <definedName name="Extenso_29">[31]!Extenso_29</definedName>
    <definedName name="Extenso_3" localSheetId="6">' Canteiro'!Extenso_3</definedName>
    <definedName name="Extenso_3" localSheetId="7">'Adm Local'!Extenso_3</definedName>
    <definedName name="Extenso_3">[31]!Extenso_3</definedName>
    <definedName name="Extenso_30" localSheetId="6">' Canteiro'!Extenso_30</definedName>
    <definedName name="Extenso_30" localSheetId="7">'Adm Local'!Extenso_30</definedName>
    <definedName name="Extenso_30">[31]!Extenso_30</definedName>
    <definedName name="Extenso_31" localSheetId="6">' Canteiro'!Extenso_31</definedName>
    <definedName name="Extenso_31" localSheetId="7">'Adm Local'!Extenso_31</definedName>
    <definedName name="Extenso_31">[31]!Extenso_31</definedName>
    <definedName name="Extenso_32" localSheetId="6">' Canteiro'!Extenso_32</definedName>
    <definedName name="Extenso_32" localSheetId="7">'Adm Local'!Extenso_32</definedName>
    <definedName name="Extenso_32">[31]!Extenso_32</definedName>
    <definedName name="Extenso_33" localSheetId="6">' Canteiro'!Extenso_33</definedName>
    <definedName name="Extenso_33" localSheetId="7">'Adm Local'!Extenso_33</definedName>
    <definedName name="Extenso_33">[31]!Extenso_33</definedName>
    <definedName name="Extenso_34" localSheetId="6">' Canteiro'!Extenso_34</definedName>
    <definedName name="Extenso_34" localSheetId="7">'Adm Local'!Extenso_34</definedName>
    <definedName name="Extenso_34">[31]!Extenso_34</definedName>
    <definedName name="Extenso_35" localSheetId="6">' Canteiro'!Extenso_35</definedName>
    <definedName name="Extenso_35" localSheetId="7">'Adm Local'!Extenso_35</definedName>
    <definedName name="Extenso_35">[31]!Extenso_35</definedName>
    <definedName name="Extenso_36" localSheetId="6">' Canteiro'!Extenso_36</definedName>
    <definedName name="Extenso_36" localSheetId="7">'Adm Local'!Extenso_36</definedName>
    <definedName name="Extenso_36">[31]!Extenso_36</definedName>
    <definedName name="Extenso_37" localSheetId="6">' Canteiro'!Extenso_37</definedName>
    <definedName name="Extenso_37" localSheetId="7">'Adm Local'!Extenso_37</definedName>
    <definedName name="Extenso_37">[31]!Extenso_37</definedName>
    <definedName name="Extenso_38" localSheetId="6">' Canteiro'!Extenso_38</definedName>
    <definedName name="Extenso_38" localSheetId="7">'Adm Local'!Extenso_38</definedName>
    <definedName name="Extenso_38">[31]!Extenso_38</definedName>
    <definedName name="Extenso_39" localSheetId="6">' Canteiro'!Extenso_39</definedName>
    <definedName name="Extenso_39" localSheetId="7">'Adm Local'!Extenso_39</definedName>
    <definedName name="Extenso_39">Extenso_39</definedName>
    <definedName name="Extenso_4" localSheetId="6">' Canteiro'!Extenso_4</definedName>
    <definedName name="Extenso_4" localSheetId="7">'Adm Local'!Extenso_4</definedName>
    <definedName name="Extenso_4">[31]!Extenso_4</definedName>
    <definedName name="Extenso_40" localSheetId="6">' Canteiro'!Extenso_40</definedName>
    <definedName name="Extenso_40" localSheetId="7">'Adm Local'!Extenso_40</definedName>
    <definedName name="Extenso_40">Extenso_40</definedName>
    <definedName name="Extenso_41" localSheetId="6">' Canteiro'!Extenso_41</definedName>
    <definedName name="Extenso_41" localSheetId="7">'Adm Local'!Extenso_41</definedName>
    <definedName name="Extenso_41">Extenso_41</definedName>
    <definedName name="Extenso_42" localSheetId="6">' Canteiro'!Extenso_42</definedName>
    <definedName name="Extenso_42" localSheetId="7">'Adm Local'!Extenso_42</definedName>
    <definedName name="Extenso_42">Extenso_42</definedName>
    <definedName name="Extenso_43" localSheetId="6">' Canteiro'!Extenso_43</definedName>
    <definedName name="Extenso_43" localSheetId="7">'Adm Local'!Extenso_43</definedName>
    <definedName name="Extenso_43">Extenso_43</definedName>
    <definedName name="Extenso_44" localSheetId="6">' Canteiro'!Extenso_44</definedName>
    <definedName name="Extenso_44" localSheetId="7">'Adm Local'!Extenso_44</definedName>
    <definedName name="Extenso_44">Extenso_44</definedName>
    <definedName name="Extenso_45" localSheetId="6">' Canteiro'!Extenso_45</definedName>
    <definedName name="Extenso_45" localSheetId="7">'Adm Local'!Extenso_45</definedName>
    <definedName name="Extenso_45">Extenso_45</definedName>
    <definedName name="Extenso_46" localSheetId="6">' Canteiro'!Extenso_46</definedName>
    <definedName name="Extenso_46" localSheetId="7">'Adm Local'!Extenso_46</definedName>
    <definedName name="Extenso_46">Extenso_46</definedName>
    <definedName name="Extenso_47" localSheetId="6">' Canteiro'!Extenso_47</definedName>
    <definedName name="Extenso_47" localSheetId="7">'Adm Local'!Extenso_47</definedName>
    <definedName name="Extenso_47">Extenso_47</definedName>
    <definedName name="Extenso_48" localSheetId="6">' Canteiro'!Extenso_48</definedName>
    <definedName name="Extenso_48" localSheetId="7">'Adm Local'!Extenso_48</definedName>
    <definedName name="Extenso_48">Extenso_48</definedName>
    <definedName name="Extenso_5" localSheetId="6">' Canteiro'!Extenso_5</definedName>
    <definedName name="Extenso_5" localSheetId="7">'Adm Local'!Extenso_5</definedName>
    <definedName name="Extenso_5">[31]!Extenso_5</definedName>
    <definedName name="Extenso_51" localSheetId="6">' Canteiro'!Extenso_51</definedName>
    <definedName name="Extenso_51" localSheetId="7">'Adm Local'!Extenso_51</definedName>
    <definedName name="Extenso_51">Extenso_51</definedName>
    <definedName name="Extenso_52" localSheetId="6">' Canteiro'!Extenso_52</definedName>
    <definedName name="Extenso_52" localSheetId="7">'Adm Local'!Extenso_52</definedName>
    <definedName name="Extenso_52">Extenso_52</definedName>
    <definedName name="Extenso_53" localSheetId="6">' Canteiro'!Extenso_53</definedName>
    <definedName name="Extenso_53" localSheetId="7">'Adm Local'!Extenso_53</definedName>
    <definedName name="Extenso_53">Extenso_53</definedName>
    <definedName name="Extenso_54" localSheetId="6">' Canteiro'!Extenso_54</definedName>
    <definedName name="Extenso_54" localSheetId="7">'Adm Local'!Extenso_54</definedName>
    <definedName name="Extenso_54">Extenso_54</definedName>
    <definedName name="Extenso_55" localSheetId="6">' Canteiro'!Extenso_55</definedName>
    <definedName name="Extenso_55" localSheetId="7">'Adm Local'!Extenso_55</definedName>
    <definedName name="Extenso_55">Extenso_55</definedName>
    <definedName name="Extenso_56" localSheetId="6">' Canteiro'!Extenso_56</definedName>
    <definedName name="Extenso_56" localSheetId="7">'Adm Local'!Extenso_56</definedName>
    <definedName name="Extenso_56">Extenso_56</definedName>
    <definedName name="Extenso_57" localSheetId="6">' Canteiro'!Extenso_57</definedName>
    <definedName name="Extenso_57" localSheetId="7">'Adm Local'!Extenso_57</definedName>
    <definedName name="Extenso_57">Extenso_57</definedName>
    <definedName name="Extenso_58" localSheetId="6">' Canteiro'!Extenso_58</definedName>
    <definedName name="Extenso_58" localSheetId="7">'Adm Local'!Extenso_58</definedName>
    <definedName name="Extenso_58">Extenso_58</definedName>
    <definedName name="Extenso_59" localSheetId="6">' Canteiro'!Extenso_59</definedName>
    <definedName name="Extenso_59" localSheetId="7">'Adm Local'!Extenso_59</definedName>
    <definedName name="Extenso_59">Extenso_59</definedName>
    <definedName name="Extenso_6" localSheetId="6">' Canteiro'!Extenso_6</definedName>
    <definedName name="Extenso_6" localSheetId="7">'Adm Local'!Extenso_6</definedName>
    <definedName name="Extenso_6">[31]!Extenso_6</definedName>
    <definedName name="Extenso_60" localSheetId="6">' Canteiro'!Extenso_60</definedName>
    <definedName name="Extenso_60" localSheetId="7">'Adm Local'!Extenso_60</definedName>
    <definedName name="Extenso_60">Extenso_60</definedName>
    <definedName name="Extenso_61" localSheetId="6">' Canteiro'!Extenso_61</definedName>
    <definedName name="Extenso_61" localSheetId="7">'Adm Local'!Extenso_61</definedName>
    <definedName name="Extenso_61">Extenso_61</definedName>
    <definedName name="Extenso_62" localSheetId="6">' Canteiro'!Extenso_62</definedName>
    <definedName name="Extenso_62" localSheetId="7">'Adm Local'!Extenso_62</definedName>
    <definedName name="Extenso_62">Extenso_62</definedName>
    <definedName name="Extenso_63" localSheetId="6">' Canteiro'!Extenso_63</definedName>
    <definedName name="Extenso_63" localSheetId="7">'Adm Local'!Extenso_63</definedName>
    <definedName name="Extenso_63">Extenso_63</definedName>
    <definedName name="Extenso_64" localSheetId="6">' Canteiro'!Extenso_64</definedName>
    <definedName name="Extenso_64" localSheetId="7">'Adm Local'!Extenso_64</definedName>
    <definedName name="Extenso_64">Extenso_64</definedName>
    <definedName name="Extenso_65" localSheetId="6">' Canteiro'!Extenso_65</definedName>
    <definedName name="Extenso_65" localSheetId="7">'Adm Local'!Extenso_65</definedName>
    <definedName name="Extenso_65">Extenso_65</definedName>
    <definedName name="Extenso_66" localSheetId="6">' Canteiro'!Extenso_66</definedName>
    <definedName name="Extenso_66" localSheetId="7">'Adm Local'!Extenso_66</definedName>
    <definedName name="Extenso_66">Extenso_66</definedName>
    <definedName name="Extenso_67" localSheetId="6">' Canteiro'!Extenso_67</definedName>
    <definedName name="Extenso_67" localSheetId="7">'Adm Local'!Extenso_67</definedName>
    <definedName name="Extenso_67">Extenso_67</definedName>
    <definedName name="Extenso_68" localSheetId="6">' Canteiro'!Extenso_68</definedName>
    <definedName name="Extenso_68" localSheetId="7">'Adm Local'!Extenso_68</definedName>
    <definedName name="Extenso_68">Extenso_68</definedName>
    <definedName name="Extenso_69" localSheetId="6">' Canteiro'!Extenso_69</definedName>
    <definedName name="Extenso_69" localSheetId="7">'Adm Local'!Extenso_69</definedName>
    <definedName name="Extenso_69">Extenso_69</definedName>
    <definedName name="Extenso_7" localSheetId="6">' Canteiro'!Extenso_7</definedName>
    <definedName name="Extenso_7" localSheetId="7">'Adm Local'!Extenso_7</definedName>
    <definedName name="Extenso_7">[31]!Extenso_7</definedName>
    <definedName name="Extenso_70" localSheetId="6">' Canteiro'!Extenso_70</definedName>
    <definedName name="Extenso_70" localSheetId="7">'Adm Local'!Extenso_70</definedName>
    <definedName name="Extenso_70">Extenso_70</definedName>
    <definedName name="Extenso_71" localSheetId="6">' Canteiro'!Extenso_71</definedName>
    <definedName name="Extenso_71" localSheetId="7">'Adm Local'!Extenso_71</definedName>
    <definedName name="Extenso_71">Extenso_71</definedName>
    <definedName name="Extenso_72" localSheetId="6">' Canteiro'!Extenso_72</definedName>
    <definedName name="Extenso_72" localSheetId="7">'Adm Local'!Extenso_72</definedName>
    <definedName name="Extenso_72">Extenso_72</definedName>
    <definedName name="Extenso_8" localSheetId="6">' Canteiro'!Extenso_8</definedName>
    <definedName name="Extenso_8" localSheetId="7">'Adm Local'!Extenso_8</definedName>
    <definedName name="Extenso_8">[31]!Extenso_8</definedName>
    <definedName name="Extenso_9" localSheetId="6">' Canteiro'!Extenso_9</definedName>
    <definedName name="Extenso_9" localSheetId="7">'Adm Local'!Extenso_9</definedName>
    <definedName name="Extenso_9">[31]!Extenso_9</definedName>
    <definedName name="Extenss" localSheetId="6">'[132]P A T O 98 D'!#REF!</definedName>
    <definedName name="Extenss">'[132]P A T O 98 D'!#REF!</definedName>
    <definedName name="ExtFaixa" localSheetId="6">#REF!</definedName>
    <definedName name="ExtFaixa">#REF!</definedName>
    <definedName name="ExtFaixa_1" localSheetId="6">'[130]P A T O 99 B'!#REF!</definedName>
    <definedName name="ExtFaixa_1">'[130]P A T O 99 B'!#REF!</definedName>
    <definedName name="ExtFaixa_2">"'file:///A:/ARQUIVOS R96/EXCEL/PATOs/Pato PRRTN - BR476.xls'#$'P A T O 99 B'.$#REF!$#REF!"</definedName>
    <definedName name="ExtFaixa_3">'[130]P A T O 99 B'!#REF!</definedName>
    <definedName name="ExtFaixa_4">'[130]P A T O 99 B'!#REF!</definedName>
    <definedName name="ExtFaixa_5">'[130]P A T O 99 B'!#REF!</definedName>
    <definedName name="ExtFaixa_6">"$'C _ Transporte'.$#REF!$#REF!"</definedName>
    <definedName name="ExtFaixa_7">"$'D _ Material Betuminoso'.$#REF!$#REF!"</definedName>
    <definedName name="ExtFaixa_8">"$'E _ Cronograma'.$#REF!$#REF!"</definedName>
    <definedName name="ExtFaixa2">'[5]P A T O 99 B'!#REF!</definedName>
    <definedName name="ExtFaixa2_1">"'file:///C:/Documents and Settings/mauricio.ferrao/Desktop/Contratos/PD 005-00/Readequação março-05/WINDOWS.000/TEMP/Pato PRRTN - BR476.xls'#$'P A T O 99 B'.$#REF!$#REF!"</definedName>
    <definedName name="ExtFaixa2_2">"'file:///A:/ARQUIVOS R96/EXCEL/PATOs/Pato PRRTN - BR476.xls'#$'P A T O 99 B'.$#REF!$#REF!"</definedName>
    <definedName name="ExtFaixa2_3">'[42]P A T O 99 B'!#REF!</definedName>
    <definedName name="ExtFaixa2_4">'[42]P A T O 99 B'!#REF!</definedName>
    <definedName name="ExtFaixa2_5">'[42]P A T O 99 B'!#REF!</definedName>
    <definedName name="ExtFaixa22">'[3]P A T O 99 B'!#REF!</definedName>
    <definedName name="ExtFaixaa">'[133]P A T O'!#REF!</definedName>
    <definedName name="EXTRA_CONTRATUAL" localSheetId="6">#REF!</definedName>
    <definedName name="EXTRA_CONTRATUAL">#REF!</definedName>
    <definedName name="EXTRA_CONTRATUAL_10" localSheetId="6">#REF!</definedName>
    <definedName name="EXTRA_CONTRATUAL_10">#REF!</definedName>
    <definedName name="EXTRA_CONTRATUAL_10_1">"$#REF!.$A$14:$F$69"</definedName>
    <definedName name="EXTRA_CONTRATUAL_10_10">"$#REF!.$A$14:$F$71"</definedName>
    <definedName name="EXTRA_CONTRATUAL_10_11">"$#REF!.$A$14:$F$92"</definedName>
    <definedName name="EXTRA_CONTRATUAL_10_12">"$#REF!.$A$14:$F$71"</definedName>
    <definedName name="EXTRA_CONTRATUAL_10_15">"$#REF!.$A$8:$F$33"</definedName>
    <definedName name="EXTRA_CONTRATUAL_10_16">"$#REF!.$A$8:$F$33"</definedName>
    <definedName name="EXTRA_CONTRATUAL_10_19">#REF!</definedName>
    <definedName name="EXTRA_CONTRATUAL_10_19_24">#REF!</definedName>
    <definedName name="EXTRA_CONTRATUAL_10_19_25">#REF!</definedName>
    <definedName name="EXTRA_CONTRATUAL_10_19_29">"$#REF!.$A$14:$F$70"</definedName>
    <definedName name="EXTRA_CONTRATUAL_10_19_8">#REF!</definedName>
    <definedName name="EXTRA_CONTRATUAL_10_22">#REF!</definedName>
    <definedName name="EXTRA_CONTRATUAL_10_24">#REF!</definedName>
    <definedName name="EXTRA_CONTRATUAL_10_25">#REF!</definedName>
    <definedName name="EXTRA_CONTRATUAL_10_29">"$#REF!.$A$14:$F$71"</definedName>
    <definedName name="EXTRA_CONTRATUAL_10_3">"$#REF!.$A$8:$F$105"</definedName>
    <definedName name="EXTRA_CONTRATUAL_10_3_1">"$#REF!.$A$8:$F$105"</definedName>
    <definedName name="EXTRA_CONTRATUAL_10_4">"$#REF!.$A$14:$F$92"</definedName>
    <definedName name="EXTRA_CONTRATUAL_10_4_1">"$#REF!.$A$14:$F$71"</definedName>
    <definedName name="EXTRA_CONTRATUAL_10_5">"$#REF!.$A$14:$F$92"</definedName>
    <definedName name="EXTRA_CONTRATUAL_10_5_1">"$#REF!.$A$14:$F$71"</definedName>
    <definedName name="EXTRA_CONTRATUAL_10_6">"$#REF!.$A$14:$F$92"</definedName>
    <definedName name="EXTRA_CONTRATUAL_10_6_1">"$#REF!.$A$14:$F$71"</definedName>
    <definedName name="EXTRA_CONTRATUAL_10_7">#REF!</definedName>
    <definedName name="EXTRA_CONTRATUAL_10_7_1">"$#REF!.$A$14:$F$92"</definedName>
    <definedName name="EXTRA_CONTRATUAL_10_7_1_1">"$#REF!.$A$14:$F$71"</definedName>
    <definedName name="EXTRA_CONTRATUAL_10_7_1_1_1">"$#REF!.$A$14:$F$71"</definedName>
    <definedName name="EXTRA_CONTRATUAL_10_8">#REF!</definedName>
    <definedName name="EXTRA_CONTRATUAL_10_9">"$#REF!.$A$14:$F$92"</definedName>
    <definedName name="EXTRA_CONTRATUAL_11">"$#REF!.$A$14:$F$92"</definedName>
    <definedName name="EXTRA_CONTRATUAL_12">"$#REF!.$A$14:$F$71"</definedName>
    <definedName name="EXTRA_CONTRATUAL_15">"$#REF!.$A$8:$F$33"</definedName>
    <definedName name="EXTRA_CONTRATUAL_16">"$#REF!.$A$8:$F$33"</definedName>
    <definedName name="EXTRA_CONTRATUAL_17">#REF!</definedName>
    <definedName name="EXTRA_CONTRATUAL_17_10">"$#REF!.$A$14:$F$71"</definedName>
    <definedName name="EXTRA_CONTRATUAL_17_11">"$#REF!.$A$14:$F$92"</definedName>
    <definedName name="EXTRA_CONTRATUAL_17_12">"$#REF!.$A$14:$F$71"</definedName>
    <definedName name="EXTRA_CONTRATUAL_17_15">"$#REF!.$A$8:$F$33"</definedName>
    <definedName name="EXTRA_CONTRATUAL_17_16">"$#REF!.$A$8:$F$33"</definedName>
    <definedName name="EXTRA_CONTRATUAL_17_19">#REF!</definedName>
    <definedName name="EXTRA_CONTRATUAL_17_19_24">#REF!</definedName>
    <definedName name="EXTRA_CONTRATUAL_17_19_25">#REF!</definedName>
    <definedName name="EXTRA_CONTRATUAL_17_19_29">"$#REF!.$A$14:$F$70"</definedName>
    <definedName name="EXTRA_CONTRATUAL_17_19_8">#REF!</definedName>
    <definedName name="EXTRA_CONTRATUAL_17_22">#REF!</definedName>
    <definedName name="EXTRA_CONTRATUAL_17_24">#REF!</definedName>
    <definedName name="EXTRA_CONTRATUAL_17_25">#REF!</definedName>
    <definedName name="EXTRA_CONTRATUAL_17_29">"$#REF!.$A$14:$F$69"</definedName>
    <definedName name="EXTRA_CONTRATUAL_17_3">"$#REF!.$A$8:$F$105"</definedName>
    <definedName name="EXTRA_CONTRATUAL_17_3_1">"$#REF!.$A$8:$F$105"</definedName>
    <definedName name="EXTRA_CONTRATUAL_17_4">"$#REF!.$A$14:$F$92"</definedName>
    <definedName name="EXTRA_CONTRATUAL_17_4_1">"$#REF!.$A$14:$F$71"</definedName>
    <definedName name="EXTRA_CONTRATUAL_17_5">"$#REF!.$A$14:$F$92"</definedName>
    <definedName name="EXTRA_CONTRATUAL_17_5_1">"$#REF!.$A$14:$F$71"</definedName>
    <definedName name="EXTRA_CONTRATUAL_17_6">"$#REF!.$A$14:$F$92"</definedName>
    <definedName name="EXTRA_CONTRATUAL_17_6_1">"$#REF!.$A$14:$F$71"</definedName>
    <definedName name="EXTRA_CONTRATUAL_17_7">#REF!</definedName>
    <definedName name="EXTRA_CONTRATUAL_17_7_1">"$#REF!.$A$14:$F$92"</definedName>
    <definedName name="EXTRA_CONTRATUAL_17_7_1_1">"$#REF!.$A$14:$F$71"</definedName>
    <definedName name="EXTRA_CONTRATUAL_17_7_1_1_1">"$#REF!.$A$14:$F$71"</definedName>
    <definedName name="EXTRA_CONTRATUAL_17_8">#REF!</definedName>
    <definedName name="EXTRA_CONTRATUAL_17_9">"$#REF!.$A$14:$F$92"</definedName>
    <definedName name="EXTRA_CONTRATUAL_19">#REF!</definedName>
    <definedName name="EXTRA_CONTRATUAL_19_24">#REF!</definedName>
    <definedName name="EXTRA_CONTRATUAL_19_25">#REF!</definedName>
    <definedName name="EXTRA_CONTRATUAL_19_29">"$#REF!.$A$14:$F$70"</definedName>
    <definedName name="EXTRA_CONTRATUAL_19_8">#REF!</definedName>
    <definedName name="EXTRA_CONTRATUAL_22">#REF!</definedName>
    <definedName name="EXTRA_CONTRATUAL_24">#REF!</definedName>
    <definedName name="EXTRA_CONTRATUAL_25">#REF!</definedName>
    <definedName name="EXTRA_CONTRATUAL_29">"$#REF!.$A$14:$F$69"</definedName>
    <definedName name="EXTRA_CONTRATUAL_3">"$#REF!.$A$8:$F$105"</definedName>
    <definedName name="EXTRA_CONTRATUAL_3_1">"$#REF!.$A$8:$F$105"</definedName>
    <definedName name="EXTRA_CONTRATUAL_4">"$#REF!.$A$14:$F$92"</definedName>
    <definedName name="EXTRA_CONTRATUAL_4_1">"$#REF!.$A$14:$F$71"</definedName>
    <definedName name="EXTRA_CONTRATUAL_5">"$#REF!.$A$14:$F$92"</definedName>
    <definedName name="EXTRA_CONTRATUAL_5_1">"$#REF!.$A$14:$F$71"</definedName>
    <definedName name="EXTRA_CONTRATUAL_6">#REF!</definedName>
    <definedName name="EXTRA_CONTRATUAL_6_1">"$#REF!.$A$14:$F$90"</definedName>
    <definedName name="EXTRA_CONTRATUAL_6_1_1">"$#REF!.$A$14:$F$69"</definedName>
    <definedName name="EXTRA_CONTRATUAL_6_10">"$#REF!.$A$14:$F$71"</definedName>
    <definedName name="EXTRA_CONTRATUAL_6_11">"$#REF!.$A$14:$F$92"</definedName>
    <definedName name="EXTRA_CONTRATUAL_6_12">"$#REF!.$A$14:$F$71"</definedName>
    <definedName name="EXTRA_CONTRATUAL_6_15">"$#REF!.$A$8:$F$33"</definedName>
    <definedName name="EXTRA_CONTRATUAL_6_16">"$#REF!.$A$8:$F$33"</definedName>
    <definedName name="EXTRA_CONTRATUAL_6_19">#REF!</definedName>
    <definedName name="EXTRA_CONTRATUAL_6_19_24">#REF!</definedName>
    <definedName name="EXTRA_CONTRATUAL_6_19_25">#REF!</definedName>
    <definedName name="EXTRA_CONTRATUAL_6_19_29">"$#REF!.$A$14:$F$70"</definedName>
    <definedName name="EXTRA_CONTRATUAL_6_19_8">#REF!</definedName>
    <definedName name="EXTRA_CONTRATUAL_6_22">#REF!</definedName>
    <definedName name="EXTRA_CONTRATUAL_6_24">#REF!</definedName>
    <definedName name="EXTRA_CONTRATUAL_6_25">#REF!</definedName>
    <definedName name="EXTRA_CONTRATUAL_6_29">"$#REF!.$A$14:$F$71"</definedName>
    <definedName name="EXTRA_CONTRATUAL_6_3">"$#REF!.$A$8:$F$105"</definedName>
    <definedName name="EXTRA_CONTRATUAL_6_3_1">"$#REF!.$A$8:$F$105"</definedName>
    <definedName name="EXTRA_CONTRATUAL_6_4">"$#REF!.$A$14:$F$92"</definedName>
    <definedName name="EXTRA_CONTRATUAL_6_4_1">"$#REF!.$A$14:$F$71"</definedName>
    <definedName name="EXTRA_CONTRATUAL_6_5">"$#REF!.$A$14:$F$92"</definedName>
    <definedName name="EXTRA_CONTRATUAL_6_5_1">"$#REF!.$A$14:$F$71"</definedName>
    <definedName name="EXTRA_CONTRATUAL_6_6">"$#REF!.$A$14:$F$92"</definedName>
    <definedName name="EXTRA_CONTRATUAL_6_6_1">"$#REF!.$A$14:$F$71"</definedName>
    <definedName name="EXTRA_CONTRATUAL_6_7">#REF!</definedName>
    <definedName name="EXTRA_CONTRATUAL_6_7_1">"$#REF!.$A$14:$F$92"</definedName>
    <definedName name="EXTRA_CONTRATUAL_6_7_1_1">"$#REF!.$A$14:$F$71"</definedName>
    <definedName name="EXTRA_CONTRATUAL_6_7_1_1_1">"$#REF!.$A$14:$F$71"</definedName>
    <definedName name="EXTRA_CONTRATUAL_6_8">#REF!</definedName>
    <definedName name="EXTRA_CONTRATUAL_6_9">"$#REF!.$A$14:$F$92"</definedName>
    <definedName name="EXTRA_CONTRATUAL_7">#REF!</definedName>
    <definedName name="EXTRA_CONTRATUAL_7_1">#REF!</definedName>
    <definedName name="EXTRA_CONTRATUAL_7_1_1">"$#REF!.$A$14:$F$90"</definedName>
    <definedName name="EXTRA_CONTRATUAL_7_1_1_1">"$#REF!.$A$14:$F$69"</definedName>
    <definedName name="EXTRA_CONTRATUAL_7_1_1_1_1">"$#REF!.$A$14:$F$69"</definedName>
    <definedName name="EXTRA_CONTRATUAL_7_10">"$#REF!.$A$14:$F$71"</definedName>
    <definedName name="EXTRA_CONTRATUAL_7_11">"$#REF!.$A$14:$F$92"</definedName>
    <definedName name="EXTRA_CONTRATUAL_7_12">"$#REF!.$A$14:$F$71"</definedName>
    <definedName name="EXTRA_CONTRATUAL_7_15">"$#REF!.$A$8:$F$33"</definedName>
    <definedName name="EXTRA_CONTRATUAL_7_16">"$#REF!.$A$8:$F$33"</definedName>
    <definedName name="EXTRA_CONTRATUAL_7_19">#REF!</definedName>
    <definedName name="EXTRA_CONTRATUAL_7_19_24">#REF!</definedName>
    <definedName name="EXTRA_CONTRATUAL_7_19_25">#REF!</definedName>
    <definedName name="EXTRA_CONTRATUAL_7_19_29">"$#REF!.$A$14:$F$70"</definedName>
    <definedName name="EXTRA_CONTRATUAL_7_19_8">#REF!</definedName>
    <definedName name="EXTRA_CONTRATUAL_7_22">#REF!</definedName>
    <definedName name="EXTRA_CONTRATUAL_7_24">#REF!</definedName>
    <definedName name="EXTRA_CONTRATUAL_7_25">#REF!</definedName>
    <definedName name="EXTRA_CONTRATUAL_7_29">"$#REF!.$A$14:$F$71"</definedName>
    <definedName name="EXTRA_CONTRATUAL_7_3">"$#REF!.$A$8:$F$105"</definedName>
    <definedName name="EXTRA_CONTRATUAL_7_3_1">"$#REF!.$A$8:$F$105"</definedName>
    <definedName name="EXTRA_CONTRATUAL_7_4">"$#REF!.$A$14:$F$92"</definedName>
    <definedName name="EXTRA_CONTRATUAL_7_4_1">"$#REF!.$A$14:$F$71"</definedName>
    <definedName name="EXTRA_CONTRATUAL_7_5">"$#REF!.$A$14:$F$92"</definedName>
    <definedName name="EXTRA_CONTRATUAL_7_5_1">"$#REF!.$A$14:$F$71"</definedName>
    <definedName name="EXTRA_CONTRATUAL_7_6">"$#REF!.$A$14:$F$92"</definedName>
    <definedName name="EXTRA_CONTRATUAL_7_6_1">"$#REF!.$A$14:$F$71"</definedName>
    <definedName name="EXTRA_CONTRATUAL_7_7">#REF!</definedName>
    <definedName name="EXTRA_CONTRATUAL_7_7_1">"$#REF!.$A$14:$F$92"</definedName>
    <definedName name="EXTRA_CONTRATUAL_7_7_1_1">"$#REF!.$A$14:$F$71"</definedName>
    <definedName name="EXTRA_CONTRATUAL_7_7_1_1_1">"$#REF!.$A$14:$F$71"</definedName>
    <definedName name="EXTRA_CONTRATUAL_7_8">#REF!</definedName>
    <definedName name="EXTRA_CONTRATUAL_7_9">"$#REF!.$A$14:$F$92"</definedName>
    <definedName name="EXTRA_CONTRATUAL_8">#REF!</definedName>
    <definedName name="EXTRA_CONTRATUAL_8_1">#REF!</definedName>
    <definedName name="EXTRA_CONTRATUAL_8_1_1">#REF!</definedName>
    <definedName name="EXTRA_CONTRATUAL_8_10">"$#REF!.$A$14:$F$71"</definedName>
    <definedName name="EXTRA_CONTRATUAL_8_11">"$#REF!.$A$14:$F$92"</definedName>
    <definedName name="EXTRA_CONTRATUAL_8_12">"$#REF!.$A$14:$F$71"</definedName>
    <definedName name="EXTRA_CONTRATUAL_8_15">"$#REF!.$A$8:$F$33"</definedName>
    <definedName name="EXTRA_CONTRATUAL_8_16">"$#REF!.$A$8:$F$33"</definedName>
    <definedName name="EXTRA_CONTRATUAL_8_19">#REF!</definedName>
    <definedName name="EXTRA_CONTRATUAL_8_19_24">#REF!</definedName>
    <definedName name="EXTRA_CONTRATUAL_8_19_25">#REF!</definedName>
    <definedName name="EXTRA_CONTRATUAL_8_19_29">"$#REF!.$A$14:$F$70"</definedName>
    <definedName name="EXTRA_CONTRATUAL_8_19_8">#REF!</definedName>
    <definedName name="EXTRA_CONTRATUAL_8_22">#REF!</definedName>
    <definedName name="EXTRA_CONTRATUAL_8_24">#REF!</definedName>
    <definedName name="EXTRA_CONTRATUAL_8_25">#REF!</definedName>
    <definedName name="EXTRA_CONTRATUAL_8_29">"$#REF!.$A$14:$F$69"</definedName>
    <definedName name="EXTRA_CONTRATUAL_8_3">"$#REF!.$A$8:$F$105"</definedName>
    <definedName name="EXTRA_CONTRATUAL_8_3_1">"$#REF!.$A$8:$F$105"</definedName>
    <definedName name="EXTRA_CONTRATUAL_8_4">"$#REF!.$A$14:$F$92"</definedName>
    <definedName name="EXTRA_CONTRATUAL_8_4_1">"$#REF!.$A$14:$F$71"</definedName>
    <definedName name="EXTRA_CONTRATUAL_8_5">"$#REF!.$A$14:$F$92"</definedName>
    <definedName name="EXTRA_CONTRATUAL_8_5_1">"$#REF!.$A$14:$F$71"</definedName>
    <definedName name="EXTRA_CONTRATUAL_8_6">"$#REF!.$A$14:$F$92"</definedName>
    <definedName name="EXTRA_CONTRATUAL_8_6_1">"$#REF!.$A$14:$F$71"</definedName>
    <definedName name="EXTRA_CONTRATUAL_8_7">#REF!</definedName>
    <definedName name="EXTRA_CONTRATUAL_8_7_1">"$#REF!.$A$14:$F$92"</definedName>
    <definedName name="EXTRA_CONTRATUAL_8_7_1_1">"$#REF!.$A$14:$F$71"</definedName>
    <definedName name="EXTRA_CONTRATUAL_8_7_1_1_1">"$#REF!.$A$14:$F$71"</definedName>
    <definedName name="EXTRA_CONTRATUAL_8_8">#REF!</definedName>
    <definedName name="EXTRA_CONTRATUAL_8_9">"$#REF!.$A$14:$F$92"</definedName>
    <definedName name="EXTRA_CONTRATUAL_9">#REF!</definedName>
    <definedName name="EXTRA_CONTRATUAL_9_1">"$#REF!.$A$14:$F$90"</definedName>
    <definedName name="EXTRA_CONTRATUAL_9_10">"$#REF!.$A$14:$F$71"</definedName>
    <definedName name="EXTRA_CONTRATUAL_9_11">"$#REF!.$A$14:$F$92"</definedName>
    <definedName name="EXTRA_CONTRATUAL_9_12">"$#REF!.$A$14:$F$71"</definedName>
    <definedName name="EXTRA_CONTRATUAL_9_15">"$#REF!.$A$8:$F$33"</definedName>
    <definedName name="EXTRA_CONTRATUAL_9_16">"$#REF!.$A$8:$F$33"</definedName>
    <definedName name="EXTRA_CONTRATUAL_9_19">#REF!</definedName>
    <definedName name="EXTRA_CONTRATUAL_9_19_24">#REF!</definedName>
    <definedName name="EXTRA_CONTRATUAL_9_19_25">#REF!</definedName>
    <definedName name="EXTRA_CONTRATUAL_9_19_29">"$#REF!.$A$14:$F$70"</definedName>
    <definedName name="EXTRA_CONTRATUAL_9_19_8">#REF!</definedName>
    <definedName name="EXTRA_CONTRATUAL_9_22">#REF!</definedName>
    <definedName name="EXTRA_CONTRATUAL_9_24">#REF!</definedName>
    <definedName name="EXTRA_CONTRATUAL_9_25">#REF!</definedName>
    <definedName name="EXTRA_CONTRATUAL_9_29">"$#REF!.$A$14:$F$69"</definedName>
    <definedName name="EXTRA_CONTRATUAL_9_3">"$#REF!.$A$8:$F$105"</definedName>
    <definedName name="EXTRA_CONTRATUAL_9_3_1">"$#REF!.$A$8:$F$105"</definedName>
    <definedName name="EXTRA_CONTRATUAL_9_4">"$#REF!.$A$14:$F$92"</definedName>
    <definedName name="EXTRA_CONTRATUAL_9_4_1">"$#REF!.$A$14:$F$71"</definedName>
    <definedName name="EXTRA_CONTRATUAL_9_5">"$#REF!.$A$14:$F$92"</definedName>
    <definedName name="EXTRA_CONTRATUAL_9_5_1">"$#REF!.$A$14:$F$71"</definedName>
    <definedName name="EXTRA_CONTRATUAL_9_6">"$#REF!.$A$14:$F$92"</definedName>
    <definedName name="EXTRA_CONTRATUAL_9_6_1">"$#REF!.$A$14:$F$71"</definedName>
    <definedName name="EXTRA_CONTRATUAL_9_7">#REF!</definedName>
    <definedName name="EXTRA_CONTRATUAL_9_7_1">"$#REF!.$A$14:$F$92"</definedName>
    <definedName name="EXTRA_CONTRATUAL_9_7_1_1">"$#REF!.$A$14:$F$71"</definedName>
    <definedName name="EXTRA_CONTRATUAL_9_7_1_1_1">"$#REF!.$A$14:$F$71"</definedName>
    <definedName name="EXTRA_CONTRATUAL_9_8">#REF!</definedName>
    <definedName name="EXTRA_CONTRATUAL_9_9">"$#REF!.$A$14:$F$92"</definedName>
    <definedName name="Extt">'[133]P A T O'!#REF!</definedName>
    <definedName name="f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2.04">#REF!</definedName>
    <definedName name="F_2.05">#REF!</definedName>
    <definedName name="F_2.06">#REF!</definedName>
    <definedName name="f_2.07">#REF!</definedName>
    <definedName name="F_2.08">#REF!</definedName>
    <definedName name="F_2.09">#REF!</definedName>
    <definedName name="F_2.10">#REF!</definedName>
    <definedName name="F_2.11">#REF!</definedName>
    <definedName name="F_2.12">#REF!</definedName>
    <definedName name="F_2.13">#REF!</definedName>
    <definedName name="F_2.14">#REF!</definedName>
    <definedName name="FA">#REF!</definedName>
    <definedName name="FAB">"Figura 3"</definedName>
    <definedName name="fabiola">[2]COMPOS1!#REF!</definedName>
    <definedName name="FADO">#REF!</definedName>
    <definedName name="FADO1">#REF!</definedName>
    <definedName name="Fae_08">'[134]Medição (2'!$K$143</definedName>
    <definedName name="fAFGEG">#REF!</definedName>
    <definedName name="fagagafd" localSheetId="6">#REF!</definedName>
    <definedName name="fagagafd">#REF!</definedName>
    <definedName name="Faixa">'[131]P A T O 98 D'!#REF!</definedName>
    <definedName name="Faixa_1">"'file:///C:/Documents and Settings/mauricio.ferrao/Desktop/ARQUIVOS R-9-6/Excel/PATOs/BR153_98.XLS'#$'P A T O 98 D'.$#REF!$#REF!"</definedName>
    <definedName name="Faixa_3">'[121]P A T O 98 D'!#REF!</definedName>
    <definedName name="Faixa_4">'[121]P A T O 98 D'!#REF!</definedName>
    <definedName name="Faixa_5">'[121]P A T O 98 D'!#REF!</definedName>
    <definedName name="Faixaa">'[132]P A T O 98 D'!#REF!</definedName>
    <definedName name="Fase_07">'[134]Medição (2'!#REF!</definedName>
    <definedName name="FAT" localSheetId="6">#REF!</definedName>
    <definedName name="FAT">#REF!</definedName>
    <definedName name="FATELE" localSheetId="6">#REF!</definedName>
    <definedName name="FATELE">#REF!</definedName>
    <definedName name="FATMEC" localSheetId="6">#REF!</definedName>
    <definedName name="FATMEC">#REF!</definedName>
    <definedName name="fator">#REF!</definedName>
    <definedName name="Fator_de_Compactação">#REF!</definedName>
    <definedName name="FATOR1">'[86]TPU-MARÇO_2002'!$L$2:$L$20</definedName>
    <definedName name="fatorg" localSheetId="6">#REF!</definedName>
    <definedName name="fatorg">#REF!</definedName>
    <definedName name="FATTML" localSheetId="6">#REF!</definedName>
    <definedName name="FATTML">#REF!</definedName>
    <definedName name="FATURAMENTO">#N/A</definedName>
    <definedName name="FATURAS2002" localSheetId="6" hidden="1">{#N/A,#N/A,TRUE,"Serviços"}</definedName>
    <definedName name="FATURAS2002" localSheetId="7" hidden="1">{#N/A,#N/A,TRUE,"Serviços"}</definedName>
    <definedName name="FATURAS2002" localSheetId="5" hidden="1">{#N/A,#N/A,TRUE,"Serviços"}</definedName>
    <definedName name="FATURAS2002" hidden="1">{#N/A,#N/A,TRUE,"Serviços"}</definedName>
    <definedName name="FATURAS20022" localSheetId="6" hidden="1">{#N/A,#N/A,TRUE,"Serviços"}</definedName>
    <definedName name="FATURAS20022" localSheetId="7" hidden="1">{#N/A,#N/A,TRUE,"Serviços"}</definedName>
    <definedName name="FATURAS20022" localSheetId="5" hidden="1">{#N/A,#N/A,TRUE,"Serviços"}</definedName>
    <definedName name="FATURAS20022" hidden="1">{#N/A,#N/A,TRUE,"Serviços"}</definedName>
    <definedName name="fc1a">'[55]PRO-08'!#REF!</definedName>
    <definedName name="fc1a_10">'[58]PRO-08'!#REF!</definedName>
    <definedName name="fc1a_24">'[58]PRO-08'!#REF!</definedName>
    <definedName name="fc1a_25">'[58]PRO-08'!#REF!</definedName>
    <definedName name="fc1a_26">'[59]PRO-08'!#REF!</definedName>
    <definedName name="fc1a_27">'[58]PRO-08'!#REF!</definedName>
    <definedName name="fc1a_29">'[58]PRO-08'!#REF!</definedName>
    <definedName name="fc1a_9">'[58]PRO-08'!#REF!</definedName>
    <definedName name="FC2A">'[55]PRO-08'!#REF!</definedName>
    <definedName name="FC2A_10">'[58]PRO-08'!#REF!</definedName>
    <definedName name="FC2A_24">'[58]PRO-08'!#REF!</definedName>
    <definedName name="FC2A_25">'[58]PRO-08'!#REF!</definedName>
    <definedName name="FC2A_26">'[59]PRO-08'!#REF!</definedName>
    <definedName name="FC2A_27">'[58]PRO-08'!#REF!</definedName>
    <definedName name="FC2A_29">'[58]PRO-08'!#REF!</definedName>
    <definedName name="FC2A_9">'[58]PRO-08'!#REF!</definedName>
    <definedName name="FC3A">'[55]PRO-08'!#REF!</definedName>
    <definedName name="FC3A_10">'[58]PRO-08'!#REF!</definedName>
    <definedName name="FC3A_24">'[58]PRO-08'!#REF!</definedName>
    <definedName name="FC3A_25">'[58]PRO-08'!#REF!</definedName>
    <definedName name="FC3A_26">'[59]PRO-08'!#REF!</definedName>
    <definedName name="FC3A_27">'[58]PRO-08'!#REF!</definedName>
    <definedName name="FC3A_29">'[58]PRO-08'!#REF!</definedName>
    <definedName name="FC3A_9">'[58]PRO-08'!#REF!</definedName>
    <definedName name="FCA" localSheetId="6" hidden="1">{"'Quadro'!$A$4:$BG$78"}</definedName>
    <definedName name="FCA" localSheetId="7" hidden="1">{"'Quadro'!$A$4:$BG$78"}</definedName>
    <definedName name="FCA" hidden="1">{"'Quadro'!$A$4:$BG$78"}</definedName>
    <definedName name="FCT">#REF!</definedName>
    <definedName name="FD">#REF!</definedName>
    <definedName name="fda">{"total","SUM(total)","YNNNN",FALSE}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fd">#REF!</definedName>
    <definedName name="fdfng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P_0_1_aUrv" hidden="1">#REF!</definedName>
    <definedName name="FDP_10_1_aDrv" hidden="1">#REF!</definedName>
    <definedName name="FDP_107_1_aUrv" hidden="1">#REF!</definedName>
    <definedName name="FDP_11_1_aD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2_1_aD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Drv" hidden="1">#REF!</definedName>
    <definedName name="FDP_131_1_aDrv" hidden="1">#REF!</definedName>
    <definedName name="FDP_134_1_aDrv" hidden="1">#REF!</definedName>
    <definedName name="FDP_135_1_aDrv" hidden="1">#REF!</definedName>
    <definedName name="FDP_137_1_aDdv" hidden="1">#REF!</definedName>
    <definedName name="FDP_139_1_aUrv" hidden="1">#REF!</definedName>
    <definedName name="FDP_14_1_aDrv" hidden="1">#REF!</definedName>
    <definedName name="FDP_140_1_aUrv" hidden="1">#REF!</definedName>
    <definedName name="FDP_141_1_aUrv" hidden="1">#REF!</definedName>
    <definedName name="FDP_143_1_aUrv" hidden="1">#REF!</definedName>
    <definedName name="FDP_144_1_aUrv" hidden="1">#REF!</definedName>
    <definedName name="FDP_15_1_aDrv" hidden="1">#REF!</definedName>
    <definedName name="FDP_16_1_aDrv" hidden="1">#REF!</definedName>
    <definedName name="FDP_17_1_aDrv" hidden="1">#REF!</definedName>
    <definedName name="FDP_18_1_aDrv" hidden="1">#REF!</definedName>
    <definedName name="FDP_19_1_aDrv" hidden="1">#REF!</definedName>
    <definedName name="FDP_20_1_aUrv" hidden="1">#REF!</definedName>
    <definedName name="FDP_21_1_aUrv" hidden="1">#REF!</definedName>
    <definedName name="FDP_22_1_aUrv" hidden="1">#REF!</definedName>
    <definedName name="FDP_23_1_aUrv" hidden="1">#REF!</definedName>
    <definedName name="FDP_24_1_aUrv" hidden="1">#REF!</definedName>
    <definedName name="FDP_25_1_aUrv" hidden="1">#REF!</definedName>
    <definedName name="FDP_26_1_aUrv" hidden="1">#REF!</definedName>
    <definedName name="FDP_27_1_aUrv" hidden="1">#REF!</definedName>
    <definedName name="FDP_28_1_aUrv" hidden="1">#REF!</definedName>
    <definedName name="FDP_280_1_aSrv" hidden="1">[135]Forecasts_VDF!#REF!</definedName>
    <definedName name="FDP_281_1_aSrv" hidden="1">[135]Forecasts_VDF!#REF!</definedName>
    <definedName name="FDP_282_1_aSrv" hidden="1">[136]Forecasts_VDF!#REF!</definedName>
    <definedName name="FDP_283_1_aSrv" hidden="1">[136]Forecasts_VDF!#REF!</definedName>
    <definedName name="FDP_29_1_aUrv" localSheetId="6" hidden="1">#REF!</definedName>
    <definedName name="FDP_29_1_aUrv" hidden="1">#REF!</definedName>
    <definedName name="FDP_30_1_aUrv" localSheetId="6" hidden="1">#REF!</definedName>
    <definedName name="FDP_30_1_aUrv" hidden="1">#REF!</definedName>
    <definedName name="FDP_31_1_aUrv" localSheetId="6" hidden="1">#REF!</definedName>
    <definedName name="FDP_31_1_aUrv" hidden="1">#REF!</definedName>
    <definedName name="FDP_32_1_aUrv" hidden="1">#REF!</definedName>
    <definedName name="FDP_33_1_aUrv" hidden="1">#REF!</definedName>
    <definedName name="FDP_34_1_aUrv" hidden="1">#REF!</definedName>
    <definedName name="FDP_35_1_aU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1_1_aUrv" hidden="1">#REF!</definedName>
    <definedName name="FDP_42_1_aU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Urv" hidden="1">#REF!</definedName>
    <definedName name="FDP_49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3_1_rUrv" hidden="1">#REF!</definedName>
    <definedName name="FDP_54_1_aUrv" hidden="1">#REF!</definedName>
    <definedName name="FDP_55_1_aUrv" hidden="1">#REF!</definedName>
    <definedName name="FDP_8_1_aDrv" hidden="1">#REF!</definedName>
    <definedName name="FDP_9_1_aDrv" hidden="1">#REF!</definedName>
    <definedName name="fdsafe">#REF!</definedName>
    <definedName name="fdsfasfacsfa">[67]Plan1!#REF!</definedName>
    <definedName name="FE" localSheetId="6">#REF!</definedName>
    <definedName name="FE">#REF!</definedName>
    <definedName name="FERE">#N/A</definedName>
    <definedName name="feriados" localSheetId="6">#REF!</definedName>
    <definedName name="feriados">#REF!</definedName>
    <definedName name="FEV00" localSheetId="6">#REF!</definedName>
    <definedName name="FEV00">#REF!</definedName>
    <definedName name="FF" localSheetId="6">[14]COMPOS1!#REF!</definedName>
    <definedName name="FF">[14]COMPOS1!#REF!</definedName>
    <definedName name="FFDSA" localSheetId="6">#REF!</definedName>
    <definedName name="FFDSA">#REF!</definedName>
    <definedName name="fff" localSheetId="6">'[118]P A T O  D'!#REF!</definedName>
    <definedName name="fff">'[118]P A T O  D'!#REF!</definedName>
    <definedName name="fffff" localSheetId="6" hidden="1">{"'EI 060 02'!$A$1:$K$59"}</definedName>
    <definedName name="fffff" localSheetId="7" hidden="1">{"'EI 060 02'!$A$1:$K$59"}</definedName>
    <definedName name="fffff" hidden="1">{"'EI 060 02'!$A$1:$K$59"}</definedName>
    <definedName name="fffffff">NA()</definedName>
    <definedName name="fffffffffffff">'[53]Fresagem de Pista Ago-98'!#REF!</definedName>
    <definedName name="fffffffffffffff">#N/A</definedName>
    <definedName name="fffg">#N/A</definedName>
    <definedName name="ffw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gdfgdfg">'[53]Fresagem de Pista Ago-98'!#REF!</definedName>
    <definedName name="fge">'[42]P A T O 99 B'!#REF!</definedName>
    <definedName name="fgff" localSheetId="6" hidden="1">{#N/A,#N/A,FALSE,"MO (2)"}</definedName>
    <definedName name="fgff" localSheetId="7" hidden="1">{#N/A,#N/A,FALSE,"MO (2)"}</definedName>
    <definedName name="fgff" hidden="1">{#N/A,#N/A,FALSE,"MO (2)"}</definedName>
    <definedName name="FGFGR">'[114]ficha medição'!#REF!</definedName>
    <definedName name="fgjfghj">'[134]Medição (2'!#REF!</definedName>
    <definedName name="fhg" localSheetId="6" hidden="1">{#N/A,#N/A,FALSE,"310.1";#N/A,#N/A,FALSE,"321.1";#N/A,#N/A,FALSE,"320.3";#N/A,#N/A,FALSE,"330.1"}</definedName>
    <definedName name="fhg" localSheetId="7" hidden="1">{#N/A,#N/A,FALSE,"310.1";#N/A,#N/A,FALSE,"321.1";#N/A,#N/A,FALSE,"320.3";#N/A,#N/A,FALSE,"330.1"}</definedName>
    <definedName name="fhg" hidden="1">{#N/A,#N/A,FALSE,"310.1";#N/A,#N/A,FALSE,"321.1";#N/A,#N/A,FALSE,"320.3";#N/A,#N/A,FALSE,"330.1"}</definedName>
    <definedName name="figura1">"Figura 1"</definedName>
    <definedName name="filtragem">#REF!</definedName>
    <definedName name="Filtrar_1000" localSheetId="6">[99]!Filtrar_1000</definedName>
    <definedName name="Filtrar_1000">[99]!Filtrar_1000</definedName>
    <definedName name="FIM.TRECHO" localSheetId="6">#REF!</definedName>
    <definedName name="FIM.TRECHO">#REF!</definedName>
    <definedName name="fimaterro">"$#REF!.$E$13"</definedName>
    <definedName name="fimaterro_7">"$#REF!.$D$17"</definedName>
    <definedName name="fimtrecho">"$RemendoProf_Mecan.$#REF!$#REF!"</definedName>
    <definedName name="fimtrecho_11">"$#REF!.$F$49"</definedName>
    <definedName name="fimtrecho_11_6">"$#REF!.$F$49"</definedName>
    <definedName name="fimtrecho_14">"$RemendoProf_Manual.$#REF!$#REF!"</definedName>
    <definedName name="fimtrecho_42">"$#REF!.$L$25"</definedName>
    <definedName name="fimtrechocapa">"$#REF!.$M$26"</definedName>
    <definedName name="fimtrechor">"$#REF!.$#REF!$42"</definedName>
    <definedName name="fimtrechor_5">"$#REF!.$#REF!$40"</definedName>
    <definedName name="fin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dos">#N/A</definedName>
    <definedName name="FINAL_CM">#REF!</definedName>
    <definedName name="FINAL_RCC">#REF!</definedName>
    <definedName name="FINAL_RM">#REF!</definedName>
    <definedName name="FINAL_RMA">#REF!</definedName>
    <definedName name="FINAL_RMEC">#REF!</definedName>
    <definedName name="Financ.Resume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RMA">#REF!</definedName>
    <definedName name="firma1">#REF!</definedName>
    <definedName name="firma2">#REF!</definedName>
    <definedName name="fiscal">#REF!</definedName>
    <definedName name="fiscal_13">[91]DADOS!$B$5</definedName>
    <definedName name="fiscal_42" localSheetId="6">#REF!</definedName>
    <definedName name="fiscal_42">#REF!</definedName>
    <definedName name="Fisicos" localSheetId="6">#REF!</definedName>
    <definedName name="Fisicos">#REF!</definedName>
    <definedName name="FITOK" localSheetId="6" hidden="1">{#N/A,#N/A,TRUE,"Serviços"}</definedName>
    <definedName name="FITOK" localSheetId="7" hidden="1">{#N/A,#N/A,TRUE,"Serviços"}</definedName>
    <definedName name="FITOK" hidden="1">{#N/A,#N/A,TRUE,"Serviços"}</definedName>
    <definedName name="fjglkjlkj" hidden="1">[48]PAG01!#REF!</definedName>
    <definedName name="FLOT" localSheetId="6">#REF!</definedName>
    <definedName name="FLOT">#REF!</definedName>
    <definedName name="FLU" localSheetId="6">#REF!</definedName>
    <definedName name="FLU">#REF!</definedName>
    <definedName name="Fluência">[120]Teor!$E$3:$E$7</definedName>
    <definedName name="fluxo">'[137]450'!#REF!</definedName>
    <definedName name="Fluxo_Orçado_2011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o">'[137]450'!#REF!</definedName>
    <definedName name="FM" localSheetId="6">#REF!</definedName>
    <definedName name="FM">#REF!</definedName>
    <definedName name="FMW" localSheetId="6">#REF!</definedName>
    <definedName name="FMW">#REF!</definedName>
    <definedName name="FMWA" localSheetId="6">#REF!</definedName>
    <definedName name="FMWA">#REF!</definedName>
    <definedName name="FO">#REF!</definedName>
    <definedName name="fobr1">'[27]memória quantitativa'!#REF!</definedName>
    <definedName name="fobr2">'[27]memória quantitativa'!#REF!</definedName>
    <definedName name="fobr3">'[27]memória quantitativa'!#REF!</definedName>
    <definedName name="fobr4">'[27]memória quantitativa'!#REF!</definedName>
    <definedName name="fobr5">'[27]memória quantitativa'!#REF!</definedName>
    <definedName name="fobr6">'[27]memória quantitativa'!#REF!</definedName>
    <definedName name="fobr7">'[27]memória quantitativa'!#REF!</definedName>
    <definedName name="fobr8">'[27]memória quantitativa'!#REF!</definedName>
    <definedName name="fobr9">'[27]memória quantitativa'!#REF!</definedName>
    <definedName name="fokmf1">'[27]memória quantitativa'!#REF!</definedName>
    <definedName name="fokmf2">'[27]memória quantitativa'!#REF!</definedName>
    <definedName name="fokmf3">'[27]memória quantitativa'!#REF!</definedName>
    <definedName name="fokmf4">'[27]memória quantitativa'!#REF!</definedName>
    <definedName name="fokmf5">'[27]memória quantitativa'!#REF!</definedName>
    <definedName name="fokmf6">'[27]memória quantitativa'!#REF!</definedName>
    <definedName name="fokmf7">'[27]memória quantitativa'!#REF!</definedName>
    <definedName name="fokmf8">'[27]memória quantitativa'!#REF!</definedName>
    <definedName name="fokmf9">'[27]memória quantitativa'!#REF!</definedName>
    <definedName name="fokmi1">'[27]memória quantitativa'!#REF!</definedName>
    <definedName name="fokmi2">'[27]memória quantitativa'!#REF!</definedName>
    <definedName name="fokmi3">'[27]memória quantitativa'!#REF!</definedName>
    <definedName name="fokmi4">'[27]memória quantitativa'!#REF!</definedName>
    <definedName name="fokmi5">'[27]memória quantitativa'!#REF!</definedName>
    <definedName name="fokmi6">'[27]memória quantitativa'!#REF!</definedName>
    <definedName name="fokmi7">'[27]memória quantitativa'!#REF!</definedName>
    <definedName name="fokmi8">'[27]memória quantitativa'!#REF!</definedName>
    <definedName name="fokmi9">'[27]memória quantitativa'!#REF!</definedName>
    <definedName name="folarg1">'[27]memória quantitativa'!#REF!</definedName>
    <definedName name="folarg2">'[27]memória quantitativa'!#REF!</definedName>
    <definedName name="folarg3">'[27]memória quantitativa'!#REF!</definedName>
    <definedName name="folarg4">'[27]memória quantitativa'!#REF!</definedName>
    <definedName name="folarg5">'[27]memória quantitativa'!#REF!</definedName>
    <definedName name="folarg6">'[27]memória quantitativa'!#REF!</definedName>
    <definedName name="folarg7">'[27]memória quantitativa'!#REF!</definedName>
    <definedName name="folarg8">'[27]memória quantitativa'!#REF!</definedName>
    <definedName name="folarg9">'[27]memória quantitativa'!#REF!</definedName>
    <definedName name="FOLHA">#REF!</definedName>
    <definedName name="FOLHA01" localSheetId="6" hidden="1">{#N/A,#N/A,TRUE,"Serviços"}</definedName>
    <definedName name="FOLHA01" localSheetId="7" hidden="1">{#N/A,#N/A,TRUE,"Serviços"}</definedName>
    <definedName name="FOLHA01" localSheetId="5" hidden="1">{#N/A,#N/A,TRUE,"Serviços"}</definedName>
    <definedName name="FOLHA01" hidden="1">{#N/A,#N/A,TRUE,"Serviços"}</definedName>
    <definedName name="FOLHA011" localSheetId="6" hidden="1">{#N/A,#N/A,TRUE,"Serviços"}</definedName>
    <definedName name="FOLHA011" localSheetId="7" hidden="1">{#N/A,#N/A,TRUE,"Serviços"}</definedName>
    <definedName name="FOLHA011" localSheetId="5" hidden="1">{#N/A,#N/A,TRUE,"Serviços"}</definedName>
    <definedName name="FOLHA011" hidden="1">{#N/A,#N/A,TRUE,"Serviços"}</definedName>
    <definedName name="folha1" localSheetId="6" hidden="1">{#N/A,#N/A,TRUE,"Serviços"}</definedName>
    <definedName name="folha1" localSheetId="7" hidden="1">{#N/A,#N/A,TRUE,"Serviços"}</definedName>
    <definedName name="folha1" localSheetId="5" hidden="1">{#N/A,#N/A,TRUE,"Serviços"}</definedName>
    <definedName name="folha1" hidden="1">{#N/A,#N/A,TRUE,"Serviços"}</definedName>
    <definedName name="folha11" localSheetId="6" hidden="1">{#N/A,#N/A,TRUE,"Serviços"}</definedName>
    <definedName name="folha11" localSheetId="7" hidden="1">{#N/A,#N/A,TRUE,"Serviços"}</definedName>
    <definedName name="folha11" localSheetId="5" hidden="1">{#N/A,#N/A,TRUE,"Serviços"}</definedName>
    <definedName name="folha11" hidden="1">{#N/A,#N/A,TRUE,"Serviços"}</definedName>
    <definedName name="FOLHAS">[64]PRANCHA!#REF!</definedName>
    <definedName name="Fonte" localSheetId="6">#REF!</definedName>
    <definedName name="Fonte">#REF!</definedName>
    <definedName name="FORMA">[84]SERVIÇOS!$G$23</definedName>
    <definedName name="Forma_BlocoE1">16.64*2+16.203</definedName>
    <definedName name="Forma_BlocoE2">13.64*2+11.628</definedName>
    <definedName name="Forma_BloPort">17.64*2.5+18.23</definedName>
    <definedName name="FORMA_MAD_BRANCA">#REF!</definedName>
    <definedName name="Forma_Trav">91.81</definedName>
    <definedName name="formas">'[27]medição '!#REF!</definedName>
    <definedName name="Format_List">#REF!</definedName>
    <definedName name="FORN_ACESS_EMISS" localSheetId="6">#REF!</definedName>
    <definedName name="FORN_ACESS_EMISS">#REF!</definedName>
    <definedName name="FORN_ACESS_EMISS2_M" localSheetId="6">#REF!</definedName>
    <definedName name="FORN_ACESS_EMISS2_M">#REF!</definedName>
    <definedName name="FORN_ACESS_EMISS3_M" localSheetId="6">#REF!</definedName>
    <definedName name="FORN_ACESS_EMISS3_M">#REF!</definedName>
    <definedName name="FORN_ACESS_REDE_COL">#REF!</definedName>
    <definedName name="FORN_ACESSÓRIOS">#REF!</definedName>
    <definedName name="FORN_CON_EMISS3_M">#REF!</definedName>
    <definedName name="FORN_CONEX">#REF!</definedName>
    <definedName name="FORN_CONEX_EMISS">#REF!</definedName>
    <definedName name="FORN_CONEX_PEÇAS">#REF!</definedName>
    <definedName name="FORN_PEÇAS_EMISS2_M">#REF!</definedName>
    <definedName name="FORN_TUB_EMISS">#REF!</definedName>
    <definedName name="FORN_TUB_EMISS2_M">#REF!</definedName>
    <definedName name="FORN_TUB_EMISS3_M">#REF!</definedName>
    <definedName name="FORN_TUB_REDE_COL">#REF!</definedName>
    <definedName name="FORN_TUBU">#REF!</definedName>
    <definedName name="FORNEC_CAP20">#REF!</definedName>
    <definedName name="FORNEC_CM30">#REF!</definedName>
    <definedName name="Fot" localSheetId="6" hidden="1">{"'EI 060 02'!$A$1:$K$59"}</definedName>
    <definedName name="Fot" localSheetId="7" hidden="1">{"'EI 060 02'!$A$1:$K$59"}</definedName>
    <definedName name="Fot" hidden="1">{"'EI 060 02'!$A$1:$K$59"}</definedName>
    <definedName name="fr">#N/A</definedName>
    <definedName name="FRE">#REF!</definedName>
    <definedName name="FREADVAL">#REF!</definedName>
    <definedName name="FREFIX">#REF!</definedName>
    <definedName name="FREPES">#REF!</definedName>
    <definedName name="Fresagem">#N/A</definedName>
    <definedName name="Fresagem01" localSheetId="6" hidden="1">{#N/A,#N/A,TRUE,"Serviços"}</definedName>
    <definedName name="Fresagem01" localSheetId="7" hidden="1">{#N/A,#N/A,TRUE,"Serviços"}</definedName>
    <definedName name="Fresagem01" localSheetId="5" hidden="1">{#N/A,#N/A,TRUE,"Serviços"}</definedName>
    <definedName name="Fresagem01" hidden="1">{#N/A,#N/A,TRUE,"Serviços"}</definedName>
    <definedName name="Fresagem011" localSheetId="6" hidden="1">{#N/A,#N/A,TRUE,"Serviços"}</definedName>
    <definedName name="Fresagem011" localSheetId="7" hidden="1">{#N/A,#N/A,TRUE,"Serviços"}</definedName>
    <definedName name="Fresagem011" localSheetId="5" hidden="1">{#N/A,#N/A,TRUE,"Serviços"}</definedName>
    <definedName name="Fresagem011" hidden="1">{#N/A,#N/A,TRUE,"Serviços"}</definedName>
    <definedName name="fresfg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S">#REF!</definedName>
    <definedName name="FS_1">#REF!</definedName>
    <definedName name="FS_Adir">OFFSET([83]Percentual!$A$6,0,COLUMN([83]Percentual!$BU$3)-1,COUNTA([83]Percentual!$A$6:$A$105),1)</definedName>
    <definedName name="FS_Aesq">OFFSET([83]Percentual!$A$6,0,COLUMN([83]Percentual!$AU$3)-1,COUNTA([83]Percentual!$A$6:$A$105),1)</definedName>
    <definedName name="FS3_3dir">OFFSET([83]Percentual!$A$6,0,MATCH([83]Percentual!$K$3,[83]Percentual!$3:$3,0)+1,COUNTA([83]Percentual!$A$6:$A$105),1)</definedName>
    <definedName name="FS3_3esq">OFFSET([83]Percentual!$A$6,0,MATCH([83]Percentual!$K$3,[83]Percentual!$3:$3,0)-1,COUNTA([83]Percentual!$A$6:$A$105),1)</definedName>
    <definedName name="FS3_pista">OFFSET([83]Percentual!$A$6,0,MATCH([83]Percentual!$K$3,[83]Percentual!$3:$3,0),COUNTA([83]Percentual!$A$6:$A$105),1)</definedName>
    <definedName name="FS4_3dir">OFFSET([83]Percentual!$A$6,0,MATCH([83]Percentual!$N$3,[83]Percentual!$3:$3,0)+1,COUNTA([83]Percentual!$A$6:$A$105),1)</definedName>
    <definedName name="FS4_3esq">OFFSET([83]Percentual!$A$6,0,MATCH([83]Percentual!$N$3,[83]Percentual!$3:$3,0)-1,COUNTA([83]Percentual!$A$6:$A$105),1)</definedName>
    <definedName name="FS4_pista">OFFSET([83]Percentual!$A$6,0,MATCH([83]Percentual!$N$3,[83]Percentual!$3:$3,0),COUNTA([83]Percentual!$A$6:$A$105),1)</definedName>
    <definedName name="FS5_3dir">OFFSET([83]Percentual!$A$6,0,MATCH([83]Percentual!$Q$3,[83]Percentual!$3:$3,0)+1,COUNTA([83]Percentual!$A$6:$A$105),1)</definedName>
    <definedName name="FS5_3esq">OFFSET([83]Percentual!$A$6,0,MATCH([83]Percentual!$Q$3,[83]Percentual!$3:$3,0)-1,COUNTA([83]Percentual!$A$6:$A$105),1)</definedName>
    <definedName name="FS5_pista">OFFSET([83]Percentual!$A$6,0,MATCH([83]Percentual!$Q$3,[83]Percentual!$3:$3,0),COUNTA([83]Percentual!$A$6:$A$105),1)</definedName>
    <definedName name="FS6_3dir">OFFSET([83]Percentual!$A$6,0,MATCH([83]Percentual!$T$3,[83]Percentual!$3:$3,0)+1,COUNTA([83]Percentual!$A$6:$A$105),1)</definedName>
    <definedName name="FS6_3esq">OFFSET([83]Percentual!$A$6,0,MATCH([83]Percentual!$T$3,[83]Percentual!$3:$3,0)-1,COUNTA([83]Percentual!$A$6:$A$105),1)</definedName>
    <definedName name="FS6_pista">OFFSET([83]Percentual!$A$6,0,MATCH([83]Percentual!$T$3,[83]Percentual!$3:$3,0),COUNTA([83]Percentual!$A$6:$A$105),1)</definedName>
    <definedName name="FSADFD">#N/A</definedName>
    <definedName name="fse" localSheetId="6">#REF!</definedName>
    <definedName name="fse">#REF!</definedName>
    <definedName name="fsn">#REF!</definedName>
    <definedName name="FT">#REF!</definedName>
    <definedName name="fthju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uel">#REF!</definedName>
    <definedName name="fuel_1">#REF!</definedName>
    <definedName name="FUFUFUFUFUFUFF">#REF!</definedName>
    <definedName name="Função">#REF!</definedName>
    <definedName name="fwregwrgfd">#N/A</definedName>
    <definedName name="fwregwrgfd_16">NA()</definedName>
    <definedName name="g" localSheetId="6" hidden="1">{#N/A,#N/A,FALSE,"REGNSKAPSUTDRAG DIVISJON";#N/A,#N/A,FALSE,"Nøkkeltall"}</definedName>
    <definedName name="g" localSheetId="7" hidden="1">{#N/A,#N/A,FALSE,"REGNSKAPSUTDRAG DIVISJON";#N/A,#N/A,FALSE,"Nøkkeltall"}</definedName>
    <definedName name="g" hidden="1">{#N/A,#N/A,FALSE,"REGNSKAPSUTDRAG DIVISJON";#N/A,#N/A,FALSE,"Nøkkeltall"}</definedName>
    <definedName name="g_2.04">#REF!</definedName>
    <definedName name="G_2.05">#REF!</definedName>
    <definedName name="G_2.06">#REF!</definedName>
    <definedName name="G_2.07">#REF!</definedName>
    <definedName name="G_2.08">#REF!</definedName>
    <definedName name="G_2.09">#REF!</definedName>
    <definedName name="G_2.10">#REF!</definedName>
    <definedName name="G_2.11">#REF!</definedName>
    <definedName name="G_2.12">#REF!</definedName>
    <definedName name="G_2.13">#REF!</definedName>
    <definedName name="G_2.14">#REF!</definedName>
    <definedName name="galo" localSheetId="6" hidden="1">{#N/A,#N/A,FALSE,"Aging Summary";#N/A,#N/A,FALSE,"Ratio Analysis";#N/A,#N/A,FALSE,"Test 120 Day Accts";#N/A,#N/A,FALSE,"Tickmarks"}</definedName>
    <definedName name="galo" localSheetId="7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alvanized_cable_tray__complete_of__special_pieces__elbows__crosses__Tees__etc.__and_fixing_elements___brackets__supports__etc.__Metallic_supports_from_roof__wall_or_metallic_structure_included">#REF!</definedName>
    <definedName name="gas">#REF!</definedName>
    <definedName name="gas_1">#REF!</definedName>
    <definedName name="GAS_CARBONICO_6KG">#REF!</definedName>
    <definedName name="GASOL">#N/A</definedName>
    <definedName name="GASOL_1">#REF!</definedName>
    <definedName name="GASOLINA">[112]INSUMOS!$N$306</definedName>
    <definedName name="GAST">[17]DADOS!$C$21</definedName>
    <definedName name="gastalho">[43]ORÇAMENTO!#REF!</definedName>
    <definedName name="gastalho_13">[43]ORÇAMENTO!#REF!</definedName>
    <definedName name="gastalho_13_19">[43]ORÇAMENTO!#REF!</definedName>
    <definedName name="gastalho_13_23">[43]ORÇAMENTO!#REF!</definedName>
    <definedName name="gastalho_13_25">[56]ORÇAMENTO!#REF!</definedName>
    <definedName name="gastalho_15">[57]ORÇAMENTO!#REF!</definedName>
    <definedName name="gastalho_15_13">[57]ORÇAMENTO!#REF!</definedName>
    <definedName name="gastalho_15_13_19">[57]ORÇAMENTO!#REF!</definedName>
    <definedName name="gastalho_15_13_23">[57]ORÇAMENTO!#REF!</definedName>
    <definedName name="gastalho_15_13_25">[57]ORÇAMENTO!#REF!</definedName>
    <definedName name="gastalho_15_19">[57]ORÇAMENTO!#REF!</definedName>
    <definedName name="gastalho_15_23">[57]ORÇAMENTO!#REF!</definedName>
    <definedName name="gastalho_15_25">[57]ORÇAMENTO!#REF!</definedName>
    <definedName name="gastalho_19">[43]ORÇAMENTO!#REF!</definedName>
    <definedName name="gastalho_23">[43]ORÇAMENTO!#REF!</definedName>
    <definedName name="gastalho_24">[43]ORÇAMENTO!#REF!</definedName>
    <definedName name="gastalho_24_13">[43]ORÇAMENTO!#REF!</definedName>
    <definedName name="gastalho_24_13_19">[43]ORÇAMENTO!#REF!</definedName>
    <definedName name="gastalho_24_13_23">[43]ORÇAMENTO!#REF!</definedName>
    <definedName name="gastalho_24_13_25">[56]ORÇAMENTO!#REF!</definedName>
    <definedName name="gastalho_24_19">[43]ORÇAMENTO!#REF!</definedName>
    <definedName name="gastalho_24_23">[43]ORÇAMENTO!#REF!</definedName>
    <definedName name="gastalho_24_25">[56]ORÇAMENTO!#REF!</definedName>
    <definedName name="gastalho_25">[56]ORÇAMENTO!#REF!</definedName>
    <definedName name="Gastos_Marajó">#N/A</definedName>
    <definedName name="gcbr1">'[27]memória quantitativa'!#REF!</definedName>
    <definedName name="gcbr2">'[27]memória quantitativa'!#REF!</definedName>
    <definedName name="gckmf1">'[27]memória quantitativa'!#REF!</definedName>
    <definedName name="gckmf2">'[27]memória quantitativa'!#REF!</definedName>
    <definedName name="gckmi1">'[27]memória quantitativa'!#REF!</definedName>
    <definedName name="gckmi2">'[27]memória quantitativa'!#REF!</definedName>
    <definedName name="GDAGEGAAAAAAA">#REF!</definedName>
    <definedName name="GDGDGD">#REF!</definedName>
    <definedName name="GE">#REF!</definedName>
    <definedName name="GEOVANI">#REF!</definedName>
    <definedName name="GEOVANI_25">#REF!</definedName>
    <definedName name="GEOVANI2">[138]PROJETO!#REF!</definedName>
    <definedName name="GEOVANI2_25">[139]PROJETO!#REF!</definedName>
    <definedName name="geração" localSheetId="6" hidden="1">{#N/A,#N/A,FALSE,"ANEXO3 99 ERA";#N/A,#N/A,FALSE,"ANEXO3 99 UBÁ2";#N/A,#N/A,FALSE,"ANEXO3 99 DTU";#N/A,#N/A,FALSE,"ANEXO3 99 RDR";#N/A,#N/A,FALSE,"ANEXO3 99 UBÁ4";#N/A,#N/A,FALSE,"ANEXO3 99 UBÁ6"}</definedName>
    <definedName name="geração" localSheetId="7" hidden="1">{#N/A,#N/A,FALSE,"ANEXO3 99 ERA";#N/A,#N/A,FALSE,"ANEXO3 99 UBÁ2";#N/A,#N/A,FALSE,"ANEXO3 99 DTU";#N/A,#N/A,FALSE,"ANEXO3 99 RDR";#N/A,#N/A,FALSE,"ANEXO3 99 UBÁ4";#N/A,#N/A,FALSE,"ANEXO3 99 UBÁ6"}</definedName>
    <definedName name="geração" hidden="1">{#N/A,#N/A,FALSE,"ANEXO3 99 ERA";#N/A,#N/A,FALSE,"ANEXO3 99 UBÁ2";#N/A,#N/A,FALSE,"ANEXO3 99 DTU";#N/A,#N/A,FALSE,"ANEXO3 99 RDR";#N/A,#N/A,FALSE,"ANEXO3 99 UBÁ4";#N/A,#N/A,FALSE,"ANEXO3 99 UBÁ6"}</definedName>
    <definedName name="geral">[69]RESUMO_AUT1!#REF!</definedName>
    <definedName name="Gerente" localSheetId="6">#REF!</definedName>
    <definedName name="Gerente">#REF!</definedName>
    <definedName name="GESGSD">#REF!</definedName>
    <definedName name="GESSO">#REF!</definedName>
    <definedName name="gfdg">[69]RESUMO_AUT1!#REF!</definedName>
    <definedName name="gfgfgfg" localSheetId="6" hidden="1">{#N/A,#N/A,FALSE,"MO (2)"}</definedName>
    <definedName name="gfgfgfg" localSheetId="7" hidden="1">{#N/A,#N/A,FALSE,"MO (2)"}</definedName>
    <definedName name="gfgfgfg" hidden="1">{#N/A,#N/A,FALSE,"MO (2)"}</definedName>
    <definedName name="gg" localSheetId="6" hidden="1">{"'REL CUSTODIF'!$B$1:$H$72"}</definedName>
    <definedName name="gg" localSheetId="7" hidden="1">{"'REL CUSTODIF'!$B$1:$H$72"}</definedName>
    <definedName name="gg" hidden="1">{"'REL CUSTODIF'!$B$1:$H$72"}</definedName>
    <definedName name="ghghgh" localSheetId="6" hidden="1">{#N/A,#N/A,FALSE,"MO (2)"}</definedName>
    <definedName name="ghghgh" localSheetId="7" hidden="1">{#N/A,#N/A,FALSE,"MO (2)"}</definedName>
    <definedName name="ghghgh" hidden="1">{#N/A,#N/A,FALSE,"MO (2)"}</definedName>
    <definedName name="GHJ">#REF!</definedName>
    <definedName name="giu6lkjhlij">#N/A</definedName>
    <definedName name="gjgh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O010_RECICLAGEM">#REF!</definedName>
    <definedName name="GP">#REF!</definedName>
    <definedName name="GRADUADA">#REF!</definedName>
    <definedName name="graf">'[140]FLUXO - EXECUÇÃO PRÓPRIA'!#REF!</definedName>
    <definedName name="graff">'[140]FLUXO - EXECUÇÃO PRÓPRIA'!#REF!</definedName>
    <definedName name="GRAMA">[84]SERVIÇOS!$G$31</definedName>
    <definedName name="GRANITO_AMENDOA">#REF!</definedName>
    <definedName name="GRANITO_CINZA_CORUMBA">#REF!</definedName>
    <definedName name="_xlnm.Recorder" localSheetId="6">#REF!</definedName>
    <definedName name="_xlnm.Recorder">#REF!</definedName>
    <definedName name="grbr1">'[27]memória quantitativa'!#REF!</definedName>
    <definedName name="grbr2">'[27]memória quantitativa'!#REF!</definedName>
    <definedName name="grbr3">'[27]memória quantitativa'!#REF!</definedName>
    <definedName name="grbr4">'[27]memória quantitativa'!#REF!</definedName>
    <definedName name="grbr5">'[27]memória quantitativa'!#REF!</definedName>
    <definedName name="grbr6">'[27]memória quantitativa'!#REF!</definedName>
    <definedName name="grbr7">'[27]memória quantitativa'!#REF!</definedName>
    <definedName name="grbr8">'[27]memória quantitativa'!#REF!</definedName>
    <definedName name="grbr9">'[27]memória quantitativa'!#REF!</definedName>
    <definedName name="grkmf1">'[27]memória quantitativa'!#REF!</definedName>
    <definedName name="grkmf2">'[27]memória quantitativa'!#REF!</definedName>
    <definedName name="grkmf3">'[27]memória quantitativa'!#REF!</definedName>
    <definedName name="grkmf4">'[27]memória quantitativa'!#REF!</definedName>
    <definedName name="grkmf5">'[27]memória quantitativa'!#REF!</definedName>
    <definedName name="grkmf6">'[27]memória quantitativa'!#REF!</definedName>
    <definedName name="grkmf7">'[27]memória quantitativa'!#REF!</definedName>
    <definedName name="grkmf8">'[27]memória quantitativa'!#REF!</definedName>
    <definedName name="grkmf9">'[27]memória quantitativa'!#REF!</definedName>
    <definedName name="grkmi1">'[27]memória quantitativa'!#REF!</definedName>
    <definedName name="grkmi2">'[27]memória quantitativa'!#REF!</definedName>
    <definedName name="grkmi3">'[27]memória quantitativa'!#REF!</definedName>
    <definedName name="grkmi4">'[27]memória quantitativa'!#REF!</definedName>
    <definedName name="grkmi5">'[27]memória quantitativa'!#REF!</definedName>
    <definedName name="grkmi6">'[27]memória quantitativa'!#REF!</definedName>
    <definedName name="grkmi7">'[27]memória quantitativa'!#REF!</definedName>
    <definedName name="grkmi8">'[27]memória quantitativa'!#REF!</definedName>
    <definedName name="grkmi9">'[27]memória quantitativa'!#REF!</definedName>
    <definedName name="grlarg1">'[27]memória quantitativa'!#REF!</definedName>
    <definedName name="grlarg2">'[27]memória quantitativa'!#REF!</definedName>
    <definedName name="grlarg3">'[27]memória quantitativa'!#REF!</definedName>
    <definedName name="grlarg4">'[27]memória quantitativa'!#REF!</definedName>
    <definedName name="grlarg5">'[27]memória quantitativa'!#REF!</definedName>
    <definedName name="grlarg6">'[27]memória quantitativa'!#REF!</definedName>
    <definedName name="grlarg7">'[27]memória quantitativa'!#REF!</definedName>
    <definedName name="grlarg8">'[27]memória quantitativa'!#REF!</definedName>
    <definedName name="grlarg9">'[27]memória quantitativa'!#REF!</definedName>
    <definedName name="Groute">0.55*0.7*0.025*3+0.45*0.45*0.025*5</definedName>
    <definedName name="gsdgs">#N/A</definedName>
    <definedName name="gsffgs">[69]RESUMO_AUT1!#REF!</definedName>
    <definedName name="gthyt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ryfj" localSheetId="6" hidden="1">{#N/A,#N/A,TRUE,"Serviços"}</definedName>
    <definedName name="gtryfj" localSheetId="7" hidden="1">{#N/A,#N/A,TRUE,"Serviços"}</definedName>
    <definedName name="gtryfj" localSheetId="5" hidden="1">{#N/A,#N/A,TRUE,"Serviços"}</definedName>
    <definedName name="gtryfj" hidden="1">{#N/A,#N/A,TRUE,"Serviços"}</definedName>
    <definedName name="gtryfjj" localSheetId="6" hidden="1">{#N/A,#N/A,TRUE,"Serviços"}</definedName>
    <definedName name="gtryfjj" localSheetId="7" hidden="1">{#N/A,#N/A,TRUE,"Serviços"}</definedName>
    <definedName name="gtryfjj" localSheetId="5" hidden="1">{#N/A,#N/A,TRUE,"Serviços"}</definedName>
    <definedName name="gtryfjj" hidden="1">{#N/A,#N/A,TRUE,"Serviços"}</definedName>
    <definedName name="guardacorpo">[43]ORÇAMENTO!#REF!</definedName>
    <definedName name="guardacorpo_13">[43]ORÇAMENTO!#REF!</definedName>
    <definedName name="guardacorpo_13_19">[43]ORÇAMENTO!#REF!</definedName>
    <definedName name="guardacorpo_13_23">[43]ORÇAMENTO!#REF!</definedName>
    <definedName name="guardacorpo_13_25">[56]ORÇAMENTO!#REF!</definedName>
    <definedName name="guardacorpo_15">[57]ORÇAMENTO!#REF!</definedName>
    <definedName name="guardacorpo_15_13">[57]ORÇAMENTO!#REF!</definedName>
    <definedName name="guardacorpo_15_13_19">[57]ORÇAMENTO!#REF!</definedName>
    <definedName name="guardacorpo_15_13_23">[57]ORÇAMENTO!#REF!</definedName>
    <definedName name="guardacorpo_15_13_25">[57]ORÇAMENTO!#REF!</definedName>
    <definedName name="guardacorpo_15_19">[57]ORÇAMENTO!#REF!</definedName>
    <definedName name="guardacorpo_15_23">[57]ORÇAMENTO!#REF!</definedName>
    <definedName name="guardacorpo_15_25">[57]ORÇAMENTO!#REF!</definedName>
    <definedName name="guardacorpo_19">[43]ORÇAMENTO!#REF!</definedName>
    <definedName name="guardacorpo_23">[43]ORÇAMENTO!#REF!</definedName>
    <definedName name="guardacorpo_24">[43]ORÇAMENTO!#REF!</definedName>
    <definedName name="guardacorpo_24_13">[43]ORÇAMENTO!#REF!</definedName>
    <definedName name="guardacorpo_24_13_19">[43]ORÇAMENTO!#REF!</definedName>
    <definedName name="guardacorpo_24_13_23">[43]ORÇAMENTO!#REF!</definedName>
    <definedName name="guardacorpo_24_13_25">[56]ORÇAMENTO!#REF!</definedName>
    <definedName name="guardacorpo_24_19">[43]ORÇAMENTO!#REF!</definedName>
    <definedName name="guardacorpo_24_23">[43]ORÇAMENTO!#REF!</definedName>
    <definedName name="guardacorpo_24_25">[56]ORÇAMENTO!#REF!</definedName>
    <definedName name="guardacorpo_25">[56]ORÇAMENTO!#REF!</definedName>
    <definedName name="guh">'[5]P A T O 99 B'!#REF!</definedName>
    <definedName name="Guia">"Figura 1"</definedName>
    <definedName name="Guias">#REF!</definedName>
    <definedName name="GUSTAVO">{"total","SUM(total)","YNNNN",FALSE}</definedName>
    <definedName name="gv" localSheetId="6" hidden="1">{"Pèrdues i Guanys analític.Català",#N/A,FALSE,"Català";"Pèrdues i G. analític.castellà",#N/A,FALSE,"Castellà"}</definedName>
    <definedName name="gv" localSheetId="7" hidden="1">{"Pèrdues i Guanys analític.Català",#N/A,FALSE,"Català";"Pèrdues i G. analític.castellà",#N/A,FALSE,"Castellà"}</definedName>
    <definedName name="gv" hidden="1">{"Pèrdues i Guanys analític.Català",#N/A,FALSE,"Català";"Pèrdues i G. analític.castellà",#N/A,FALSE,"Castellà"}</definedName>
    <definedName name="GVSL1" localSheetId="6" hidden="1">[115]!Header1-1 &amp; "." &amp; MAX(1,COUNTA(INDEX(#REF!,MATCH([115]!Header1-1,#REF!,FALSE)):#REF!))</definedName>
    <definedName name="GVSL1" hidden="1">[115]!Header1-1 &amp; "." &amp; MAX(1,COUNTA(INDEX(#REF!,MATCH([115]!Header1-1,#REF!,FALSE)):#REF!))</definedName>
    <definedName name="H" localSheetId="6">#REF!</definedName>
    <definedName name="H">#REF!</definedName>
    <definedName name="H_19" localSheetId="6">#REF!</definedName>
    <definedName name="H_19">#REF!</definedName>
    <definedName name="H_23" localSheetId="6">#REF!</definedName>
    <definedName name="H_23">#REF!</definedName>
    <definedName name="H_25">#REF!</definedName>
    <definedName name="H1112118">#REF!</definedName>
    <definedName name="H1112119">#REF!</definedName>
    <definedName name="H5_área_pint_lig">#REF!</definedName>
    <definedName name="H5_Ton_CBUQ">#REF!</definedName>
    <definedName name="há">#REF!</definedName>
    <definedName name="hbdf" localSheetId="6" hidden="1">{"'Plan1 (2)'!$A$5:$F$63"}</definedName>
    <definedName name="hbdf" localSheetId="7" hidden="1">{"'Plan1 (2)'!$A$5:$F$63"}</definedName>
    <definedName name="hbdf" hidden="1">{"'Plan1 (2)'!$A$5:$F$63"}</definedName>
    <definedName name="hdsfavxc">[141]Equipamentos!#REF!</definedName>
    <definedName name="Header1" hidden="1">IF(COUNTA(#REF!)=0,0,INDEX(#REF!,MATCH(ROW(#REF!),#REF!,TRUE)))+1</definedName>
    <definedName name="Header2" localSheetId="6" hidden="1">[115]!Header1-1 &amp; "." &amp; MAX(1,COUNTA(INDEX(#REF!,MATCH([115]!Header1-1,#REF!,FALSE)):#REF!))</definedName>
    <definedName name="Header2" hidden="1">[115]!Header1-1 &amp; "." &amp; MAX(1,COUNTA(INDEX(#REF!,MATCH([115]!Header1-1,#REF!,FALSE)):#REF!))</definedName>
    <definedName name="HELLO" localSheetId="6">#REF!</definedName>
    <definedName name="HELLO">#REF!</definedName>
    <definedName name="HENC" localSheetId="6">#REF!</definedName>
    <definedName name="HENC">#REF!</definedName>
    <definedName name="hghg" localSheetId="6">[68]PROJETO!#REF!</definedName>
    <definedName name="hghg">[68]PROJETO!#REF!</definedName>
    <definedName name="hghgh" localSheetId="6">'[53]Fresagem de Pista Ago-98'!#REF!</definedName>
    <definedName name="hghgh">'[53]Fresagem de Pista Ago-98'!#REF!</definedName>
    <definedName name="HGRET" localSheetId="6" hidden="1">{"'RR'!$A$2:$E$81"}</definedName>
    <definedName name="HGRET" localSheetId="7" hidden="1">{"'RR'!$A$2:$E$81"}</definedName>
    <definedName name="HGRET" hidden="1">{"'RR'!$A$2:$E$81"}</definedName>
    <definedName name="HH">#REF!</definedName>
    <definedName name="HHDESELE">#REF!</definedName>
    <definedName name="HHDESMEC">#REF!</definedName>
    <definedName name="HHENGELE">#REF!</definedName>
    <definedName name="HHENGMEC">#REF!</definedName>
    <definedName name="hhhhh" localSheetId="6" hidden="1">{#N/A,#N/A,FALSE,"MO (2)"}</definedName>
    <definedName name="hhhhh" localSheetId="7" hidden="1">{#N/A,#N/A,FALSE,"MO (2)"}</definedName>
    <definedName name="hhhhh" hidden="1">{#N/A,#N/A,FALSE,"MO (2)"}</definedName>
    <definedName name="hhhhhhh">'[53]Fresagem de Pista Ago-98'!#REF!</definedName>
    <definedName name="hhhhhhhhhhhhhhhh">#REF!</definedName>
    <definedName name="HHMONELE" localSheetId="6">#REF!</definedName>
    <definedName name="HHMONELE">#REF!</definedName>
    <definedName name="HHMONMEC" localSheetId="6">#REF!</definedName>
    <definedName name="HHMONMEC">#REF!</definedName>
    <definedName name="HHPROELE" localSheetId="6">#REF!</definedName>
    <definedName name="HHPROELE">#REF!</definedName>
    <definedName name="HHPROMEC">#REF!</definedName>
    <definedName name="hi">#REF!</definedName>
    <definedName name="hi_10">#REF!</definedName>
    <definedName name="hi_24">#REF!</definedName>
    <definedName name="hi_25">#REF!</definedName>
    <definedName name="hi_26">#REF!</definedName>
    <definedName name="hi_27">#REF!</definedName>
    <definedName name="hi_29">#REF!</definedName>
    <definedName name="hi_3">#REF!</definedName>
    <definedName name="hi_4">#REF!</definedName>
    <definedName name="hi_5">#REF!</definedName>
    <definedName name="hi_9">#REF!</definedName>
    <definedName name="hii">#REF!</definedName>
    <definedName name="hjhjhjhju" localSheetId="6" hidden="1">{#N/A,#N/A,FALSE,"MO (2)"}</definedName>
    <definedName name="hjhjhjhju" localSheetId="7" hidden="1">{#N/A,#N/A,FALSE,"MO (2)"}</definedName>
    <definedName name="hjhjhjhju" hidden="1">{#N/A,#N/A,FALSE,"MO (2)"}</definedName>
    <definedName name="hmngj">#N/A</definedName>
    <definedName name="HMOTO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ra">#REF!</definedName>
    <definedName name="hora_1">#REF!</definedName>
    <definedName name="horaam">#REF!</definedName>
    <definedName name="horaenc">#REF!</definedName>
    <definedName name="horaseven">#REF!</definedName>
    <definedName name="HP">#REF!</definedName>
    <definedName name="HP.1">#REF!</definedName>
    <definedName name="hrf">#N/A</definedName>
    <definedName name="hsdjsg">#REF!</definedName>
    <definedName name="HSERV">#REF!</definedName>
    <definedName name="hthj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m" localSheetId="6" hidden="1">{"'Plan1 (2)'!$A$5:$F$63"}</definedName>
    <definedName name="htm" localSheetId="7" hidden="1">{"'Plan1 (2)'!$A$5:$F$63"}</definedName>
    <definedName name="htm" hidden="1">{"'Plan1 (2)'!$A$5:$F$63"}</definedName>
    <definedName name="HTML_CodePage" hidden="1">1252</definedName>
    <definedName name="HTML_Control" localSheetId="6" hidden="1">{"'EI 060 02'!$A$1:$K$59"}</definedName>
    <definedName name="HTML_Control" localSheetId="7" hidden="1">{"'EI 060 02'!$A$1:$K$59"}</definedName>
    <definedName name="HTML_Control" hidden="1">{"'EI 060 02'!$A$1:$K$59"}</definedName>
    <definedName name="HTML_Description" hidden="1">""</definedName>
    <definedName name="HTML_Email" hidden="1">""</definedName>
    <definedName name="HTML_Header" hidden="1">"EI 060 02"</definedName>
    <definedName name="HTML_LastUpdate" hidden="1">"05/05/03"</definedName>
    <definedName name="HTML_LineAfter" hidden="1">FALSE</definedName>
    <definedName name="HTML_LineBefore" hidden="1">FALSE</definedName>
    <definedName name="HTML_Name" hidden="1">"Keyloir"</definedName>
    <definedName name="HTML_OBDlg2" hidden="1">TRUE</definedName>
    <definedName name="HTML_OBDlg4" hidden="1">TRUE</definedName>
    <definedName name="HTML_OS" hidden="1">0</definedName>
    <definedName name="HTML_PathFile" hidden="1">"C:\Meus documentos\EI 060-02.htm"</definedName>
    <definedName name="HTML_PathFileMac" hidden="1">"Macintosh HD:HomePageStuff:New_Home_Page:datafile:histret.html"</definedName>
    <definedName name="HTML_Title" hidden="1">"EI 060-02 Relatório"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SDGH">#REF!</definedName>
    <definedName name="hva" localSheetId="6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localSheetId="7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Z_AREA">#REF!</definedName>
    <definedName name="HZ_ITEM">#REF!</definedName>
    <definedName name="HZ_PNV">#REF!</definedName>
    <definedName name="i" localSheetId="6" hidden="1">{#N/A,#N/A,FALSE,"MO (2)"}</definedName>
    <definedName name="i" localSheetId="7" hidden="1">{#N/A,#N/A,FALSE,"MO (2)"}</definedName>
    <definedName name="I">#REF!</definedName>
    <definedName name="I0SVERT">[27]procedimentos!#REF!</definedName>
    <definedName name="ID_serviço">OFFSET('[83]Orçamento Total'!$A$4,0,0,COUNTA('[83]Orçamento Total'!$C:$C),1)</definedName>
    <definedName name="IE_001">#N/A</definedName>
    <definedName name="IE_001_1" localSheetId="6">#REF!</definedName>
    <definedName name="IE_001_1">#REF!</definedName>
    <definedName name="IE_006">#N/A</definedName>
    <definedName name="IE_006_1">#REF!</definedName>
    <definedName name="IE_007">#N/A</definedName>
    <definedName name="IE_007_1">#REF!</definedName>
    <definedName name="IE_009">#N/A</definedName>
    <definedName name="IE_009_1">#REF!</definedName>
    <definedName name="IE_013">#N/A</definedName>
    <definedName name="IE_013_1">#REF!</definedName>
    <definedName name="IE_016">#N/A</definedName>
    <definedName name="IE_016_1">#REF!</definedName>
    <definedName name="IE_101">#N/A</definedName>
    <definedName name="IE_101_1">#REF!</definedName>
    <definedName name="IE_105">#N/A</definedName>
    <definedName name="IE_105_1">#REF!</definedName>
    <definedName name="IE_107">#N/A</definedName>
    <definedName name="IE_107_1">#REF!</definedName>
    <definedName name="IE_110">#N/A</definedName>
    <definedName name="IE_110_1">#REF!</definedName>
    <definedName name="IE_111">#N/A</definedName>
    <definedName name="IE_111_1">#REF!</definedName>
    <definedName name="IE_112">#N/A</definedName>
    <definedName name="IE_112_1">#REF!</definedName>
    <definedName name="IE_113">#N/A</definedName>
    <definedName name="IE_113_1">#REF!</definedName>
    <definedName name="IE_116">#N/A</definedName>
    <definedName name="IE_116_1">#REF!</definedName>
    <definedName name="IE_118">#N/A</definedName>
    <definedName name="IE_118_1">#REF!</definedName>
    <definedName name="IE_119">#N/A</definedName>
    <definedName name="IE_119_1">#REF!</definedName>
    <definedName name="IE_122">#N/A</definedName>
    <definedName name="IE_122_1">#REF!</definedName>
    <definedName name="IE_123">#N/A</definedName>
    <definedName name="IE_123_1">#REF!</definedName>
    <definedName name="IE_208">#N/A</definedName>
    <definedName name="IE_208_1">#REF!</definedName>
    <definedName name="IE_209">#N/A</definedName>
    <definedName name="IE_209_1">#REF!</definedName>
    <definedName name="IE_302">#N/A</definedName>
    <definedName name="IE_302_1">#REF!</definedName>
    <definedName name="IE_304">#N/A</definedName>
    <definedName name="IE_304_1">#REF!</definedName>
    <definedName name="IE_306">#N/A</definedName>
    <definedName name="IE_306_1">#REF!</definedName>
    <definedName name="IE_343">#N/A</definedName>
    <definedName name="IE_343_1">#REF!</definedName>
    <definedName name="IE_400">#N/A</definedName>
    <definedName name="IE_400_1">#REF!</definedName>
    <definedName name="IE_402">#N/A</definedName>
    <definedName name="IE_402_1">#REF!</definedName>
    <definedName name="IE_406">#N/A</definedName>
    <definedName name="IE_406_1">#REF!</definedName>
    <definedName name="IE_408">#N/A</definedName>
    <definedName name="IE_408_1">#REF!</definedName>
    <definedName name="IE_410">#N/A</definedName>
    <definedName name="IE_410_1">#REF!</definedName>
    <definedName name="IE_416">#N/A</definedName>
    <definedName name="IE_416_1">#REF!</definedName>
    <definedName name="IE_502">#N/A</definedName>
    <definedName name="IE_502_1">#REF!</definedName>
    <definedName name="IE_507">#N/A</definedName>
    <definedName name="IE_507_1">#REF!</definedName>
    <definedName name="IE_508">#N/A</definedName>
    <definedName name="IE_508_1">#REF!</definedName>
    <definedName name="IE_509">#N/A</definedName>
    <definedName name="IE_509_1">#REF!</definedName>
    <definedName name="IE_601">#N/A</definedName>
    <definedName name="IE_601_1">#REF!</definedName>
    <definedName name="IE_602">#N/A</definedName>
    <definedName name="IE_602_1">#REF!</definedName>
    <definedName name="IE_904">#N/A</definedName>
    <definedName name="IE_904_1">#REF!</definedName>
    <definedName name="IE_906">#N/A</definedName>
    <definedName name="IE_906_1">#REF!</definedName>
    <definedName name="IE_914">#N/A</definedName>
    <definedName name="IE_914_1">#REF!</definedName>
    <definedName name="IE_922">#N/A</definedName>
    <definedName name="IE_922_1">#REF!</definedName>
    <definedName name="if_sinalização">'[27]ind. físicos'!#REF!</definedName>
    <definedName name="IGOL_2">#REF!</definedName>
    <definedName name="IGOLFLEX">#REF!</definedName>
    <definedName name="II" localSheetId="6">#REF!</definedName>
    <definedName name="II">#REF!</definedName>
    <definedName name="III">[142]Equipamentos!#REF!</definedName>
    <definedName name="iLUMINAÇÃO" localSheetId="6" hidden="1">{#N/A,#N/A,FALSE,"ANEXO3 99 ERA";#N/A,#N/A,FALSE,"ANEXO3 99 UBÁ2";#N/A,#N/A,FALSE,"ANEXO3 99 DTU";#N/A,#N/A,FALSE,"ANEXO3 99 RDR";#N/A,#N/A,FALSE,"ANEXO3 99 UBÁ4";#N/A,#N/A,FALSE,"ANEXO3 99 UBÁ6"}</definedName>
    <definedName name="iLUMINAÇÃO" localSheetId="7" hidden="1">{#N/A,#N/A,FALSE,"ANEXO3 99 ERA";#N/A,#N/A,FALSE,"ANEXO3 99 UBÁ2";#N/A,#N/A,FALSE,"ANEXO3 99 DTU";#N/A,#N/A,FALSE,"ANEXO3 99 RDR";#N/A,#N/A,FALSE,"ANEXO3 99 UBÁ4";#N/A,#N/A,FALSE,"ANEXO3 99 UBÁ6"}</definedName>
    <definedName name="iLUMINAÇÃO" hidden="1">{#N/A,#N/A,FALSE,"ANEXO3 99 ERA";#N/A,#N/A,FALSE,"ANEXO3 99 UBÁ2";#N/A,#N/A,FALSE,"ANEXO3 99 DTU";#N/A,#N/A,FALSE,"ANEXO3 99 RDR";#N/A,#N/A,FALSE,"ANEXO3 99 UBÁ4";#N/A,#N/A,FALSE,"ANEXO3 99 UBÁ6"}</definedName>
    <definedName name="IM">#REF!</definedName>
    <definedName name="IM_25">#REF!</definedName>
    <definedName name="IM_4">#REF!</definedName>
    <definedName name="IMM">#REF!</definedName>
    <definedName name="IMP">#REF!</definedName>
    <definedName name="imp_recic_base">[50]medição!#REF!</definedName>
    <definedName name="imp_reest_base">[50]medição!#REF!</definedName>
    <definedName name="IMPERMEABILIZANTE_SIKA">#REF!</definedName>
    <definedName name="Importacao">#REF!</definedName>
    <definedName name="IMPOSITIVA" localSheetId="6">#REF!,#REF!</definedName>
    <definedName name="IMPOSITIVA">#REF!,#REF!</definedName>
    <definedName name="impressão" localSheetId="6">#REF!</definedName>
    <definedName name="impressão">#REF!</definedName>
    <definedName name="Impresso">#N/A</definedName>
    <definedName name="imprim_cascalho" localSheetId="6">[50]medição!#REF!</definedName>
    <definedName name="imprim_cascalho">[50]medição!#REF!</definedName>
    <definedName name="imprim_reest_cascalho" localSheetId="6">#REF!</definedName>
    <definedName name="imprim_reest_cascalho">#REF!</definedName>
    <definedName name="IMPRIMAÇÃO" localSheetId="6">#REF!</definedName>
    <definedName name="IMPRIMAÇÃO">#REF!</definedName>
    <definedName name="IMSVERT" localSheetId="6">[27]procedimentos!#REF!</definedName>
    <definedName name="IMSVERT">[27]procedimentos!#REF!</definedName>
    <definedName name="inclusão_de_novos_campos" localSheetId="6">#REF!</definedName>
    <definedName name="inclusão_de_novos_campos">#REF!</definedName>
    <definedName name="IND" localSheetId="6">#REF!</definedName>
    <definedName name="IND">#REF!</definedName>
    <definedName name="Indep_Nac">#N/A</definedName>
    <definedName name="INDI22" localSheetId="6">#REF!</definedName>
    <definedName name="INDI22">#REF!</definedName>
    <definedName name="indiceanterior" localSheetId="6">'[143]P A T O'!#REF!</definedName>
    <definedName name="indiceanterior">'[143]P A T O'!#REF!</definedName>
    <definedName name="Indiceantigo" localSheetId="6">'[143]P A T O'!#REF!</definedName>
    <definedName name="Indiceantigo">'[143]P A T O'!#REF!</definedName>
    <definedName name="indiceatual" localSheetId="6">'[143]P A T O'!#REF!</definedName>
    <definedName name="indiceatual">'[143]P A T O'!#REF!</definedName>
    <definedName name="Indices" localSheetId="6">#REF!</definedName>
    <definedName name="Indices">#REF!</definedName>
    <definedName name="ÍNDICES">'[144]Índices de Reajustamento'!$B$2:$O$14</definedName>
    <definedName name="ÍNDICES_10">'[144]Índices de Reajustamento'!$B$2:$O$14</definedName>
    <definedName name="ÍNDICES_10_15">'[145]Índices de Reajustamento'!$B$2:$O$14</definedName>
    <definedName name="ÍNDICES_15">'[145]Índices de Reajustamento'!$B$2:$O$14</definedName>
    <definedName name="ÍNDICES_17">'[144]Índices de Reajustamento'!$B$2:$O$14</definedName>
    <definedName name="ÍNDICES_17_15">'[145]Índices de Reajustamento'!$B$2:$O$14</definedName>
    <definedName name="ÍNDICES_6">'[144]Índices de Reajustamento'!$B$2:$O$14</definedName>
    <definedName name="ÍNDICES_6_15">'[145]Índices de Reajustamento'!$B$2:$O$14</definedName>
    <definedName name="ÍNDICES_7">'[144]Índices de Reajustamento'!$B$2:$O$14</definedName>
    <definedName name="ÍNDICES_7_15">'[145]Índices de Reajustamento'!$B$2:$O$14</definedName>
    <definedName name="ÍNDICES_8">'[144]Índices de Reajustamento'!$B$2:$O$14</definedName>
    <definedName name="ÍNDICES_8_15">'[145]Índices de Reajustamento'!$B$2:$O$14</definedName>
    <definedName name="ÍNDICES_9">'[144]Índices de Reajustamento'!$B$2:$O$14</definedName>
    <definedName name="ÍNDICES_9_15">'[145]Índices de Reajustamento'!$B$2:$O$14</definedName>
    <definedName name="inf" localSheetId="6" hidden="1">{"'Dados Gerais'!$A$1:$M$37"}</definedName>
    <definedName name="inf" localSheetId="7" hidden="1">{"'Dados Gerais'!$A$1:$M$37"}</definedName>
    <definedName name="inf" hidden="1">{"'Dados Gerais'!$A$1:$M$37"}</definedName>
    <definedName name="Inflació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ra" localSheetId="6" hidden="1">{"'Quadro'!$A$4:$BG$78"}</definedName>
    <definedName name="Infra" localSheetId="7" hidden="1">{"'Quadro'!$A$4:$BG$78"}</definedName>
    <definedName name="Infra" hidden="1">{"'Quadro'!$A$4:$BG$78"}</definedName>
    <definedName name="iniaterro">"$#REF!.$F$13"</definedName>
    <definedName name="iniaterro_13">"$#REF!.$D$13"</definedName>
    <definedName name="iniaterro_7">"$#REF!.$C$13"</definedName>
    <definedName name="inic">#REF!</definedName>
    <definedName name="INIC.TRECHO">#REF!</definedName>
    <definedName name="inicio">[15]DADOS!$B$14</definedName>
    <definedName name="IniServiços">#REF!</definedName>
    <definedName name="initrecho">"$RemendoProf_Mecan.$#REF!$#REF!"</definedName>
    <definedName name="initrecho_11">"$#REF!.$E$49"</definedName>
    <definedName name="initrecho_11_6">"$#REF!.$E$49"</definedName>
    <definedName name="initrecho_14">"$RemendoProf_Manual.$#REF!$#REF!"</definedName>
    <definedName name="initrecho_42">"$#REF!.$L$21"</definedName>
    <definedName name="initrechocapa">"$#REF!.$M$22"</definedName>
    <definedName name="initrechor">"$#REF!.$#REF!$42"</definedName>
    <definedName name="initrechor_5">"$#REF!.$#REF!$40"</definedName>
    <definedName name="InscriçãoListaVazia">#REF!</definedName>
    <definedName name="INST_PROVISÓRIAS">#REF!</definedName>
    <definedName name="INSUMO">[146]Vínculo!$AB$2:$AB$20</definedName>
    <definedName name="Insumos" localSheetId="6" hidden="1">#REF!</definedName>
    <definedName name="Insumos" hidden="1">#REF!</definedName>
    <definedName name="INSUMOSBETUMINOSOS" localSheetId="6">#REF!</definedName>
    <definedName name="INSUMOSBETUMINOSOS">#REF!</definedName>
    <definedName name="intervencoes" localSheetId="6">[147]!PassaExtenso</definedName>
    <definedName name="intervencoes">[147]!PassaExtenso</definedName>
    <definedName name="Intran" localSheetId="6" hidden="1">{"'teste'!$B$2:$R$49"}</definedName>
    <definedName name="Intran" localSheetId="7" hidden="1">{"'teste'!$B$2:$R$49"}</definedName>
    <definedName name="Intran" hidden="1">{"'teste'!$B$2:$R$49"}</definedName>
    <definedName name="inv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VERT_PNV">#REF!</definedName>
    <definedName name="inver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OUIOHIO">#N/A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39965.6378009259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"c3965"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F">#REF!</definedName>
    <definedName name="IS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ColHidden" hidden="1">FALSE</definedName>
    <definedName name="IsLTMColHidden" hidden="1">FALSE</definedName>
    <definedName name="Item">#REF!</definedName>
    <definedName name="item1">'[148]Plan 2.7'!$A$4:$R$2819</definedName>
    <definedName name="Itemm" localSheetId="6">#REF!</definedName>
    <definedName name="Itemm">#REF!</definedName>
    <definedName name="Itens" localSheetId="6" hidden="1">#REF!</definedName>
    <definedName name="Itens" hidden="1">#REF!</definedName>
    <definedName name="j" localSheetId="6" hidden="1">{#N/A,#N/A,FALSE,"MO (2)"}</definedName>
    <definedName name="j" localSheetId="7" hidden="1">{#N/A,#N/A,FALSE,"MO (2)"}</definedName>
    <definedName name="j" hidden="1">{#N/A,#N/A,FALSE,"MO (2)"}</definedName>
    <definedName name="jack" localSheetId="6">{"um","mil","um milhão","um bilhão","um trilhão"}</definedName>
    <definedName name="jack" localSheetId="7">{"um","mil","um milhão","um bilhão","um trilhão"}</definedName>
    <definedName name="jack">{"um","mil","um milhão","um bilhão","um trilhão"}</definedName>
    <definedName name="Jan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00">#REF!</definedName>
    <definedName name="Janeiro">#N/A</definedName>
    <definedName name="JANEIRO2003" localSheetId="6" hidden="1">{#N/A,#N/A,TRUE,"Serviços"}</definedName>
    <definedName name="JANEIRO2003" localSheetId="7" hidden="1">{#N/A,#N/A,TRUE,"Serviços"}</definedName>
    <definedName name="JANEIRO2003" localSheetId="5" hidden="1">{#N/A,#N/A,TRUE,"Serviços"}</definedName>
    <definedName name="JANEIRO2003" hidden="1">{#N/A,#N/A,TRUE,"Serviços"}</definedName>
    <definedName name="JANEIRO20033" localSheetId="6" hidden="1">{#N/A,#N/A,TRUE,"Serviços"}</definedName>
    <definedName name="JANEIRO20033" localSheetId="7" hidden="1">{#N/A,#N/A,TRUE,"Serviços"}</definedName>
    <definedName name="JANEIRO20033" localSheetId="5" hidden="1">{#N/A,#N/A,TRUE,"Serviços"}</definedName>
    <definedName name="JANEIRO20033" hidden="1">{#N/A,#N/A,TRUE,"Serviços"}</definedName>
    <definedName name="JAZIDA">#REF!</definedName>
    <definedName name="jazida2">"$TransComerc_Basc10m³.$#REF!$#REF!"</definedName>
    <definedName name="jazida2_20">"$TransLocalBasc10m³.$#REF!$#REF!"</definedName>
    <definedName name="Jazidas">#REF!</definedName>
    <definedName name="JELE">#REF!</definedName>
    <definedName name="jfgj">#REF!</definedName>
    <definedName name="JH">'[149]DIM. M.O.'!$J$2</definedName>
    <definedName name="jhjdf">'[42]P A T O 99 B'!#REF!</definedName>
    <definedName name="jhjhjhjju" localSheetId="6" hidden="1">{#N/A,#N/A,FALSE,"MO (2)"}</definedName>
    <definedName name="jhjhjhjju" localSheetId="7" hidden="1">{#N/A,#N/A,FALSE,"MO (2)"}</definedName>
    <definedName name="jhjhjhjju" hidden="1">{#N/A,#N/A,FALSE,"MO (2)"}</definedName>
    <definedName name="JJ">#REF!</definedName>
    <definedName name="jjjj" localSheetId="6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localSheetId="7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j" localSheetId="6" hidden="1">{#N/A,#N/A,FALSE,"MO (2)"}</definedName>
    <definedName name="jjjjj" localSheetId="7" hidden="1">{#N/A,#N/A,FALSE,"MO (2)"}</definedName>
    <definedName name="jjjjj" hidden="1">{#N/A,#N/A,FALSE,"MO (2)"}</definedName>
    <definedName name="jjjjjjjjj">#REF!</definedName>
    <definedName name="JJJJJJJJJJJJJJJJJ">#REF!</definedName>
    <definedName name="JMEC">#REF!</definedName>
    <definedName name="jN">[62]Plan1!#REF!</definedName>
    <definedName name="jo" localSheetId="6" hidden="1">{#N/A,#N/A,FALSE,"MO (2)"}</definedName>
    <definedName name="jo" localSheetId="7" hidden="1">{#N/A,#N/A,FALSE,"MO (2)"}</definedName>
    <definedName name="jo" hidden="1">{#N/A,#N/A,FALSE,"MO (2)"}</definedName>
    <definedName name="JTYKTKTYK">#REF!</definedName>
    <definedName name="JUJU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n00">#REF!</definedName>
    <definedName name="JUNTA_PLÁSTICA">#REF!</definedName>
    <definedName name="k">#REF!</definedName>
    <definedName name="k_1">#REF!</definedName>
    <definedName name="K_16">"'file:///B:/PATO - BR - 425 aditivo.xls'#$COMPOS1.$#REF!$#REF!:$#REF!$#REF!"</definedName>
    <definedName name="K_2">[14]COMPOS1!#REF!</definedName>
    <definedName name="K_3">[14]COMPOS1!#REF!</definedName>
    <definedName name="K_5">[14]COMPOS1!#REF!</definedName>
    <definedName name="K_6">[14]COMPOS1!#REF!</definedName>
    <definedName name="K_9">[14]COMPOS1!#REF!</definedName>
    <definedName name="KDFJA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hdjdk">#REF!</definedName>
    <definedName name="kf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it">#REF!</definedName>
    <definedName name="kj">'[53]Fresagem de Pista Ago-98'!#REF!</definedName>
    <definedName name="kjkhjkh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kkkk">#REF!</definedName>
    <definedName name="kkkkkk" localSheetId="6" hidden="1">{#N/A,#N/A,FALSE,"MO (2)"}</definedName>
    <definedName name="kkkkkk" localSheetId="7" hidden="1">{#N/A,#N/A,FALSE,"MO (2)"}</definedName>
    <definedName name="kkkkkk" hidden="1">{#N/A,#N/A,FALSE,"MO (2)"}</definedName>
    <definedName name="kkkkkkkkk">#N/A</definedName>
    <definedName name="kkkkkkkkkkkkk">#REF!</definedName>
    <definedName name="klb">#REF!</definedName>
    <definedName name="klklklkl" localSheetId="6" hidden="1">{#N/A,#N/A,FALSE,"MO (2)"}</definedName>
    <definedName name="klklklkl" localSheetId="7" hidden="1">{#N/A,#N/A,FALSE,"MO (2)"}</definedName>
    <definedName name="klklklkl" hidden="1">{#N/A,#N/A,FALSE,"MO (2)"}</definedName>
    <definedName name="km">#REF!</definedName>
    <definedName name="KM.406.407">#REF!</definedName>
    <definedName name="KM.406.407_1">#REF!</definedName>
    <definedName name="km_1">#REF!</definedName>
    <definedName name="KM_DE_FAIXA">#REF!</definedName>
    <definedName name="KM406407_1">#REF!</definedName>
    <definedName name="kmf">#REF!</definedName>
    <definedName name="KMF_3ªF">OFFSET('[83]Orçamento por Kmf'!$I$1,MATCH("3ª FAIXA",'[83]Orçamento por Kmf'!$B:$B,0),0,MATCH("ACOSTAMENTO",'[83]Orçamento por Kmf'!$B:$B,0)-MATCH("3ª FAIXA",'[83]Orçamento por Kmf'!$B:$B,0),1)</definedName>
    <definedName name="KMF_Acost">OFFSET('[83]Orçamento por Kmf'!$I$1,MATCH("ACOSTAMENTO",'[83]Orçamento por Kmf'!$B:$B,0),0,MATCH("DRENAGEM SUPERFICIAL",'[83]Orçamento por Kmf'!$B:$B,0)-MATCH("ACOSTAMENTO",'[83]Orçamento por Kmf'!$B:$B,0),1)</definedName>
    <definedName name="KMF_Pista">OFFSET('[83]Orçamento por Kmf'!$I$1,MATCH("PISTA ROLAMENTO",'[83]Orçamento por Kmf'!$B:$B,0),0,MATCH("3ª FAIXA",'[83]Orçamento por Kmf'!$B:$B,0)-MATCH("PISTA ROLAMENTO",'[83]Orçamento por Kmf'!$B:$B,0),1)</definedName>
    <definedName name="kmkf377" localSheetId="6">#REF!</definedName>
    <definedName name="kmkf377">#REF!</definedName>
    <definedName name="koae">#REF!</definedName>
    <definedName name="KORODUR">#REF!</definedName>
    <definedName name="kpavi">#REF!</definedName>
    <definedName name="kterra">#REF!</definedName>
    <definedName name="Kubus">#REF!</definedName>
    <definedName name="Kubus1">#REF!</definedName>
    <definedName name="kwh">#REF!</definedName>
    <definedName name="kwh_1">#REF!</definedName>
    <definedName name="L_Pilar">5+5.9+3.7</definedName>
    <definedName name="L_Rolamento">9.7</definedName>
    <definedName name="la" localSheetId="6" hidden="1">{#N/A,#N/A,FALSE,"MO (2)"}</definedName>
    <definedName name="la" localSheetId="7" hidden="1">{#N/A,#N/A,FALSE,"MO (2)"}</definedName>
    <definedName name="la" hidden="1">{#N/A,#N/A,FALSE,"MO (2)"}</definedName>
    <definedName name="lab" localSheetId="6" hidden="1">{#N/A,#N/A,TRUE,"Serviços"}</definedName>
    <definedName name="lab" localSheetId="7" hidden="1">{#N/A,#N/A,TRUE,"Serviços"}</definedName>
    <definedName name="lab" localSheetId="5" hidden="1">{#N/A,#N/A,TRUE,"Serviços"}</definedName>
    <definedName name="lab" hidden="1">{#N/A,#N/A,TRUE,"Serviços"}</definedName>
    <definedName name="labb" localSheetId="6" hidden="1">{#N/A,#N/A,TRUE,"Serviços"}</definedName>
    <definedName name="labb" localSheetId="7" hidden="1">{#N/A,#N/A,TRUE,"Serviços"}</definedName>
    <definedName name="labb" localSheetId="5" hidden="1">{#N/A,#N/A,TRUE,"Serviços"}</definedName>
    <definedName name="labb" hidden="1">{#N/A,#N/A,TRUE,"Serviços"}</definedName>
    <definedName name="labr1">'[27]memória quantitativa'!#REF!</definedName>
    <definedName name="labr2">'[27]memória quantitativa'!#REF!</definedName>
    <definedName name="labr3">'[27]memória quantitativa'!#REF!</definedName>
    <definedName name="labr4">'[27]memória quantitativa'!#REF!</definedName>
    <definedName name="labr5">'[27]memória quantitativa'!#REF!</definedName>
    <definedName name="LADO">'[53]Fresagem de Pista Ago-98'!#REF!</definedName>
    <definedName name="Lado_Cerca" localSheetId="6">#REF!</definedName>
    <definedName name="Lado_Cerca">#REF!</definedName>
    <definedName name="Lado_Defensa" localSheetId="6">#REF!</definedName>
    <definedName name="Lado_Defensa">#REF!</definedName>
    <definedName name="Lado_Descida" localSheetId="6">#REF!</definedName>
    <definedName name="Lado_Descida">#REF!</definedName>
    <definedName name="Lado_DSM">#REF!</definedName>
    <definedName name="Lado_Entrada">#REF!</definedName>
    <definedName name="Lado_Gramada">#REF!</definedName>
    <definedName name="Lado_Meio_Fio">#REF!</definedName>
    <definedName name="Lado_MeioFio">#REF!</definedName>
    <definedName name="Lado_Roçada">#REF!</definedName>
    <definedName name="Lado_Sarjeta">#REF!</definedName>
    <definedName name="Lado_Sinal_Vertical">#REF!</definedName>
    <definedName name="Lado_Valeta">#REF!</definedName>
    <definedName name="LadoDispositivoLateralOAE">#REF!</definedName>
    <definedName name="LadoIntervençãoFuncional">#REF!</definedName>
    <definedName name="lakmf1">'[27]memória quantitativa'!#REF!</definedName>
    <definedName name="lakmf2">'[27]memória quantitativa'!#REF!</definedName>
    <definedName name="lakmf3">'[27]memória quantitativa'!#REF!</definedName>
    <definedName name="lakmf4">'[27]memória quantitativa'!#REF!</definedName>
    <definedName name="lakmf5">'[27]memória quantitativa'!#REF!</definedName>
    <definedName name="lakmi1">'[27]memória quantitativa'!#REF!</definedName>
    <definedName name="lakmi2">'[27]memória quantitativa'!#REF!</definedName>
    <definedName name="lakmi3">'[27]memória quantitativa'!#REF!</definedName>
    <definedName name="lakmi4">'[27]memória quantitativa'!#REF!</definedName>
    <definedName name="lakmi5">'[27]memória quantitativa'!#REF!</definedName>
    <definedName name="lalarg1">'[27]memória quantitativa'!#REF!</definedName>
    <definedName name="lalarg2">'[27]memória quantitativa'!#REF!</definedName>
    <definedName name="lalarg3">'[27]memória quantitativa'!#REF!</definedName>
    <definedName name="lalarg4">'[27]memória quantitativa'!#REF!</definedName>
    <definedName name="lalarg5">'[27]memória quantitativa'!#REF!</definedName>
    <definedName name="LAMA">#N/A</definedName>
    <definedName name="LAMA_Adir">OFFSET([83]Percentual!$A$6,0,COLUMN([83]Percentual!$CF$3)-1,COUNTA([83]Percentual!$A$6:$A$105),1)</definedName>
    <definedName name="LAMA_Aesq">OFFSET([83]Percentual!$A$6,0,COLUMN([83]Percentual!$BF$3)-1,COUNTA([83]Percentual!$A$6:$A$105),1)</definedName>
    <definedName name="lama_asf_fina" localSheetId="6">'[27]medição '!#REF!</definedName>
    <definedName name="lama_asf_fina">'[27]medição '!#REF!</definedName>
    <definedName name="LAMA_pista">OFFSET([83]Percentual!$A$6,0,MATCH([83]Percentual!$AF$3,[83]Percentual!$3:$3,0)-1,COUNTA([83]Percentual!$A$6:$A$105),1)</definedName>
    <definedName name="LAMADA">#N/A</definedName>
    <definedName name="LAMADAS">#N/A</definedName>
    <definedName name="LAMAG" localSheetId="6">#REF!</definedName>
    <definedName name="LAMAG">#REF!</definedName>
    <definedName name="LAMAS">#N/A</definedName>
    <definedName name="lamasffin" localSheetId="6">[43]ORÇAMENTO!#REF!</definedName>
    <definedName name="lamasffin">[43]ORÇAMENTO!#REF!</definedName>
    <definedName name="lamasffin_13" localSheetId="6">[43]ORÇAMENTO!#REF!</definedName>
    <definedName name="lamasffin_13">[43]ORÇAMENTO!#REF!</definedName>
    <definedName name="lamasffin_13_19" localSheetId="6">[43]ORÇAMENTO!#REF!</definedName>
    <definedName name="lamasffin_13_19">[43]ORÇAMENTO!#REF!</definedName>
    <definedName name="lamasffin_13_23" localSheetId="6">[43]ORÇAMENTO!#REF!</definedName>
    <definedName name="lamasffin_13_23">[43]ORÇAMENTO!#REF!</definedName>
    <definedName name="lamasffin_13_25">[56]ORÇAMENTO!#REF!</definedName>
    <definedName name="lamasffin_15">[57]ORÇAMENTO!#REF!</definedName>
    <definedName name="lamasffin_15_13">[57]ORÇAMENTO!#REF!</definedName>
    <definedName name="lamasffin_15_13_19">[57]ORÇAMENTO!#REF!</definedName>
    <definedName name="lamasffin_15_13_23">[57]ORÇAMENTO!#REF!</definedName>
    <definedName name="lamasffin_15_13_25">[57]ORÇAMENTO!#REF!</definedName>
    <definedName name="lamasffin_15_19">[57]ORÇAMENTO!#REF!</definedName>
    <definedName name="lamasffin_15_23">[57]ORÇAMENTO!#REF!</definedName>
    <definedName name="lamasffin_15_25">[57]ORÇAMENTO!#REF!</definedName>
    <definedName name="lamasffin_19">[43]ORÇAMENTO!#REF!</definedName>
    <definedName name="lamasffin_23">[43]ORÇAMENTO!#REF!</definedName>
    <definedName name="lamasffin_24">[43]ORÇAMENTO!#REF!</definedName>
    <definedName name="lamasffin_24_13">[43]ORÇAMENTO!#REF!</definedName>
    <definedName name="lamasffin_24_13_19">[43]ORÇAMENTO!#REF!</definedName>
    <definedName name="lamasffin_24_13_23">[43]ORÇAMENTO!#REF!</definedName>
    <definedName name="lamasffin_24_13_25">[56]ORÇAMENTO!#REF!</definedName>
    <definedName name="lamasffin_24_19">[43]ORÇAMENTO!#REF!</definedName>
    <definedName name="lamasffin_24_23">[43]ORÇAMENTO!#REF!</definedName>
    <definedName name="lamasffin_24_25">[56]ORÇAMENTO!#REF!</definedName>
    <definedName name="lamasffin_25">[56]ORÇAMENTO!#REF!</definedName>
    <definedName name="LAMBRI_IPÊ">#REF!</definedName>
    <definedName name="LANÇAMENTO_CONCRETO">#REF!</definedName>
    <definedName name="LARANJEIRAS">'[150]CUSTO LARANJEIRAS'!$A$3:$N$5</definedName>
    <definedName name="LARG">'[53]Fresagem de Pista Ago-98'!#REF!</definedName>
    <definedName name="Larg_3dir_Percent">OFFSET([83]Percentual!$A$6,0,MATCH([83]Percentual!$CZ$4,[83]Percentual!$4:$4,0)-1,COUNTA([83]Percentual!$A$6:$A$105),1)</definedName>
    <definedName name="Larg_3esq_Percent">OFFSET([83]Percentual!$A$6,0,MATCH([83]Percentual!$CX$4,[83]Percentual!$4:$4,0)-1,COUNTA([83]Percentual!$A$6:$A$105),1)</definedName>
    <definedName name="Larg_Adir_Percent">OFFSET([83]Percentual!$A$6,0,MATCH([83]Percentual!$DB$4,[83]Percentual!$4:$4,0)-1,COUNTA([83]Percentual!$A$6:$A$105),1)</definedName>
    <definedName name="Larg_Aesq_Percent">OFFSET([83]Percentual!$A$6,0,MATCH([83]Percentual!$DA$4,[83]Percentual!$4:$4,0)-1,COUNTA([83]Percentual!$A$6:$A$105),1)</definedName>
    <definedName name="Larg_faixa_Percent">OFFSET([83]Percentual!$A$6,0,MATCH([83]Percentual!$CY$4,[83]Percentual!$4:$4,0)-1,COUNTA([83]Percentual!$A$6:$A$105),1)</definedName>
    <definedName name="Largura_da_Faixa_de_Tráfego___..........." localSheetId="6">#REF!</definedName>
    <definedName name="Largura_da_Faixa_de_Tráfego___...........">#REF!</definedName>
    <definedName name="Largura_Linha_Sinal_Horizontal">#REF!</definedName>
    <definedName name="Largura_Meio_Fio">#REF!</definedName>
    <definedName name="Largura_MeioFio">#REF!</definedName>
    <definedName name="Largura_Sarjeta">#REF!</definedName>
    <definedName name="LASTRO">#N/A</definedName>
    <definedName name="LASTRO_CONCRETO">#REF!</definedName>
    <definedName name="LASTRO_EMISS3_S">#REF!</definedName>
    <definedName name="lbbr1">'[27]memória quantitativa'!#REF!</definedName>
    <definedName name="lbbr2">'[27]memória quantitativa'!#REF!</definedName>
    <definedName name="lbbr3">'[27]memória quantitativa'!#REF!</definedName>
    <definedName name="lbbr4">'[27]memória quantitativa'!#REF!</definedName>
    <definedName name="lbbr5">'[27]memória quantitativa'!#REF!</definedName>
    <definedName name="lbkm1">'[27]memória quantitativa'!#REF!</definedName>
    <definedName name="lbkm2">'[27]memória quantitativa'!#REF!</definedName>
    <definedName name="lbkm3">'[27]memória quantitativa'!#REF!</definedName>
    <definedName name="lbkm4">'[27]memória quantitativa'!#REF!</definedName>
    <definedName name="lbkm5">'[27]memória quantitativa'!#REF!</definedName>
    <definedName name="LBU">#REF!</definedName>
    <definedName name="LD">'[53]Fresagem de Pista Ago-98'!#REF!</definedName>
    <definedName name="LDA" localSheetId="6">#REF!</definedName>
    <definedName name="LDA">#REF!</definedName>
    <definedName name="LDD">"'file:///D:/Meus documentos/ANASTÁCIO/SERCEL/BR262990800.xls'#$SERVIÇOS.$#REF!$#REF!"</definedName>
    <definedName name="LDI">#REF!</definedName>
    <definedName name="LDI_1">#REF!</definedName>
    <definedName name="LDIANTIGO">'[143]P A T O'!#REF!</definedName>
    <definedName name="LDIATUAL">'[143]P A T O'!#REF!</definedName>
    <definedName name="le" localSheetId="6">#REF!</definedName>
    <definedName name="le">#REF!</definedName>
    <definedName name="LEG">[151]LEGENDAS!$A$2:$B$16</definedName>
    <definedName name="leivas">'[27]memória quantitativa'!#REF!</definedName>
    <definedName name="Leste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G_AREA">[152]sin_hor_necessidades_man!#REF!</definedName>
    <definedName name="LG_AREA_APL">[109]sin_hor_necessidades_man!#REF!</definedName>
    <definedName name="LG_CREMA">[152]sin_hor_necessidades_man!#REF!</definedName>
    <definedName name="LG_MAT">'[151]Vol III_sin_hor_nec_man'!$I$12:$I$280</definedName>
    <definedName name="LG_MATERIAL">[153]sin_hor_necessidades_man!$I$15:$I$21</definedName>
    <definedName name="LG_SNV">[152]sin_hor_necessidades_man!#REF!</definedName>
    <definedName name="lias">#N/A</definedName>
    <definedName name="lidia">#N/A</definedName>
    <definedName name="lig">'[87]P reaj x P atual'!#REF!</definedName>
    <definedName name="LIG_PRED_SERV" localSheetId="6">#REF!</definedName>
    <definedName name="LIG_PRED_SERV">#REF!</definedName>
    <definedName name="LIG_PREDIAIS_MAT" localSheetId="6">#REF!</definedName>
    <definedName name="LIG_PREDIAIS_MAT">#REF!</definedName>
    <definedName name="ligação" localSheetId="6">[154]!PassaExtenso</definedName>
    <definedName name="ligação">[154]!PassaExtenso</definedName>
    <definedName name="LIGAÇÃO_FLEXIVEL">#REF!</definedName>
    <definedName name="LIGAÇÃO_PREDIAL_MATERIAL">'[81]ligação predial'!$H$19</definedName>
    <definedName name="LIGAÇÃO_PREDIAL_SERVIÇOS">'[81]ligação predial'!$H$9</definedName>
    <definedName name="LIGAÇÕES" localSheetId="6">#REF!</definedName>
    <definedName name="LIGAÇÕES">#REF!</definedName>
    <definedName name="LIGANT">'[87]P reaj x P atual'!$N$7</definedName>
    <definedName name="LILASDRENA" localSheetId="6">#REF!</definedName>
    <definedName name="LILASDRENA">#REF!</definedName>
    <definedName name="LILASDRENA_25" localSheetId="6">#REF!</definedName>
    <definedName name="LILASDRENA_25">#REF!</definedName>
    <definedName name="LILASDRENA_4" localSheetId="6">#REF!</definedName>
    <definedName name="LILASDRENA_4">#REF!</definedName>
    <definedName name="LILASDRENAA">#REF!</definedName>
    <definedName name="limcount" hidden="1">2</definedName>
    <definedName name="Limp">#N/A</definedName>
    <definedName name="Limp_1">#REF!</definedName>
    <definedName name="Limp_14">#N/A</definedName>
    <definedName name="Limp_7">#N/A</definedName>
    <definedName name="Limp_7_1">#REF!</definedName>
    <definedName name="Limp_7_14">#N/A</definedName>
    <definedName name="limp_ponte">'[27]medição '!#REF!</definedName>
    <definedName name="Limpeza">#N/A</definedName>
    <definedName name="limpeza_bueiro">'[27]memória quantitativa'!#REF!</definedName>
    <definedName name="limpeza_placa">'[27]medição '!#REF!</definedName>
    <definedName name="limpezabueiro">[43]ORÇAMENTO!#REF!</definedName>
    <definedName name="limpezabueiro_13">[43]ORÇAMENTO!#REF!</definedName>
    <definedName name="limpezabueiro_13_19">[43]ORÇAMENTO!#REF!</definedName>
    <definedName name="limpezabueiro_13_23">[43]ORÇAMENTO!#REF!</definedName>
    <definedName name="limpezabueiro_13_25">[56]ORÇAMENTO!#REF!</definedName>
    <definedName name="limpezabueiro_15">[57]ORÇAMENTO!#REF!</definedName>
    <definedName name="limpezabueiro_15_13">[57]ORÇAMENTO!#REF!</definedName>
    <definedName name="limpezabueiro_15_13_19">[57]ORÇAMENTO!#REF!</definedName>
    <definedName name="limpezabueiro_15_13_23">[57]ORÇAMENTO!#REF!</definedName>
    <definedName name="limpezabueiro_15_13_25">[57]ORÇAMENTO!#REF!</definedName>
    <definedName name="limpezabueiro_15_19">[57]ORÇAMENTO!#REF!</definedName>
    <definedName name="limpezabueiro_15_23">[57]ORÇAMENTO!#REF!</definedName>
    <definedName name="limpezabueiro_15_25">[57]ORÇAMENTO!#REF!</definedName>
    <definedName name="limpezabueiro_19">[43]ORÇAMENTO!#REF!</definedName>
    <definedName name="limpezabueiro_23">[43]ORÇAMENTO!#REF!</definedName>
    <definedName name="limpezabueiro_24">[43]ORÇAMENTO!#REF!</definedName>
    <definedName name="limpezabueiro_24_13">[43]ORÇAMENTO!#REF!</definedName>
    <definedName name="limpezabueiro_24_13_19">[43]ORÇAMENTO!#REF!</definedName>
    <definedName name="limpezabueiro_24_13_23">[43]ORÇAMENTO!#REF!</definedName>
    <definedName name="limpezabueiro_24_13_25">[56]ORÇAMENTO!#REF!</definedName>
    <definedName name="limpezabueiro_24_19">[43]ORÇAMENTO!#REF!</definedName>
    <definedName name="limpezabueiro_24_23">[43]ORÇAMENTO!#REF!</definedName>
    <definedName name="limpezabueiro_24_25">[56]ORÇAMENTO!#REF!</definedName>
    <definedName name="limpezabueiro_25">[56]ORÇAMENTO!#REF!</definedName>
    <definedName name="limpplaca">[43]ORÇAMENTO!#REF!</definedName>
    <definedName name="limpplaca_13">[43]ORÇAMENTO!#REF!</definedName>
    <definedName name="limpplaca_13_19">[43]ORÇAMENTO!#REF!</definedName>
    <definedName name="limpplaca_13_23">[43]ORÇAMENTO!#REF!</definedName>
    <definedName name="limpplaca_13_25">[56]ORÇAMENTO!#REF!</definedName>
    <definedName name="limpplaca_15">[57]ORÇAMENTO!#REF!</definedName>
    <definedName name="limpplaca_15_13">[57]ORÇAMENTO!#REF!</definedName>
    <definedName name="limpplaca_15_13_19">[57]ORÇAMENTO!#REF!</definedName>
    <definedName name="limpplaca_15_13_23">[57]ORÇAMENTO!#REF!</definedName>
    <definedName name="limpplaca_15_13_25">[57]ORÇAMENTO!#REF!</definedName>
    <definedName name="limpplaca_15_19">[57]ORÇAMENTO!#REF!</definedName>
    <definedName name="limpplaca_15_23">[57]ORÇAMENTO!#REF!</definedName>
    <definedName name="limpplaca_15_25">[57]ORÇAMENTO!#REF!</definedName>
    <definedName name="limpplaca_19">[43]ORÇAMENTO!#REF!</definedName>
    <definedName name="limpplaca_23">[43]ORÇAMENTO!#REF!</definedName>
    <definedName name="limpplaca_24">[43]ORÇAMENTO!#REF!</definedName>
    <definedName name="limpplaca_24_13">[43]ORÇAMENTO!#REF!</definedName>
    <definedName name="limpplaca_24_13_19">[43]ORÇAMENTO!#REF!</definedName>
    <definedName name="limpplaca_24_13_23">[43]ORÇAMENTO!#REF!</definedName>
    <definedName name="limpplaca_24_13_25">[56]ORÇAMENTO!#REF!</definedName>
    <definedName name="limpplaca_24_19">[43]ORÇAMENTO!#REF!</definedName>
    <definedName name="limpplaca_24_23">[43]ORÇAMENTO!#REF!</definedName>
    <definedName name="limpplaca_24_25">[56]ORÇAMENTO!#REF!</definedName>
    <definedName name="limpplaca_25">[56]ORÇAMENTO!#REF!</definedName>
    <definedName name="limpponte">[43]ORÇAMENTO!#REF!</definedName>
    <definedName name="LIMPPONTE_1" localSheetId="6">#REF!</definedName>
    <definedName name="LIMPPONTE_1">#REF!</definedName>
    <definedName name="limpponte_13">[43]ORÇAMENTO!#REF!</definedName>
    <definedName name="limpponte_13_19">[43]ORÇAMENTO!#REF!</definedName>
    <definedName name="limpponte_13_23">[43]ORÇAMENTO!#REF!</definedName>
    <definedName name="limpponte_13_25">[56]ORÇAMENTO!#REF!</definedName>
    <definedName name="LIMPPONTE_14">#N/A</definedName>
    <definedName name="limpponte_15">[57]ORÇAMENTO!#REF!</definedName>
    <definedName name="limpponte_15_13">[57]ORÇAMENTO!#REF!</definedName>
    <definedName name="limpponte_15_13_19">[57]ORÇAMENTO!#REF!</definedName>
    <definedName name="limpponte_15_13_23">[57]ORÇAMENTO!#REF!</definedName>
    <definedName name="limpponte_15_13_25">[57]ORÇAMENTO!#REF!</definedName>
    <definedName name="limpponte_15_19">[57]ORÇAMENTO!#REF!</definedName>
    <definedName name="limpponte_15_23">[57]ORÇAMENTO!#REF!</definedName>
    <definedName name="limpponte_15_25">[57]ORÇAMENTO!#REF!</definedName>
    <definedName name="limpponte_19">[43]ORÇAMENTO!#REF!</definedName>
    <definedName name="limpponte_23">[43]ORÇAMENTO!#REF!</definedName>
    <definedName name="limpponte_24">[43]ORÇAMENTO!#REF!</definedName>
    <definedName name="limpponte_24_13">[43]ORÇAMENTO!#REF!</definedName>
    <definedName name="limpponte_24_13_19">[43]ORÇAMENTO!#REF!</definedName>
    <definedName name="limpponte_24_13_23">[43]ORÇAMENTO!#REF!</definedName>
    <definedName name="limpponte_24_13_25">[56]ORÇAMENTO!#REF!</definedName>
    <definedName name="limpponte_24_19">[43]ORÇAMENTO!#REF!</definedName>
    <definedName name="limpponte_24_23">[43]ORÇAMENTO!#REF!</definedName>
    <definedName name="limpponte_24_25">[56]ORÇAMENTO!#REF!</definedName>
    <definedName name="limpponte_25">[56]ORÇAMENTO!#REF!</definedName>
    <definedName name="LimpValCorte" localSheetId="6">#REF!</definedName>
    <definedName name="LimpValCorte">#REF!</definedName>
    <definedName name="Linhas_OAC" localSheetId="6">#REF!</definedName>
    <definedName name="Linhas_OAC">#REF!</definedName>
    <definedName name="Linhas1_OAC" localSheetId="6">#REF!</definedName>
    <definedName name="Linhas1_OAC">#REF!</definedName>
    <definedName name="Linhas2_OAC">#REF!</definedName>
    <definedName name="Linhas3_OAC">#REF!</definedName>
    <definedName name="LinhasNãoseaplicaOAC">#REF!</definedName>
    <definedName name="LIQUIDO_PREPARADOR">#REF!</definedName>
    <definedName name="lista">[112]CADASTRO!$B$87:$B$153</definedName>
    <definedName name="LISTA_CONTRATOS" localSheetId="6">#REF!</definedName>
    <definedName name="LISTA_CONTRATOS">#REF!</definedName>
    <definedName name="Lista_Vazia_Sinal_Horizontal" localSheetId="6">#REF!</definedName>
    <definedName name="Lista_Vazia_Sinal_Horizontal">#REF!</definedName>
    <definedName name="ListaFim" localSheetId="6">#REF!</definedName>
    <definedName name="ListaFim">#REF!</definedName>
    <definedName name="ListaVaziaAcostamento">#REF!</definedName>
    <definedName name="ListaVaziaDispositivoLateralOAE">#REF!</definedName>
    <definedName name="ListaVaziaOAC">#REF!</definedName>
    <definedName name="ListaVaziaPista">#REF!</definedName>
    <definedName name="ListaVaziaTacha">#REF!</definedName>
    <definedName name="litros_ST">#REF!</definedName>
    <definedName name="LIXA_FERRO">#REF!</definedName>
    <definedName name="liz">#N/A</definedName>
    <definedName name="ll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lllll" localSheetId="6">' Canteiro'!llllllll</definedName>
    <definedName name="llllllll" localSheetId="7">'Adm Local'!llllllll</definedName>
    <definedName name="llllllll">[31]!llllllll</definedName>
    <definedName name="llllllll_1">#N/A</definedName>
    <definedName name="llllllll_2" localSheetId="6">' Canteiro'!llllllll_2</definedName>
    <definedName name="llllllll_2" localSheetId="7">'Adm Local'!llllllll_2</definedName>
    <definedName name="llllllll_2">[31]!llllllll_2</definedName>
    <definedName name="llllllll_24">#N/A</definedName>
    <definedName name="llllllll_25" localSheetId="6">' Canteiro'!llllllll_25</definedName>
    <definedName name="llllllll_25" localSheetId="7">'Adm Local'!llllllll_25</definedName>
    <definedName name="llllllll_25">[31]!llllllll_25</definedName>
    <definedName name="llllllll_26" localSheetId="6">' Canteiro'!llllllll_26</definedName>
    <definedName name="llllllll_26" localSheetId="7">'Adm Local'!llllllll_26</definedName>
    <definedName name="llllllll_26">[31]!llllllll_26</definedName>
    <definedName name="llllllll_27" localSheetId="6">' Canteiro'!llllllll_27</definedName>
    <definedName name="llllllll_27" localSheetId="7">'Adm Local'!llllllll_27</definedName>
    <definedName name="llllllll_27">[31]!llllllll_27</definedName>
    <definedName name="llllllll_4">#N/A</definedName>
    <definedName name="llllllll_5">#N/A</definedName>
    <definedName name="llllllll_7">#N/A</definedName>
    <definedName name="LOC" localSheetId="6">#REF!</definedName>
    <definedName name="LOC">#REF!</definedName>
    <definedName name="LOC_EMISS3" localSheetId="6">#REF!</definedName>
    <definedName name="LOC_EMISS3">#REF!</definedName>
    <definedName name="LOCAÇÃO">#REF!</definedName>
    <definedName name="LOCAÇÃO_EMISS">#REF!</definedName>
    <definedName name="LOCAÇÃO_EMISS2">#REF!</definedName>
    <definedName name="Local" hidden="1">""</definedName>
    <definedName name="LOOILO">#REF!</definedName>
    <definedName name="lot">#REF!</definedName>
    <definedName name="Lote">#REF!</definedName>
    <definedName name="LP">#REF!</definedName>
    <definedName name="lpbr1">'[27]memória quantitativa'!#REF!</definedName>
    <definedName name="lpkmf1">'[27]memória quantitativa'!#REF!</definedName>
    <definedName name="lpkmi1">'[27]memória quantitativa'!#REF!</definedName>
    <definedName name="lpsbr1">'[27]memória quantitativa'!#REF!</definedName>
    <definedName name="lpsbr2">'[27]memória quantitativa'!#REF!</definedName>
    <definedName name="lpsbr3">'[27]memória quantitativa'!#REF!</definedName>
    <definedName name="lpsbr4">'[27]memória quantitativa'!#REF!</definedName>
    <definedName name="lpsd1">'[27]memória quantitativa'!#REF!</definedName>
    <definedName name="lpsd2">'[27]memória quantitativa'!#REF!</definedName>
    <definedName name="lpsd3">'[27]memória quantitativa'!#REF!</definedName>
    <definedName name="lpsd4">'[27]memória quantitativa'!#REF!</definedName>
    <definedName name="lpskmf1">'[27]memória quantitativa'!#REF!</definedName>
    <definedName name="lpskmf2">'[27]memória quantitativa'!#REF!</definedName>
    <definedName name="lpskmf3">'[27]memória quantitativa'!#REF!</definedName>
    <definedName name="lpskmf4">'[27]memória quantitativa'!#REF!</definedName>
    <definedName name="lpskmi1">'[27]memória quantitativa'!#REF!</definedName>
    <definedName name="lpskmi2">'[27]memória quantitativa'!#REF!</definedName>
    <definedName name="lpskmi3">'[27]memória quantitativa'!#REF!</definedName>
    <definedName name="lpskmi4">'[27]memória quantitativa'!#REF!</definedName>
    <definedName name="lpsl3">'[27]memória quantitativa'!#REF!</definedName>
    <definedName name="lpsl4">'[27]memória quantitativa'!#REF!</definedName>
    <definedName name="LPTE">#REF!</definedName>
    <definedName name="LPW">#REF!</definedName>
    <definedName name="LPWA">#REF!</definedName>
    <definedName name="LRANJA">'[155]CUSTO ZONA SUL'!$A$3:$N$21</definedName>
    <definedName name="LS" localSheetId="6">#REF!</definedName>
    <definedName name="LS">#REF!</definedName>
    <definedName name="LSIND" localSheetId="6">#REF!</definedName>
    <definedName name="LSIND">#REF!</definedName>
    <definedName name="LSMF" localSheetId="6">#REF!</definedName>
    <definedName name="LSMF">#REF!</definedName>
    <definedName name="LSW">#REF!</definedName>
    <definedName name="LSWA">#REF!</definedName>
    <definedName name="lu" localSheetId="6" hidden="1">{#N/A,#N/A,FALSE,"MO (2)"}</definedName>
    <definedName name="lu" localSheetId="7" hidden="1">{#N/A,#N/A,FALSE,"MO (2)"}</definedName>
    <definedName name="lu" hidden="1">{#N/A,#N/A,FALSE,"MO (2)"}</definedName>
    <definedName name="LUCRO">'[75]Comp P Unit '!$M$43</definedName>
    <definedName name="LUCROMATBET">'[75]Comp P Unit '!$M$47</definedName>
    <definedName name="lughlh.kjklm" hidden="1">[48]PAG01!#REF!</definedName>
    <definedName name="luis" localSheetId="6" hidden="1">{"'Plan1 (2)'!$A$5:$F$63"}</definedName>
    <definedName name="luis" localSheetId="7" hidden="1">{"'Plan1 (2)'!$A$5:$F$63"}</definedName>
    <definedName name="luis" hidden="1">{"'Plan1 (2)'!$A$5:$F$63"}</definedName>
    <definedName name="luiz">[15]TransComerc_Basc10m³!#REF!</definedName>
    <definedName name="LULA">"$DADOS.$#REF!$#REF!"</definedName>
    <definedName name="LVC">#REF!</definedName>
    <definedName name="LVD">#REF!</definedName>
    <definedName name="M">[40]!M</definedName>
    <definedName name="M_003">#N/A</definedName>
    <definedName name="M_003_1">#REF!</definedName>
    <definedName name="M_100">#N/A</definedName>
    <definedName name="M_100_1">#REF!</definedName>
    <definedName name="m_2.04">#REF!</definedName>
    <definedName name="M_2.05">#REF!</definedName>
    <definedName name="m_2.06">#REF!</definedName>
    <definedName name="M_2.07">#REF!</definedName>
    <definedName name="M_2.08">#REF!</definedName>
    <definedName name="M_2.09">#REF!</definedName>
    <definedName name="M_2.10">#REF!</definedName>
    <definedName name="M_2.11">#REF!</definedName>
    <definedName name="M_2.12">#REF!</definedName>
    <definedName name="M_2.13">#REF!</definedName>
    <definedName name="M_2.14">#REF!</definedName>
    <definedName name="M_202">#N/A</definedName>
    <definedName name="M_202_1">#REF!</definedName>
    <definedName name="M_205">#N/A</definedName>
    <definedName name="M_205_1">#REF!</definedName>
    <definedName name="M_210">#N/A</definedName>
    <definedName name="M_210_1">#REF!</definedName>
    <definedName name="M_211">#N/A</definedName>
    <definedName name="M_211_1">#REF!</definedName>
    <definedName name="M_319">#N/A</definedName>
    <definedName name="M_319_1">#REF!</definedName>
    <definedName name="M_320">#N/A</definedName>
    <definedName name="M_320_1">#REF!</definedName>
    <definedName name="M_321">#N/A</definedName>
    <definedName name="M_321_1">#REF!</definedName>
    <definedName name="M_334">#N/A</definedName>
    <definedName name="M_334_1">#REF!</definedName>
    <definedName name="M_335">#N/A</definedName>
    <definedName name="M_335_1">#REF!</definedName>
    <definedName name="M_343">#N/A</definedName>
    <definedName name="M_343_1">#REF!</definedName>
    <definedName name="M_346">#N/A</definedName>
    <definedName name="M_346_1">#REF!</definedName>
    <definedName name="M_405">#N/A</definedName>
    <definedName name="M_405_1">#REF!</definedName>
    <definedName name="M_406">#N/A</definedName>
    <definedName name="M_406_1">#REF!</definedName>
    <definedName name="M_408">#N/A</definedName>
    <definedName name="M_408_1">#REF!</definedName>
    <definedName name="M_413">#N/A</definedName>
    <definedName name="M_413_1">#REF!</definedName>
    <definedName name="M_420">#N/A</definedName>
    <definedName name="M_420_1">#REF!</definedName>
    <definedName name="M_421">#N/A</definedName>
    <definedName name="M_421_1">#REF!</definedName>
    <definedName name="M_601">#N/A</definedName>
    <definedName name="M_601_1">#REF!</definedName>
    <definedName name="M_607">#N/A</definedName>
    <definedName name="M_607_1">#REF!</definedName>
    <definedName name="M_608">#N/A</definedName>
    <definedName name="M_608_1">#REF!</definedName>
    <definedName name="M_609">#N/A</definedName>
    <definedName name="M_609_1">#REF!</definedName>
    <definedName name="M_611">#N/A</definedName>
    <definedName name="M_611_1">#REF!</definedName>
    <definedName name="M_615">#N/A</definedName>
    <definedName name="M_615_1">#REF!</definedName>
    <definedName name="M_616">#N/A</definedName>
    <definedName name="M_616_1">#REF!</definedName>
    <definedName name="M_619">#N/A</definedName>
    <definedName name="M_619_1">#REF!</definedName>
    <definedName name="M_621">#N/A</definedName>
    <definedName name="M_621_1">#REF!</definedName>
    <definedName name="M_702">#N/A</definedName>
    <definedName name="M_702_1">#REF!</definedName>
    <definedName name="M_704">#N/A</definedName>
    <definedName name="M_704_1">#REF!</definedName>
    <definedName name="M_710">#N/A</definedName>
    <definedName name="M_710_1">#REF!</definedName>
    <definedName name="m_800">#N/A</definedName>
    <definedName name="m_800_1">#REF!</definedName>
    <definedName name="M_905">#N/A</definedName>
    <definedName name="M_905_1">#REF!</definedName>
    <definedName name="M_912">#N/A</definedName>
    <definedName name="M_912_1">#REF!</definedName>
    <definedName name="M_965">#N/A</definedName>
    <definedName name="M_965_1">#REF!</definedName>
    <definedName name="M_969">#N/A</definedName>
    <definedName name="M_969_1">#REF!</definedName>
    <definedName name="M_970">#N/A</definedName>
    <definedName name="M_970_1">#REF!</definedName>
    <definedName name="M_972">#N/A</definedName>
    <definedName name="M_972_1">#REF!</definedName>
    <definedName name="M_973">#N/A</definedName>
    <definedName name="M_973_1">#REF!</definedName>
    <definedName name="M_975">#N/A</definedName>
    <definedName name="M_975_1">#REF!</definedName>
    <definedName name="M_980">#N/A</definedName>
    <definedName name="M_980_1">#REF!</definedName>
    <definedName name="ma">#REF!</definedName>
    <definedName name="MAAUQ">#REF!</definedName>
    <definedName name="MAAUQ_1">#REF!</definedName>
    <definedName name="mai00">#REF!</definedName>
    <definedName name="maio19" localSheetId="6" hidden="1">{#N/A,#N/A,TRUE,"Serviços"}</definedName>
    <definedName name="maio19" localSheetId="7" hidden="1">{#N/A,#N/A,TRUE,"Serviços"}</definedName>
    <definedName name="maio19" hidden="1">{#N/A,#N/A,TRUE,"Serviços"}</definedName>
    <definedName name="MANGUEIRA_30_M">#REF!</definedName>
    <definedName name="manutenção">[50]medição!#REF!</definedName>
    <definedName name="MÃODEOBRA">'[75]C MÃO OBRA'!$A$13:$F$41</definedName>
    <definedName name="maodeobra20" localSheetId="6">#REF!</definedName>
    <definedName name="maodeobra20">#REF!</definedName>
    <definedName name="MAQSERV" localSheetId="6">#REF!</definedName>
    <definedName name="MAQSERV">#REF!</definedName>
    <definedName name="MAQSERV048" localSheetId="6">#REF!</definedName>
    <definedName name="MAQSERV048">#REF!</definedName>
    <definedName name="MAR00">#REF!</definedName>
    <definedName name="MARCENEIRO">#REF!</definedName>
    <definedName name="MARCIO">#REF!</definedName>
    <definedName name="Marcio_1" localSheetId="6" hidden="1">[115]!Header1-1 &amp; "." &amp; MAX(1,COUNTA(INDEX(#REF!,MATCH([115]!Header1-1,#REF!,FALSE)):#REF!))</definedName>
    <definedName name="Marcio_1" hidden="1">[115]!Header1-1 &amp; "." &amp; MAX(1,COUNTA(INDEX(#REF!,MATCH([115]!Header1-1,#REF!,FALSE)):#REF!))</definedName>
    <definedName name="Marcio_2" localSheetId="6" hidden="1">[115]!Header1-1 &amp; "." &amp; MAX(1,COUNTA(INDEX(#REF!,MATCH([115]!Header1-1,#REF!,FALSE)):#REF!))</definedName>
    <definedName name="Marcio_2" hidden="1">[115]!Header1-1 &amp; "." &amp; MAX(1,COUNTA(INDEX(#REF!,MATCH([115]!Header1-1,#REF!,FALSE)):#REF!))</definedName>
    <definedName name="Marcio_3" localSheetId="6" hidden="1">[115]!Header1-1 &amp; "." &amp; MAX(1,COUNTA(INDEX(#REF!,MATCH([115]!Header1-1,#REF!,FALSE)):#REF!))</definedName>
    <definedName name="Marcio_3" hidden="1">[115]!Header1-1 &amp; "." &amp; MAX(1,COUNTA(INDEX(#REF!,MATCH([115]!Header1-1,#REF!,FALSE)):#REF!))</definedName>
    <definedName name="Marcio_4" localSheetId="6" hidden="1">[115]!Header1-1 &amp; "." &amp; MAX(1,COUNTA(INDEX(#REF!,MATCH([115]!Header1-1,#REF!,FALSE)):#REF!))</definedName>
    <definedName name="Marcio_4" hidden="1">[115]!Header1-1 &amp; "." &amp; MAX(1,COUNTA(INDEX(#REF!,MATCH([115]!Header1-1,#REF!,FALSE)):#REF!))</definedName>
    <definedName name="Marcio_5" localSheetId="6" hidden="1">[115]!Header1-1 &amp; "." &amp; MAX(1,COUNTA(INDEX(#REF!,MATCH([115]!Header1-1,#REF!,FALSE)):#REF!))</definedName>
    <definedName name="Marcio_5" hidden="1">[115]!Header1-1 &amp; "." &amp; MAX(1,COUNTA(INDEX(#REF!,MATCH([115]!Header1-1,#REF!,FALSE)):#REF!))</definedName>
    <definedName name="MARCO">'[156]61M-CBMI'!$AA$1:$AA$51</definedName>
    <definedName name="marcos" localSheetId="6">#REF!</definedName>
    <definedName name="marcos">#REF!</definedName>
    <definedName name="marcus" localSheetId="6">#REF!</definedName>
    <definedName name="marcus">#REF!</definedName>
    <definedName name="MARMORE_BRANCO">#REF!</definedName>
    <definedName name="Mary">{"total","SUM(total)","YNNNN",FALSE}</definedName>
    <definedName name="Massa">[120]Teor!$F$3:$F$7</definedName>
    <definedName name="MASSA_OLEO">#REF!</definedName>
    <definedName name="mASTER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t">[157]Mat!$B$4:$E$528</definedName>
    <definedName name="MATBET" localSheetId="6">#REF!</definedName>
    <definedName name="MATBET">#REF!</definedName>
    <definedName name="MATERIAIS" localSheetId="6">#REF!</definedName>
    <definedName name="MATERIAIS">#REF!</definedName>
    <definedName name="MATERIAL" localSheetId="6">#REF!</definedName>
    <definedName name="MATERIAL">#REF!</definedName>
    <definedName name="material_1">#REF!</definedName>
    <definedName name="material_4">#REF!</definedName>
    <definedName name="material_6">#REF!</definedName>
    <definedName name="material_7">#REF!</definedName>
    <definedName name="material_8">#REF!</definedName>
    <definedName name="material_9">#REF!</definedName>
    <definedName name="MATERIAL_BETUMINOSO">[146]Vínculo!$AB$2:$AB$20</definedName>
    <definedName name="MATERIALBETUMINOSO1" localSheetId="6">#REF!</definedName>
    <definedName name="MATERIALBETUMINOSO1">#REF!</definedName>
    <definedName name="MaterialTachaExistente" localSheetId="6">#REF!</definedName>
    <definedName name="MaterialTachaExistente">#REF!</definedName>
    <definedName name="MaterialTachaImplantação" localSheetId="6">#REF!</definedName>
    <definedName name="MaterialTachaImplantação">#REF!</definedName>
    <definedName name="matricula">#REF!</definedName>
    <definedName name="MATRIZ">[64]PRANCHA!#REF!</definedName>
    <definedName name="mattubcust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U">#REF!</definedName>
    <definedName name="Max" hidden="1">COUNTIF(#REF!,"&lt;&gt;0")+3</definedName>
    <definedName name="MB">#REF!</definedName>
    <definedName name="MBF">#REF!</definedName>
    <definedName name="MBQ">#REF!</definedName>
    <definedName name="MBQA">#REF!</definedName>
    <definedName name="MBQT">#REF!</definedName>
    <definedName name="MBR">#REF!</definedName>
    <definedName name="MBUF">#REF!</definedName>
    <definedName name="MBUFW">#REF!</definedName>
    <definedName name="MBUFWA">#REF!</definedName>
    <definedName name="mbuq">#REF!</definedName>
    <definedName name="MBUQW">#REF!</definedName>
    <definedName name="MBUQWA">#REF!</definedName>
    <definedName name="MBV">#REF!</definedName>
    <definedName name="MBV_1">#REF!</definedName>
    <definedName name="MBV_2">#REF!</definedName>
    <definedName name="MBV_3">#REF!</definedName>
    <definedName name="mcm" localSheetId="6" hidden="1">{"Pèrdues i Guanys analític.Català",#N/A,FALSE,"Català";"Pèrdues i G. analític.castellà",#N/A,FALSE,"Castellà"}</definedName>
    <definedName name="mcm" localSheetId="7" hidden="1">{"Pèrdues i Guanys analític.Català",#N/A,FALSE,"Català";"Pèrdues i G. analític.castellà",#N/A,FALSE,"Castellà"}</definedName>
    <definedName name="mcm" hidden="1">{"Pèrdues i Guanys analític.Català",#N/A,FALSE,"Català";"Pèrdues i G. analític.castellà",#N/A,FALSE,"Castellà"}</definedName>
    <definedName name="MD">#REF!</definedName>
    <definedName name="ME">#N/A</definedName>
    <definedName name="ME_1">#REF!</definedName>
    <definedName name="ME_14">#N/A</definedName>
    <definedName name="MED">#REF!</definedName>
    <definedName name="med_13">[91]DADOS!$D$2</definedName>
    <definedName name="med_42" localSheetId="6">#REF!</definedName>
    <definedName name="med_42">#REF!</definedName>
    <definedName name="medant" localSheetId="6">#REF!</definedName>
    <definedName name="medant">#REF!</definedName>
    <definedName name="MEDD" localSheetId="6">#REF!</definedName>
    <definedName name="MEDD">#REF!</definedName>
    <definedName name="MEDEXP4.1" localSheetId="6" hidden="1">{#N/A,#N/A,FALSE,"ET-CAPA";#N/A,#N/A,FALSE,"ET-PAG1";#N/A,#N/A,FALSE,"ET-PAG2";#N/A,#N/A,FALSE,"ET-PAG3";#N/A,#N/A,FALSE,"ET-PAG4";#N/A,#N/A,FALSE,"ET-PAG5"}</definedName>
    <definedName name="MEDEXP4.1" localSheetId="7" hidden="1">{#N/A,#N/A,FALSE,"ET-CAPA";#N/A,#N/A,FALSE,"ET-PAG1";#N/A,#N/A,FALSE,"ET-PAG2";#N/A,#N/A,FALSE,"ET-PAG3";#N/A,#N/A,FALSE,"ET-PAG4";#N/A,#N/A,FALSE,"ET-PAG5"}</definedName>
    <definedName name="MEDEXP4.1" hidden="1">{#N/A,#N/A,FALSE,"ET-CAPA";#N/A,#N/A,FALSE,"ET-PAG1";#N/A,#N/A,FALSE,"ET-PAG2";#N/A,#N/A,FALSE,"ET-PAG3";#N/A,#N/A,FALSE,"ET-PAG4";#N/A,#N/A,FALSE,"ET-PAG5"}</definedName>
    <definedName name="MEDEXP44" localSheetId="6" hidden="1">{#N/A,#N/A,FALSE,"ET-CAPA";#N/A,#N/A,FALSE,"ET-PAG1";#N/A,#N/A,FALSE,"ET-PAG2";#N/A,#N/A,FALSE,"ET-PAG3";#N/A,#N/A,FALSE,"ET-PAG4";#N/A,#N/A,FALSE,"ET-PAG5"}</definedName>
    <definedName name="MEDEXP44" localSheetId="7" hidden="1">{#N/A,#N/A,FALSE,"ET-CAPA";#N/A,#N/A,FALSE,"ET-PAG1";#N/A,#N/A,FALSE,"ET-PAG2";#N/A,#N/A,FALSE,"ET-PAG3";#N/A,#N/A,FALSE,"ET-PAG4";#N/A,#N/A,FALSE,"ET-PAG5"}</definedName>
    <definedName name="MEDEXP44" hidden="1">{#N/A,#N/A,FALSE,"ET-CAPA";#N/A,#N/A,FALSE,"ET-PAG1";#N/A,#N/A,FALSE,"ET-PAG2";#N/A,#N/A,FALSE,"ET-PAG3";#N/A,#N/A,FALSE,"ET-PAG4";#N/A,#N/A,FALSE,"ET-PAG5"}</definedName>
    <definedName name="MEDICAO">#REF!</definedName>
    <definedName name="Medição">#REF!</definedName>
    <definedName name="MEDICAO_1">#REF!</definedName>
    <definedName name="MEDIÇÃO_1">#REF!</definedName>
    <definedName name="MEDICAO_14">#N/A</definedName>
    <definedName name="MEDIÇÃO_14">#N/A</definedName>
    <definedName name="MEDIÇÃO_2">#REF!</definedName>
    <definedName name="Medição_25">#REF!</definedName>
    <definedName name="Medição_4">#REF!</definedName>
    <definedName name="MEDICAO7">#N/A</definedName>
    <definedName name="Mediçãoo">#REF!</definedName>
    <definedName name="MEDIO">#REF!</definedName>
    <definedName name="MedMês95">#N/A</definedName>
    <definedName name="MEIO_FIO">#REF!</definedName>
    <definedName name="meiofio">[43]ORÇAMENTO!#REF!</definedName>
    <definedName name="meiofio_13">[43]ORÇAMENTO!#REF!</definedName>
    <definedName name="meiofio_13_19">[43]ORÇAMENTO!#REF!</definedName>
    <definedName name="meiofio_13_23">[43]ORÇAMENTO!#REF!</definedName>
    <definedName name="meiofio_13_25">[56]ORÇAMENTO!#REF!</definedName>
    <definedName name="meiofio_15">[57]ORÇAMENTO!#REF!</definedName>
    <definedName name="meiofio_15_13">[57]ORÇAMENTO!#REF!</definedName>
    <definedName name="meiofio_15_13_19">[57]ORÇAMENTO!#REF!</definedName>
    <definedName name="meiofio_15_13_23">[57]ORÇAMENTO!#REF!</definedName>
    <definedName name="meiofio_15_13_25">[57]ORÇAMENTO!#REF!</definedName>
    <definedName name="meiofio_15_19">[57]ORÇAMENTO!#REF!</definedName>
    <definedName name="meiofio_15_23">[57]ORÇAMENTO!#REF!</definedName>
    <definedName name="meiofio_15_25">[57]ORÇAMENTO!#REF!</definedName>
    <definedName name="meiofio_19">[43]ORÇAMENTO!#REF!</definedName>
    <definedName name="meiofio_23">[43]ORÇAMENTO!#REF!</definedName>
    <definedName name="meiofio_24">[43]ORÇAMENTO!#REF!</definedName>
    <definedName name="meiofio_24_13">[43]ORÇAMENTO!#REF!</definedName>
    <definedName name="meiofio_24_13_19">[43]ORÇAMENTO!#REF!</definedName>
    <definedName name="meiofio_24_13_23">[43]ORÇAMENTO!#REF!</definedName>
    <definedName name="meiofio_24_13_25">[56]ORÇAMENTO!#REF!</definedName>
    <definedName name="meiofio_24_19">[43]ORÇAMENTO!#REF!</definedName>
    <definedName name="meiofio_24_23">[43]ORÇAMENTO!#REF!</definedName>
    <definedName name="meiofio_24_25">[56]ORÇAMENTO!#REF!</definedName>
    <definedName name="meiofio_25">[56]ORÇAMENTO!#REF!</definedName>
    <definedName name="Mem.01" localSheetId="6" hidden="1">{"'Plan1 (2)'!$A$5:$F$63"}</definedName>
    <definedName name="Mem.01" localSheetId="7" hidden="1">{"'Plan1 (2)'!$A$5:$F$63"}</definedName>
    <definedName name="Mem.01" hidden="1">{"'Plan1 (2)'!$A$5:$F$63"}</definedName>
    <definedName name="mem.km736">#REF!</definedName>
    <definedName name="memkmf_37">'[27]memória quantitativa'!#REF!</definedName>
    <definedName name="memkmf_48">'[27]memória quantitativa'!#REF!</definedName>
    <definedName name="memoria">#REF!</definedName>
    <definedName name="MENOR" localSheetId="6">MIN('[158]Custo MB - (1)'!$I$45:$K$45,'[158]Custo MB - (1)'!$N$45:$P$45,'[158]Custo MB - (1)'!$S$45:$T$45)</definedName>
    <definedName name="MENOR">MIN('[158]Custo MB - (1)'!$I$45:$K$45,'[158]Custo MB - (1)'!$N$45:$P$45,'[158]Custo MB - (1)'!$S$45:$T$45)</definedName>
    <definedName name="MERDA" localSheetId="6">' Canteiro'!MERDA</definedName>
    <definedName name="MERDA" localSheetId="7">'Adm Local'!MERDA</definedName>
    <definedName name="MERDA">[31]!MERDA</definedName>
    <definedName name="MERDA_2">#N/A</definedName>
    <definedName name="MERDA_25" localSheetId="6">' Canteiro'!MERDA_25</definedName>
    <definedName name="MERDA_25" localSheetId="7">'Adm Local'!MERDA_25</definedName>
    <definedName name="MERDA_25">[31]!MERDA_25</definedName>
    <definedName name="MERDA_4">#N/A</definedName>
    <definedName name="merito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S">#REF!</definedName>
    <definedName name="mês">#REF!</definedName>
    <definedName name="mês_6">[52]procedimentos!$A$13</definedName>
    <definedName name="MesCalc" localSheetId="6">#REF!</definedName>
    <definedName name="MesCalc">#REF!</definedName>
    <definedName name="Meses" localSheetId="6">#REF!,#REF!,#REF!,#REF!,#REF!,#REF!,#REF!,#REF!,#REF!,#REF!,#REF!,#REF!</definedName>
    <definedName name="Meses">#REF!,#REF!,#REF!,#REF!,#REF!,#REF!,#REF!,#REF!,#REF!,#REF!,#REF!,#REF!</definedName>
    <definedName name="MesNegociado">#REF!</definedName>
    <definedName name="mesoestrutura">#REF!</definedName>
    <definedName name="mesoestrutura_1">#REF!</definedName>
    <definedName name="mesoestrutura_2">#REF!</definedName>
    <definedName name="mesoestrutura_3">#REF!</definedName>
    <definedName name="mesoestrutura_4">#REF!</definedName>
    <definedName name="Meu">#REF!</definedName>
    <definedName name="MEWarning" hidden="1">1</definedName>
    <definedName name="MF">#REF!</definedName>
    <definedName name="Micro">#REF!</definedName>
    <definedName name="MICRO_Adir">OFFSET([83]Percentual!$A$6,0,COLUMN([83]Percentual!$CE$3)-1,COUNTA([83]Percentual!$A$6:$A$105),1)</definedName>
    <definedName name="MICRO_Aesq">OFFSET([83]Percentual!$A$6,0,COLUMN([83]Percentual!$BE$3)-1,COUNTA([83]Percentual!$A$6:$A$105),1)</definedName>
    <definedName name="MICRO_pista">OFFSET([83]Percentual!$A$6,0,MATCH([83]Percentual!$AE$3,[83]Percentual!$3:$3,0)-1,COUNTA([83]Percentual!$A$6:$A$105),1)</definedName>
    <definedName name="MINPGPELE" localSheetId="6">#REF!</definedName>
    <definedName name="MINPGPELE">#REF!</definedName>
    <definedName name="MINPGPMEC">#REF!</definedName>
    <definedName name="Mirin">{"total","SUM(total)","YNNNN",FALSE}</definedName>
    <definedName name="misbetbet">[43]ORÇAMENTO!#REF!</definedName>
    <definedName name="misbetbet_13">[43]ORÇAMENTO!#REF!</definedName>
    <definedName name="misbetbet_13_19">[43]ORÇAMENTO!#REF!</definedName>
    <definedName name="misbetbet_13_23">[43]ORÇAMENTO!#REF!</definedName>
    <definedName name="misbetbet_13_25">[56]ORÇAMENTO!#REF!</definedName>
    <definedName name="misbetbet_15">[57]ORÇAMENTO!#REF!</definedName>
    <definedName name="misbetbet_15_13">[57]ORÇAMENTO!#REF!</definedName>
    <definedName name="misbetbet_15_13_19">[57]ORÇAMENTO!#REF!</definedName>
    <definedName name="misbetbet_15_13_23">[57]ORÇAMENTO!#REF!</definedName>
    <definedName name="misbetbet_15_13_25">[57]ORÇAMENTO!#REF!</definedName>
    <definedName name="misbetbet_15_13_26">[57]ORÇAMENTO!#REF!</definedName>
    <definedName name="misbetbet_15_19">[57]ORÇAMENTO!#REF!</definedName>
    <definedName name="misbetbet_15_23">[57]ORÇAMENTO!#REF!</definedName>
    <definedName name="misbetbet_15_25">[57]ORÇAMENTO!#REF!</definedName>
    <definedName name="misbetbet_15_26">[57]ORÇAMENTO!#REF!</definedName>
    <definedName name="misbetbet_19">[43]ORÇAMENTO!#REF!</definedName>
    <definedName name="misbetbet_23">[43]ORÇAMENTO!#REF!</definedName>
    <definedName name="misbetbet_24">[43]ORÇAMENTO!#REF!</definedName>
    <definedName name="misbetbet_24_13">[43]ORÇAMENTO!#REF!</definedName>
    <definedName name="misbetbet_24_13_19">[43]ORÇAMENTO!#REF!</definedName>
    <definedName name="misbetbet_24_13_23">[43]ORÇAMENTO!#REF!</definedName>
    <definedName name="misbetbet_24_13_25">[56]ORÇAMENTO!#REF!</definedName>
    <definedName name="misbetbet_24_13_26">[43]ORÇAMENTO!#REF!</definedName>
    <definedName name="misbetbet_24_19">[43]ORÇAMENTO!#REF!</definedName>
    <definedName name="misbetbet_24_23">[43]ORÇAMENTO!#REF!</definedName>
    <definedName name="misbetbet_24_25">[56]ORÇAMENTO!#REF!</definedName>
    <definedName name="misbetbet_24_26">[43]ORÇAMENTO!#REF!</definedName>
    <definedName name="misbetbet_25">[56]ORÇAMENTO!#REF!</definedName>
    <definedName name="misbetusifri">[43]ORÇAMENTO!#REF!</definedName>
    <definedName name="misbetusifri_13">[43]ORÇAMENTO!#REF!</definedName>
    <definedName name="misbetusifri_13_19">[43]ORÇAMENTO!#REF!</definedName>
    <definedName name="misbetusifri_13_23">[43]ORÇAMENTO!#REF!</definedName>
    <definedName name="misbetusifri_13_25">[56]ORÇAMENTO!#REF!</definedName>
    <definedName name="misbetusifri_13_26">[43]ORÇAMENTO!#REF!</definedName>
    <definedName name="misbetusifri_15">[57]ORÇAMENTO!#REF!</definedName>
    <definedName name="misbetusifri_15_13">[57]ORÇAMENTO!#REF!</definedName>
    <definedName name="misbetusifri_15_13_19">[57]ORÇAMENTO!#REF!</definedName>
    <definedName name="misbetusifri_15_13_23">[57]ORÇAMENTO!#REF!</definedName>
    <definedName name="misbetusifri_15_13_25">[57]ORÇAMENTO!#REF!</definedName>
    <definedName name="misbetusifri_15_13_26">[57]ORÇAMENTO!#REF!</definedName>
    <definedName name="misbetusifri_15_19">[57]ORÇAMENTO!#REF!</definedName>
    <definedName name="misbetusifri_15_23">[57]ORÇAMENTO!#REF!</definedName>
    <definedName name="misbetusifri_15_25">[57]ORÇAMENTO!#REF!</definedName>
    <definedName name="misbetusifri_15_26">[57]ORÇAMENTO!#REF!</definedName>
    <definedName name="misbetusifri_19">[43]ORÇAMENTO!#REF!</definedName>
    <definedName name="misbetusifri_23">[43]ORÇAMENTO!#REF!</definedName>
    <definedName name="misbetusifri_24">[43]ORÇAMENTO!#REF!</definedName>
    <definedName name="misbetusifri_24_13">[43]ORÇAMENTO!#REF!</definedName>
    <definedName name="misbetusifri_24_13_19">[43]ORÇAMENTO!#REF!</definedName>
    <definedName name="misbetusifri_24_13_23">[43]ORÇAMENTO!#REF!</definedName>
    <definedName name="misbetusifri_24_13_25">[56]ORÇAMENTO!#REF!</definedName>
    <definedName name="misbetusifri_24_13_26">[43]ORÇAMENTO!#REF!</definedName>
    <definedName name="misbetusifri_24_19">[43]ORÇAMENTO!#REF!</definedName>
    <definedName name="misbetusifri_24_23">[43]ORÇAMENTO!#REF!</definedName>
    <definedName name="misbetusifri_24_25">[56]ORÇAMENTO!#REF!</definedName>
    <definedName name="misbetusifri_24_26">[43]ORÇAMENTO!#REF!</definedName>
    <definedName name="misbetusifri_25">[56]ORÇAMENTO!#REF!</definedName>
    <definedName name="misbetusifri_26">[43]ORÇAMENTO!#REF!</definedName>
    <definedName name="misbetusique">[43]ORÇAMENTO!#REF!</definedName>
    <definedName name="misbetusique_13">[43]ORÇAMENTO!#REF!</definedName>
    <definedName name="misbetusique_13_19">[43]ORÇAMENTO!#REF!</definedName>
    <definedName name="misbetusique_13_23">[43]ORÇAMENTO!#REF!</definedName>
    <definedName name="misbetusique_13_25">[56]ORÇAMENTO!#REF!</definedName>
    <definedName name="misbetusique_13_26">[43]ORÇAMENTO!#REF!</definedName>
    <definedName name="misbetusique_15">[57]ORÇAMENTO!#REF!</definedName>
    <definedName name="misbetusique_15_13">[57]ORÇAMENTO!#REF!</definedName>
    <definedName name="misbetusique_15_13_19">[57]ORÇAMENTO!#REF!</definedName>
    <definedName name="misbetusique_15_13_23">[57]ORÇAMENTO!#REF!</definedName>
    <definedName name="misbetusique_15_13_25">[57]ORÇAMENTO!#REF!</definedName>
    <definedName name="misbetusique_15_13_26">[57]ORÇAMENTO!#REF!</definedName>
    <definedName name="misbetusique_15_19">[57]ORÇAMENTO!#REF!</definedName>
    <definedName name="misbetusique_15_23">[57]ORÇAMENTO!#REF!</definedName>
    <definedName name="misbetusique_15_25">[57]ORÇAMENTO!#REF!</definedName>
    <definedName name="misbetusique_15_26">[57]ORÇAMENTO!#REF!</definedName>
    <definedName name="misbetusique_19">[43]ORÇAMENTO!#REF!</definedName>
    <definedName name="misbetusique_23">[43]ORÇAMENTO!#REF!</definedName>
    <definedName name="misbetusique_24">[43]ORÇAMENTO!#REF!</definedName>
    <definedName name="misbetusique_24_13">[43]ORÇAMENTO!#REF!</definedName>
    <definedName name="misbetusique_24_13_19">[43]ORÇAMENTO!#REF!</definedName>
    <definedName name="misbetusique_24_13_23">[43]ORÇAMENTO!#REF!</definedName>
    <definedName name="misbetusique_24_13_25">[56]ORÇAMENTO!#REF!</definedName>
    <definedName name="misbetusique_24_13_26">[43]ORÇAMENTO!#REF!</definedName>
    <definedName name="misbetusique_24_19">[43]ORÇAMENTO!#REF!</definedName>
    <definedName name="misbetusique_24_23">[43]ORÇAMENTO!#REF!</definedName>
    <definedName name="misbetusique_24_25">[56]ORÇAMENTO!#REF!</definedName>
    <definedName name="misbetusique_24_26">[43]ORÇAMENTO!#REF!</definedName>
    <definedName name="misbetusique_25">[56]ORÇAMENTO!#REF!</definedName>
    <definedName name="misbetusique_26">[43]ORÇAMENTO!#REF!</definedName>
    <definedName name="MIX" localSheetId="6">#REF!</definedName>
    <definedName name="MIX">#REF!</definedName>
    <definedName name="MM">#N/A</definedName>
    <definedName name="MmExcelLinker_EE5A7560_5BCD_4DA7_9AF5_817E34D07ED5" localSheetId="6">[31]!Cronograma '[159]1'!$C$2:$C$2</definedName>
    <definedName name="MmExcelLinker_EE5A7560_5BCD_4DA7_9AF5_817E34D07ED5" localSheetId="7">'Adm Local'!cronograma '[159]1'!$C$2:$C$2</definedName>
    <definedName name="MmExcelLinker_EE5A7560_5BCD_4DA7_9AF5_817E34D07ED5">[31]!Cronograma '[159]1'!$C$2:$C$2</definedName>
    <definedName name="mmm" localSheetId="6">[160]resumo_1_!#REF!</definedName>
    <definedName name="mmm">[160]resumo_1_!#REF!</definedName>
    <definedName name="mmm_19" localSheetId="6">[160]resumo_1_!#REF!</definedName>
    <definedName name="mmm_19">[160]resumo_1_!#REF!</definedName>
    <definedName name="mmm_20" localSheetId="6">[160]resumo_1_!#REF!</definedName>
    <definedName name="mmm_20">[160]resumo_1_!#REF!</definedName>
    <definedName name="mmm_23" localSheetId="6">[160]resumo_1_!#REF!</definedName>
    <definedName name="mmm_23">[160]resumo_1_!#REF!</definedName>
    <definedName name="mmm_25" localSheetId="6">[160]resumo_1_!#REF!</definedName>
    <definedName name="mmm_25">[160]resumo_1_!#REF!</definedName>
    <definedName name="mmmm" localSheetId="6">#REF!</definedName>
    <definedName name="mmmm">#REF!</definedName>
    <definedName name="mmmm_10" localSheetId="6">#REF!</definedName>
    <definedName name="mmmm_10">#REF!</definedName>
    <definedName name="mmmm_19" localSheetId="6">#REF!</definedName>
    <definedName name="mmmm_19">#REF!</definedName>
    <definedName name="mmmm_20">#REF!</definedName>
    <definedName name="mmmm_23">#REF!</definedName>
    <definedName name="mmmm_25">#REF!</definedName>
    <definedName name="mmmmm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" localSheetId="6" hidden="1">#REF!</definedName>
    <definedName name="MO" hidden="1">#REF!</definedName>
    <definedName name="Mob" localSheetId="6" hidden="1">#REF!</definedName>
    <definedName name="Mob" hidden="1">#REF!</definedName>
    <definedName name="mobilização">[50]medição!#REF!</definedName>
    <definedName name="MOD">{"total","SUM(total)","YNNNN",FALSE}</definedName>
    <definedName name="mod1.ext" localSheetId="6">' Canteiro'!mod1.ext</definedName>
    <definedName name="mod1.ext" localSheetId="7">'Adm Local'!mod1.ext</definedName>
    <definedName name="mod1.ext">[31]!mod1.ext</definedName>
    <definedName name="mod1.ext_38" localSheetId="6">' Canteiro'!mod1.ext_38</definedName>
    <definedName name="mod1.ext_38" localSheetId="7">'Adm Local'!mod1.ext_38</definedName>
    <definedName name="mod1.ext_38">mod1.ext_38</definedName>
    <definedName name="Modelo" localSheetId="6" hidden="1">#REF!</definedName>
    <definedName name="Modelo" hidden="1">#REF!</definedName>
    <definedName name="MODEXT">[161]!__123Graph_XGraph9</definedName>
    <definedName name="MODIFICAÇÃO">{"total","SUM(total)","YNNNN",FALSE}</definedName>
    <definedName name="MODULO1.CURTO">[161]!__123Graph_XGraph9</definedName>
    <definedName name="modulo1.extenso" localSheetId="6">#REF!</definedName>
    <definedName name="modulo1.extenso">#REF!</definedName>
    <definedName name="módulo1.Extenso">[31]!módulo1.Extenso</definedName>
    <definedName name="módulo1.Extenso_1" localSheetId="6">' Canteiro'!módulo1.Extenso_1</definedName>
    <definedName name="módulo1.Extenso_1" localSheetId="7">'Adm Local'!módulo1.Extenso_1</definedName>
    <definedName name="módulo1.Extenso_1">[31]!módulo1.Extenso_1</definedName>
    <definedName name="módulo1.Extenso_10" localSheetId="6">' Canteiro'!módulo1.Extenso_10</definedName>
    <definedName name="módulo1.Extenso_10" localSheetId="7">'Adm Local'!módulo1.Extenso_10</definedName>
    <definedName name="módulo1.Extenso_10">[31]!módulo1.Extenso_10</definedName>
    <definedName name="módulo1.Extenso_12" localSheetId="6">' Canteiro'!módulo1.Extenso_12</definedName>
    <definedName name="módulo1.Extenso_12" localSheetId="7">'Adm Local'!módulo1.Extenso_12</definedName>
    <definedName name="módulo1.Extenso_12">[31]!módulo1.Extenso_12</definedName>
    <definedName name="módulo1.Extenso_13" localSheetId="6">' Canteiro'!módulo1.Extenso_13</definedName>
    <definedName name="módulo1.Extenso_13" localSheetId="7">'Adm Local'!módulo1.Extenso_13</definedName>
    <definedName name="módulo1.Extenso_13">[31]!módulo1.Extenso_13</definedName>
    <definedName name="módulo1.Extenso_14" localSheetId="6">' Canteiro'!módulo1.Extenso_14</definedName>
    <definedName name="módulo1.Extenso_14" localSheetId="7">'Adm Local'!módulo1.Extenso_14</definedName>
    <definedName name="módulo1.Extenso_14">[31]!módulo1.Extenso_14</definedName>
    <definedName name="módulo1.Extenso_19" localSheetId="6">' Canteiro'!módulo1.Extenso_19</definedName>
    <definedName name="módulo1.Extenso_19" localSheetId="7">'Adm Local'!módulo1.Extenso_19</definedName>
    <definedName name="módulo1.Extenso_19">módulo1.Extenso_19</definedName>
    <definedName name="módulo1.Extenso_2" localSheetId="6">' Canteiro'!módulo1.Extenso_2</definedName>
    <definedName name="módulo1.Extenso_2" localSheetId="7">'Adm Local'!módulo1.Extenso_2</definedName>
    <definedName name="módulo1.Extenso_2">[31]!módulo1.Extenso_2</definedName>
    <definedName name="módulo1.Extenso_20">#N/A</definedName>
    <definedName name="módulo1.Extenso_21" localSheetId="6">' Canteiro'!módulo1.Extenso_21</definedName>
    <definedName name="módulo1.Extenso_21" localSheetId="7">'Adm Local'!módulo1.Extenso_21</definedName>
    <definedName name="módulo1.Extenso_21">módulo1.Extenso_21</definedName>
    <definedName name="módulo1.Extenso_22" localSheetId="6">' Canteiro'!módulo1.Extenso_22</definedName>
    <definedName name="módulo1.Extenso_22" localSheetId="7">'Adm Local'!módulo1.Extenso_22</definedName>
    <definedName name="módulo1.Extenso_22">[31]!módulo1.Extenso_22</definedName>
    <definedName name="módulo1.Extenso_23" localSheetId="6">' Canteiro'!módulo1.Extenso_23</definedName>
    <definedName name="módulo1.Extenso_23" localSheetId="7">'Adm Local'!módulo1.Extenso_23</definedName>
    <definedName name="módulo1.Extenso_23">módulo1.Extenso_23</definedName>
    <definedName name="módulo1.Extenso_24" localSheetId="6">' Canteiro'!módulo1.Extenso_24</definedName>
    <definedName name="módulo1.Extenso_24" localSheetId="7">'Adm Local'!módulo1.Extenso_24</definedName>
    <definedName name="módulo1.Extenso_24">módulo1.Extenso_24</definedName>
    <definedName name="módulo1.Extenso_25" localSheetId="6">' Canteiro'!módulo1.Extenso_25</definedName>
    <definedName name="módulo1.Extenso_25" localSheetId="7">'Adm Local'!módulo1.Extenso_25</definedName>
    <definedName name="módulo1.Extenso_25">[31]!módulo1.Extenso_25</definedName>
    <definedName name="módulo1.Extenso_26" localSheetId="6">' Canteiro'!módulo1.Extenso_26</definedName>
    <definedName name="módulo1.Extenso_26" localSheetId="7">'Adm Local'!módulo1.Extenso_26</definedName>
    <definedName name="módulo1.Extenso_26">[31]!módulo1.Extenso_26</definedName>
    <definedName name="módulo1.Extenso_27" localSheetId="6">' Canteiro'!módulo1.Extenso_27</definedName>
    <definedName name="módulo1.Extenso_27" localSheetId="7">'Adm Local'!módulo1.Extenso_27</definedName>
    <definedName name="módulo1.Extenso_27">[31]!módulo1.Extenso_27</definedName>
    <definedName name="módulo1.Extenso_28" localSheetId="6">' Canteiro'!módulo1.Extenso_28</definedName>
    <definedName name="módulo1.Extenso_28" localSheetId="7">'Adm Local'!módulo1.Extenso_28</definedName>
    <definedName name="módulo1.Extenso_28">[31]!módulo1.Extenso_28</definedName>
    <definedName name="módulo1.Extenso_29" localSheetId="6">' Canteiro'!módulo1.Extenso_29</definedName>
    <definedName name="módulo1.Extenso_29" localSheetId="7">'Adm Local'!módulo1.Extenso_29</definedName>
    <definedName name="módulo1.Extenso_29">[31]!módulo1.Extenso_29</definedName>
    <definedName name="módulo1.Extenso_3" localSheetId="6">' Canteiro'!módulo1.Extenso_3</definedName>
    <definedName name="módulo1.Extenso_3" localSheetId="7">'Adm Local'!módulo1.Extenso_3</definedName>
    <definedName name="módulo1.Extenso_3">[31]!módulo1.Extenso_3</definedName>
    <definedName name="módulo1.Extenso_30" localSheetId="6">' Canteiro'!módulo1.Extenso_30</definedName>
    <definedName name="módulo1.Extenso_30" localSheetId="7">'Adm Local'!módulo1.Extenso_30</definedName>
    <definedName name="módulo1.Extenso_30">[31]!módulo1.Extenso_30</definedName>
    <definedName name="módulo1.Extenso_31" localSheetId="6">' Canteiro'!módulo1.Extenso_31</definedName>
    <definedName name="módulo1.Extenso_31" localSheetId="7">'Adm Local'!módulo1.Extenso_31</definedName>
    <definedName name="módulo1.Extenso_31">[31]!módulo1.Extenso_31</definedName>
    <definedName name="módulo1.Extenso_32" localSheetId="6">' Canteiro'!módulo1.Extenso_32</definedName>
    <definedName name="módulo1.Extenso_32" localSheetId="7">'Adm Local'!módulo1.Extenso_32</definedName>
    <definedName name="módulo1.Extenso_32">[31]!módulo1.Extenso_32</definedName>
    <definedName name="módulo1.Extenso_33" localSheetId="6">' Canteiro'!módulo1.Extenso_33</definedName>
    <definedName name="módulo1.Extenso_33" localSheetId="7">'Adm Local'!módulo1.Extenso_33</definedName>
    <definedName name="módulo1.Extenso_33">[31]!módulo1.Extenso_33</definedName>
    <definedName name="módulo1.Extenso_34" localSheetId="6">' Canteiro'!módulo1.Extenso_34</definedName>
    <definedName name="módulo1.Extenso_34" localSheetId="7">'Adm Local'!módulo1.Extenso_34</definedName>
    <definedName name="módulo1.Extenso_34">[31]!módulo1.Extenso_34</definedName>
    <definedName name="módulo1.Extenso_35" localSheetId="6">' Canteiro'!módulo1.Extenso_35</definedName>
    <definedName name="módulo1.Extenso_35" localSheetId="7">'Adm Local'!módulo1.Extenso_35</definedName>
    <definedName name="módulo1.Extenso_35">[31]!módulo1.Extenso_35</definedName>
    <definedName name="módulo1.Extenso_36" localSheetId="6">' Canteiro'!módulo1.Extenso_36</definedName>
    <definedName name="módulo1.Extenso_36" localSheetId="7">'Adm Local'!módulo1.Extenso_36</definedName>
    <definedName name="módulo1.Extenso_36">[31]!módulo1.Extenso_36</definedName>
    <definedName name="módulo1.Extenso_37" localSheetId="6">' Canteiro'!módulo1.Extenso_37</definedName>
    <definedName name="módulo1.Extenso_37" localSheetId="7">'Adm Local'!módulo1.Extenso_37</definedName>
    <definedName name="módulo1.Extenso_37">[31]!módulo1.Extenso_37</definedName>
    <definedName name="módulo1.Extenso_38" localSheetId="6">' Canteiro'!módulo1.Extenso_38</definedName>
    <definedName name="módulo1.Extenso_38" localSheetId="7">'Adm Local'!módulo1.Extenso_38</definedName>
    <definedName name="módulo1.Extenso_38">[31]!módulo1.Extenso_38</definedName>
    <definedName name="módulo1.Extenso_39" localSheetId="6">' Canteiro'!módulo1.Extenso_39</definedName>
    <definedName name="módulo1.Extenso_39" localSheetId="7">'Adm Local'!módulo1.Extenso_39</definedName>
    <definedName name="módulo1.Extenso_39">módulo1.Extenso_39</definedName>
    <definedName name="módulo1.Extenso_4" localSheetId="6">' Canteiro'!módulo1.Extenso_4</definedName>
    <definedName name="módulo1.Extenso_4" localSheetId="7">'Adm Local'!módulo1.Extenso_4</definedName>
    <definedName name="módulo1.Extenso_4">[31]!módulo1.Extenso_4</definedName>
    <definedName name="módulo1.Extenso_40" localSheetId="6">' Canteiro'!módulo1.Extenso_40</definedName>
    <definedName name="módulo1.Extenso_40" localSheetId="7">'Adm Local'!módulo1.Extenso_40</definedName>
    <definedName name="módulo1.Extenso_40">módulo1.Extenso_40</definedName>
    <definedName name="módulo1.Extenso_41" localSheetId="6">' Canteiro'!módulo1.Extenso_41</definedName>
    <definedName name="módulo1.Extenso_41" localSheetId="7">'Adm Local'!módulo1.Extenso_41</definedName>
    <definedName name="módulo1.Extenso_41">módulo1.Extenso_41</definedName>
    <definedName name="módulo1.Extenso_42" localSheetId="6">' Canteiro'!módulo1.Extenso_42</definedName>
    <definedName name="módulo1.Extenso_42" localSheetId="7">'Adm Local'!módulo1.Extenso_42</definedName>
    <definedName name="módulo1.Extenso_42">módulo1.Extenso_42</definedName>
    <definedName name="módulo1.Extenso_43" localSheetId="6">' Canteiro'!módulo1.Extenso_43</definedName>
    <definedName name="módulo1.Extenso_43" localSheetId="7">'Adm Local'!módulo1.Extenso_43</definedName>
    <definedName name="módulo1.Extenso_43">módulo1.Extenso_43</definedName>
    <definedName name="módulo1.Extenso_44" localSheetId="6">' Canteiro'!módulo1.Extenso_44</definedName>
    <definedName name="módulo1.Extenso_44" localSheetId="7">'Adm Local'!módulo1.Extenso_44</definedName>
    <definedName name="módulo1.Extenso_44">módulo1.Extenso_44</definedName>
    <definedName name="módulo1.Extenso_45" localSheetId="6">' Canteiro'!módulo1.Extenso_45</definedName>
    <definedName name="módulo1.Extenso_45" localSheetId="7">'Adm Local'!módulo1.Extenso_45</definedName>
    <definedName name="módulo1.Extenso_45">módulo1.Extenso_45</definedName>
    <definedName name="módulo1.Extenso_46" localSheetId="6">' Canteiro'!módulo1.Extenso_46</definedName>
    <definedName name="módulo1.Extenso_46" localSheetId="7">'Adm Local'!módulo1.Extenso_46</definedName>
    <definedName name="módulo1.Extenso_46">módulo1.Extenso_46</definedName>
    <definedName name="módulo1.Extenso_47" localSheetId="6">' Canteiro'!módulo1.Extenso_47</definedName>
    <definedName name="módulo1.Extenso_47" localSheetId="7">'Adm Local'!módulo1.Extenso_47</definedName>
    <definedName name="módulo1.Extenso_47">módulo1.Extenso_47</definedName>
    <definedName name="módulo1.Extenso_48" localSheetId="6">' Canteiro'!módulo1.Extenso_48</definedName>
    <definedName name="módulo1.Extenso_48" localSheetId="7">'Adm Local'!módulo1.Extenso_48</definedName>
    <definedName name="módulo1.Extenso_48">módulo1.Extenso_48</definedName>
    <definedName name="módulo1.Extenso_5" localSheetId="6">' Canteiro'!módulo1.Extenso_5</definedName>
    <definedName name="módulo1.Extenso_5" localSheetId="7">'Adm Local'!módulo1.Extenso_5</definedName>
    <definedName name="módulo1.Extenso_5">[31]!módulo1.Extenso_5</definedName>
    <definedName name="módulo1.Extenso_51" localSheetId="6">' Canteiro'!módulo1.Extenso_51</definedName>
    <definedName name="módulo1.Extenso_51" localSheetId="7">'Adm Local'!módulo1.Extenso_51</definedName>
    <definedName name="módulo1.Extenso_51">módulo1.Extenso_51</definedName>
    <definedName name="módulo1.Extenso_52" localSheetId="6">' Canteiro'!módulo1.Extenso_52</definedName>
    <definedName name="módulo1.Extenso_52" localSheetId="7">'Adm Local'!módulo1.Extenso_52</definedName>
    <definedName name="módulo1.Extenso_52">módulo1.Extenso_52</definedName>
    <definedName name="módulo1.Extenso_53" localSheetId="6">' Canteiro'!módulo1.Extenso_53</definedName>
    <definedName name="módulo1.Extenso_53" localSheetId="7">'Adm Local'!módulo1.Extenso_53</definedName>
    <definedName name="módulo1.Extenso_53">módulo1.Extenso_53</definedName>
    <definedName name="módulo1.Extenso_54" localSheetId="6">' Canteiro'!módulo1.Extenso_54</definedName>
    <definedName name="módulo1.Extenso_54" localSheetId="7">'Adm Local'!módulo1.Extenso_54</definedName>
    <definedName name="módulo1.Extenso_54">módulo1.Extenso_54</definedName>
    <definedName name="módulo1.Extenso_55" localSheetId="6">' Canteiro'!módulo1.Extenso_55</definedName>
    <definedName name="módulo1.Extenso_55" localSheetId="7">'Adm Local'!módulo1.Extenso_55</definedName>
    <definedName name="módulo1.Extenso_55">módulo1.Extenso_55</definedName>
    <definedName name="módulo1.Extenso_56" localSheetId="6">' Canteiro'!módulo1.Extenso_56</definedName>
    <definedName name="módulo1.Extenso_56" localSheetId="7">'Adm Local'!módulo1.Extenso_56</definedName>
    <definedName name="módulo1.Extenso_56">módulo1.Extenso_56</definedName>
    <definedName name="módulo1.Extenso_57" localSheetId="6">' Canteiro'!módulo1.Extenso_57</definedName>
    <definedName name="módulo1.Extenso_57" localSheetId="7">'Adm Local'!módulo1.Extenso_57</definedName>
    <definedName name="módulo1.Extenso_57">módulo1.Extenso_57</definedName>
    <definedName name="módulo1.Extenso_58" localSheetId="6">' Canteiro'!módulo1.Extenso_58</definedName>
    <definedName name="módulo1.Extenso_58" localSheetId="7">'Adm Local'!módulo1.Extenso_58</definedName>
    <definedName name="módulo1.Extenso_58">módulo1.Extenso_58</definedName>
    <definedName name="módulo1.Extenso_59" localSheetId="6">' Canteiro'!módulo1.Extenso_59</definedName>
    <definedName name="módulo1.Extenso_59" localSheetId="7">'Adm Local'!módulo1.Extenso_59</definedName>
    <definedName name="módulo1.Extenso_59">módulo1.Extenso_59</definedName>
    <definedName name="módulo1.Extenso_6" localSheetId="6">' Canteiro'!módulo1.Extenso_6</definedName>
    <definedName name="módulo1.Extenso_6" localSheetId="7">'Adm Local'!módulo1.Extenso_6</definedName>
    <definedName name="módulo1.Extenso_6">[31]!módulo1.Extenso_6</definedName>
    <definedName name="módulo1.Extenso_60" localSheetId="6">' Canteiro'!módulo1.Extenso_60</definedName>
    <definedName name="módulo1.Extenso_60" localSheetId="7">'Adm Local'!módulo1.Extenso_60</definedName>
    <definedName name="módulo1.Extenso_60">módulo1.Extenso_60</definedName>
    <definedName name="módulo1.Extenso_61" localSheetId="6">' Canteiro'!módulo1.Extenso_61</definedName>
    <definedName name="módulo1.Extenso_61" localSheetId="7">'Adm Local'!módulo1.Extenso_61</definedName>
    <definedName name="módulo1.Extenso_61">módulo1.Extenso_61</definedName>
    <definedName name="módulo1.Extenso_62" localSheetId="6">' Canteiro'!módulo1.Extenso_62</definedName>
    <definedName name="módulo1.Extenso_62" localSheetId="7">'Adm Local'!módulo1.Extenso_62</definedName>
    <definedName name="módulo1.Extenso_62">módulo1.Extenso_62</definedName>
    <definedName name="módulo1.Extenso_63" localSheetId="6">' Canteiro'!módulo1.Extenso_63</definedName>
    <definedName name="módulo1.Extenso_63" localSheetId="7">'Adm Local'!módulo1.Extenso_63</definedName>
    <definedName name="módulo1.Extenso_63">módulo1.Extenso_63</definedName>
    <definedName name="módulo1.Extenso_64" localSheetId="6">' Canteiro'!módulo1.Extenso_64</definedName>
    <definedName name="módulo1.Extenso_64" localSheetId="7">'Adm Local'!módulo1.Extenso_64</definedName>
    <definedName name="módulo1.Extenso_64">módulo1.Extenso_64</definedName>
    <definedName name="módulo1.Extenso_65" localSheetId="6">' Canteiro'!módulo1.Extenso_65</definedName>
    <definedName name="módulo1.Extenso_65" localSheetId="7">'Adm Local'!módulo1.Extenso_65</definedName>
    <definedName name="módulo1.Extenso_65">módulo1.Extenso_65</definedName>
    <definedName name="módulo1.Extenso_66" localSheetId="6">' Canteiro'!módulo1.Extenso_66</definedName>
    <definedName name="módulo1.Extenso_66" localSheetId="7">'Adm Local'!módulo1.Extenso_66</definedName>
    <definedName name="módulo1.Extenso_66">módulo1.Extenso_66</definedName>
    <definedName name="módulo1.Extenso_67" localSheetId="6">' Canteiro'!módulo1.Extenso_67</definedName>
    <definedName name="módulo1.Extenso_67" localSheetId="7">'Adm Local'!módulo1.Extenso_67</definedName>
    <definedName name="módulo1.Extenso_67">módulo1.Extenso_67</definedName>
    <definedName name="módulo1.Extenso_68" localSheetId="6">' Canteiro'!módulo1.Extenso_68</definedName>
    <definedName name="módulo1.Extenso_68" localSheetId="7">'Adm Local'!módulo1.Extenso_68</definedName>
    <definedName name="módulo1.Extenso_68">módulo1.Extenso_68</definedName>
    <definedName name="módulo1.Extenso_69" localSheetId="6">' Canteiro'!módulo1.Extenso_69</definedName>
    <definedName name="módulo1.Extenso_69" localSheetId="7">'Adm Local'!módulo1.Extenso_69</definedName>
    <definedName name="módulo1.Extenso_69">módulo1.Extenso_69</definedName>
    <definedName name="módulo1.Extenso_7" localSheetId="6">' Canteiro'!módulo1.Extenso_7</definedName>
    <definedName name="módulo1.Extenso_7" localSheetId="7">'Adm Local'!módulo1.Extenso_7</definedName>
    <definedName name="módulo1.Extenso_7">[31]!módulo1.Extenso_7</definedName>
    <definedName name="módulo1.Extenso_70" localSheetId="6">' Canteiro'!módulo1.Extenso_70</definedName>
    <definedName name="módulo1.Extenso_70" localSheetId="7">'Adm Local'!módulo1.Extenso_70</definedName>
    <definedName name="módulo1.Extenso_70">módulo1.Extenso_70</definedName>
    <definedName name="módulo1.Extenso_71" localSheetId="6">' Canteiro'!módulo1.Extenso_71</definedName>
    <definedName name="módulo1.Extenso_71" localSheetId="7">'Adm Local'!módulo1.Extenso_71</definedName>
    <definedName name="módulo1.Extenso_71">módulo1.Extenso_71</definedName>
    <definedName name="módulo1.Extenso_72" localSheetId="6">' Canteiro'!módulo1.Extenso_72</definedName>
    <definedName name="módulo1.Extenso_72" localSheetId="7">'Adm Local'!módulo1.Extenso_72</definedName>
    <definedName name="módulo1.Extenso_72">módulo1.Extenso_72</definedName>
    <definedName name="módulo1.Extenso_8" localSheetId="6">' Canteiro'!módulo1.Extenso_8</definedName>
    <definedName name="módulo1.Extenso_8" localSheetId="7">'Adm Local'!módulo1.Extenso_8</definedName>
    <definedName name="módulo1.Extenso_8">[31]!módulo1.Extenso_8</definedName>
    <definedName name="módulo1.Extenso_9" localSheetId="6">' Canteiro'!módulo1.Extenso_9</definedName>
    <definedName name="módulo1.Extenso_9" localSheetId="7">'Adm Local'!módulo1.Extenso_9</definedName>
    <definedName name="módulo1.Extenso_9">[31]!módulo1.Extenso_9</definedName>
    <definedName name="módulo1_Extenso">NA()</definedName>
    <definedName name="módulo1_Extenso_36">NA()</definedName>
    <definedName name="módulo1_Extenso_42">NA()</definedName>
    <definedName name="módulo1_Extenso_44">NA()</definedName>
    <definedName name="módulo1_Extenso_5">NA()</definedName>
    <definedName name="módulo1_Extenso_6">NA()</definedName>
    <definedName name="Moeda" localSheetId="6">#REF!</definedName>
    <definedName name="Moeda">#REF!</definedName>
    <definedName name="MoedaVal" localSheetId="6">#REF!</definedName>
    <definedName name="MoedaVal">#REF!</definedName>
    <definedName name="mon">'[18]Mão de Obra'!$E$18</definedName>
    <definedName name="MOV_TERR_EMISS3_S" localSheetId="6">#REF!</definedName>
    <definedName name="MOV_TERR_EMISS3_S">#REF!</definedName>
    <definedName name="MOV_TERRA" localSheetId="6">#REF!</definedName>
    <definedName name="MOV_TERRA">#REF!</definedName>
    <definedName name="MOV_TERRA_EMISS" localSheetId="6">#REF!</definedName>
    <definedName name="MOV_TERRA_EMISS">#REF!</definedName>
    <definedName name="MOV_TERRA_EMISS2">#REF!</definedName>
    <definedName name="MP" localSheetId="6" hidden="1">#REF!</definedName>
    <definedName name="MP" hidden="1">#REF!</definedName>
    <definedName name="MSICRO">#REF!</definedName>
    <definedName name="MSICRO_1">#REF!</definedName>
    <definedName name="MT">[46]procedimentos!$A$114</definedName>
    <definedName name="MT__DEPARTAMENTO_NACIONAL_DE_ESTRADAS_DE_RODAGEM" localSheetId="6">#REF!</definedName>
    <definedName name="MT__DEPARTAMENTO_NACIONAL_DE_ESTRADAS_DE_RODAGEM">#REF!</definedName>
    <definedName name="N" localSheetId="6">#REF!</definedName>
    <definedName name="N">#REF!</definedName>
    <definedName name="N." localSheetId="6">#REF!</definedName>
    <definedName name="N.">#REF!</definedName>
    <definedName name="N..">#REF!</definedName>
    <definedName name="N_Buzinotes">14</definedName>
    <definedName name="N_faixas_Percent">OFFSET([83]Percentual!$A$6,0,MATCH([83]Percentual!$CV$4,[83]Percentual!$4:$4,0)-1,COUNTA([83]Percentual!$A$6:$A$105),1)</definedName>
    <definedName name="n_preLajes">22</definedName>
    <definedName name="NãoSeAplica" localSheetId="6">#REF!</definedName>
    <definedName name="NãoSeAplica">#REF!</definedName>
    <definedName name="NãoseaplicaDescida">#REF!</definedName>
    <definedName name="NãoseaplicaEntrada">#REF!</definedName>
    <definedName name="NãoseaplicaMeioFio">#REF!</definedName>
    <definedName name="NãoseaplicaOAC">#REF!</definedName>
    <definedName name="NãoseaplicaSarjeta">#REF!</definedName>
    <definedName name="NãoseaplicaValeta">#REF!</definedName>
    <definedName name="Natal">#N/A</definedName>
    <definedName name="NATUREZA">#REF!</definedName>
    <definedName name="NColunas">#REF!</definedName>
    <definedName name="nEstacas_BlocoE1">10</definedName>
    <definedName name="nEstacas_BlocoE2">6</definedName>
    <definedName name="nEstacas_BlocoPort">12</definedName>
    <definedName name="NLEq" hidden="1">4</definedName>
    <definedName name="NLinhasPagina">#REF!</definedName>
    <definedName name="NLinhasRodape">#REF!</definedName>
    <definedName name="NLMo" hidden="1">6</definedName>
    <definedName name="NLMp" hidden="1">5</definedName>
    <definedName name="NLTr" hidden="1">3</definedName>
    <definedName name="nm">#N/A</definedName>
    <definedName name="NN">[40]!NN</definedName>
    <definedName name="nnn">[142]Equipamentos!#REF!</definedName>
    <definedName name="nnnn">[40]!nnnn</definedName>
    <definedName name="NNNNN">[40]!NNNNN</definedName>
    <definedName name="Nomes">#REF!</definedName>
    <definedName name="NORMA_BORDO">[96]CURVAS_SHSUL_MEC!$Y$14:$Y$123</definedName>
    <definedName name="NORMA_EIXO">[96]CURVAS_SHSUL_MEC!$AA$14:$AA$123</definedName>
    <definedName name="NORMA_HOR_MAN_ALIANCA1">'[63]HOR_MAN_aliança 1º ACESSO'!$K$13:$K$39</definedName>
    <definedName name="NORMA_HOR_MAN_ALIANCA2">'[63]HOR_MAN_ALIANÇA 2º ACESSO'!$K$14:$K$37</definedName>
    <definedName name="NORMA_HOR_MAN_BUENOS">'[63]HOR_MAN_BUENOS AIRES'!$K$14:$K$28</definedName>
    <definedName name="NORMA_HOR_MAN_ITAQUITINGA">[63]HOR_MAN_Itaquitinga!$K$14:$K$35</definedName>
    <definedName name="NORMA_HOR_MAN_LOMBADA">'[63]HOR_MAN_PASS. PEDESTRE_LOMBADA'!$K$14:$K$20</definedName>
    <definedName name="NORMA_HOR_MAN_ONIBUS">'[63]PARADA DE ONIBUS'!$K$14:$K$43</definedName>
    <definedName name="NORMA_HOR_MAN_PONTES">[63]HOR_MAN_PONTES!$K$15:$K$42</definedName>
    <definedName name="NORMA_HOR_MAN_TIMBAUBA">[63]HOR_MAN_TIMBAUBA!$K$13:$K$39</definedName>
    <definedName name="NORMA_HOR_MAN_TRACUNHAEM">[63]HOR_MAN_TRACUNHAEM!$K$14:$K$35</definedName>
    <definedName name="NORMA_HOR_MAN_VICENCIA">[63]SIN_HOR_MAN_VICÊNCIA!$K$14:$K$36</definedName>
    <definedName name="NORMA_HOR_MEC_ALIANCA1">'[63]HOR_MEC_Interseção Aliança - 1º'!$U$15:$U$20</definedName>
    <definedName name="NORMA_HOR_MEC_ALIANCA2">'[63]HOR_MEC_Interseção Aliança - 2º'!$U$14:$U$18</definedName>
    <definedName name="NORMA_HOR_MEC_BR408">'[63]HOR_MEC_BR-408'!$U$14:$U$240</definedName>
    <definedName name="NORMA_HOR_MEC_BUENOS">'[63]HOR_MEC_Interseção_BUENOS AIRES'!$U$15:$U$19</definedName>
    <definedName name="NORMA_HOR_MEC_ITAQUITINGA">[63]HOR_MEC_Inters_Itaquitinga!$U$15:$U$19</definedName>
    <definedName name="NORMA_HOR_MEC_TIMBAUBA">[63]HOR_MEC_Inters_Timbaúba!$U$15:$U$19</definedName>
    <definedName name="NORMA_HOR_MEC_TRACUNHAEM">[63]HOR_MEC_Interseção_Tracunhaem!$U$15:$U$19</definedName>
    <definedName name="NORMA_HOR_MEC_VICENCIA">[63]HOR_MEC_Interseção_VICÊNCIA!$U$15:$U$20</definedName>
    <definedName name="NORMA_IBIA">'[96]SIN_HOR_MEC_Gravatá do Ibiapina'!$N$14:$N$18</definedName>
    <definedName name="NORMA_SHM_ALTINHO">[110]SHM_ALTINHO!$N$15:$N$19</definedName>
    <definedName name="NORMA_SHM_BENEDITO">'[110]SHM_SÃO BENEDITO DO SUL'!$N$15:$N$19</definedName>
    <definedName name="NORMA_SHM_BR104SUL">'[110]HOR_MEC_BR-104SUL'!$U$14:$U$480</definedName>
    <definedName name="NORMA_SHM_CANHOTINHO">[110]SHM_CANHOTINHO!$N$15:$N$19</definedName>
    <definedName name="NORMA_SHM_CUPIRA1">'[110]SHM_CUPIRA_1º ACESSO'!$N$15:$N$19</definedName>
    <definedName name="NORMA_SHM_CUPIRA2">'[110]SHM_CUPIRA 2ª INTERSEÇÃO'!$N$15:$N$19</definedName>
    <definedName name="NORMA_SHM_JUREMA">'[110]SHM_PANELAS E JUREMA'!$N$15:$N$24</definedName>
    <definedName name="NORMA_SHM_PALMARES">[110]SHM_PALMARES!$N$15:$N$19</definedName>
    <definedName name="NORMA_SHM_QUIPAPA">[110]SHM_QUIPAPÁ!$N$15:$N$19</definedName>
    <definedName name="NORMA_SHM_TERRA">'[110]SHM_Terra Vermelha'!$N$15:$N$19</definedName>
    <definedName name="NORMA_SHMAN_ALTINHO">'[110]SHMAN_INTERSEÇÃO ALTINHO'!$K$13:$K$48</definedName>
    <definedName name="NORMA_SHMAN_BENEDITO">'[110]SHMAN_INTERSEÇÃO SÃO BENEDITO'!$K$13:$K$43</definedName>
    <definedName name="NORMA_SHMAN_CANHOTINHO">'[110]SHMAN_INTERSEÇÃO CANHOTINHO'!$K$13:$K$39</definedName>
    <definedName name="NORMA_SHMAN_CUPIRA1">'[110]SHMAN_ÁREA ESP CUPIRA 1'!$K$13:$K$50</definedName>
    <definedName name="NORMA_SHMAN_CUPIRA2">'[110]SHMAN_INTERSEÇÃO CUPIRA 2º'!$K$13:$K$38</definedName>
    <definedName name="NORMA_SHMAN_GRAV" localSheetId="6">#REF!</definedName>
    <definedName name="NORMA_SHMAN_GRAV">#REF!</definedName>
    <definedName name="NORMA_SHMAN_GRAVATA">'[96]SIN_HOR_MAN_GRAVATÁ '!$H$14:$H$48</definedName>
    <definedName name="NORMA_SHMAN_JUREMA">'[110]SHMAN_INTERS, JUREMA E PANELAS'!$K$13:$K$41</definedName>
    <definedName name="NORMA_SHMAN_LOMBADA">'[110]SHMAN_ár. passag.Pedes.LOmb.P.Ô'!$K$14:$K$62</definedName>
    <definedName name="NORMA_SHMAN_PALMARES">[110]SIN_HOR_MAN_PALMARES!$K$14:$K$40</definedName>
    <definedName name="NORMA_SHMAN_PAR_ONIB">[96]SIN_HOR_MAN_PARADA_ONIBUS!$H$13:$H$16</definedName>
    <definedName name="NORMA_SHMAN_PONTE">'[96]SIN_HOR_MAN_PONTE '!$H$13:$H$16</definedName>
    <definedName name="NORMA_SHMAN_PONTESUL">'[110]SHMAN_ PONTE_SUL_OBRA DE ARTE'!$K$15:$K$66</definedName>
    <definedName name="NORMA_SHMAN_QUIPAPA">'[110]SHMAN_INTERSEÇÃO quipapa'!$K$13:$K$39</definedName>
    <definedName name="NORMA_SHMAN_TAQUA">[96]SHMAN_TAQUA!$H$13:$H$61</definedName>
    <definedName name="NORMA_SHMAN_TERRA">'[110]SHMAN_Terra Vermelha'!$K$13:$K$49</definedName>
    <definedName name="NORMA_SHNM">[96]SIN_HOR_NORTE_MEC!$X$15:$X$100</definedName>
    <definedName name="NORMA_SHNM_BR104">[110]SIN_HOR_NORTE_MEC!$W$14:$W$98</definedName>
    <definedName name="NORMA_SHSM">[96]SIN_HOR_SUL_MEC!$X$14:$X$251</definedName>
    <definedName name="NORMA_TAQUA">[96]SIN_HOR_MEC_TAQUARITINGA!$N$14:$N$19</definedName>
    <definedName name="Nossa_Senhora">#N/A</definedName>
    <definedName name="nOVO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_nome" localSheetId="6" hidden="1">{#N/A,#N/A,FALSE,"31 - Balanço";#N/A,#N/A,FALSE,"41 - Resultado";#N/A,#N/A,FALSE,"51 - Fluxo de Caixa"}</definedName>
    <definedName name="novo_nome" localSheetId="7" hidden="1">{#N/A,#N/A,FALSE,"31 - Balanço";#N/A,#N/A,FALSE,"41 - Resultado";#N/A,#N/A,FALSE,"51 - Fluxo de Caixa"}</definedName>
    <definedName name="novo_nome" hidden="1">{#N/A,#N/A,FALSE,"31 - Balanço";#N/A,#N/A,FALSE,"41 - Resultado";#N/A,#N/A,FALSE,"51 - Fluxo de Caixa"}</definedName>
    <definedName name="NRP">#REF!</definedName>
    <definedName name="NTEI">'[55]PRO-08'!#REF!</definedName>
    <definedName name="NTEI_10">'[58]PRO-08'!#REF!</definedName>
    <definedName name="NTEI_24">'[58]PRO-08'!#REF!</definedName>
    <definedName name="NTEI_25">'[58]PRO-08'!#REF!</definedName>
    <definedName name="NTEI_26">'[59]PRO-08'!#REF!</definedName>
    <definedName name="NTEI_27">'[58]PRO-08'!#REF!</definedName>
    <definedName name="NTEI_29">'[58]PRO-08'!#REF!</definedName>
    <definedName name="NTEI_9">'[58]PRO-08'!#REF!</definedName>
    <definedName name="num_linhas" localSheetId="6">#REF!</definedName>
    <definedName name="num_linhas">#REF!</definedName>
    <definedName name="NUMED" localSheetId="6">#REF!</definedName>
    <definedName name="NUMED">#REF!</definedName>
    <definedName name="número_medição">[27]procedimentos!$A$14</definedName>
    <definedName name="número_medição_10">[52]procedimentos!$A$9</definedName>
    <definedName name="número_medição_9">[52]procedimentos!$A$9</definedName>
    <definedName name="numN">[162]PROJETO!#REF!</definedName>
    <definedName name="nvbn" localSheetId="6">#REF!</definedName>
    <definedName name="nvbn">#REF!</definedName>
    <definedName name="NvsASD">"V2001-12-31"</definedName>
    <definedName name="NvsAutoDrillOk">"VN"</definedName>
    <definedName name="NvsElapsedTime">0.00128807870351011</definedName>
    <definedName name="NvsEndTime">36969.4292877315</definedName>
    <definedName name="NvsInstSpec">"%,FBU_FILIAL,TENTIDADES,NTMA"</definedName>
    <definedName name="NvsLayoutType">"M3"</definedName>
    <definedName name="NvsPanelEffdt">"V1990-01-01"</definedName>
    <definedName name="NvsPanelSetid">"VMODEL"</definedName>
    <definedName name="NvsReqBU">"VTEL"</definedName>
    <definedName name="NvsReqBUOnly">"VN"</definedName>
    <definedName name="NvsTransLed">"VN"</definedName>
    <definedName name="NvsTreeASD">"V2050-01-01"</definedName>
    <definedName name="NvsValTbl.BUSINESS_UNIT">"BUS_UNIT_TBL_GL"</definedName>
    <definedName name="OA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c">#REF!</definedName>
    <definedName name="OAE">'[87]P reaj x P atual'!$S$7</definedName>
    <definedName name="oae_1" localSheetId="6">#REF!</definedName>
    <definedName name="oae_1">#REF!</definedName>
    <definedName name="oae_2" localSheetId="6">#REF!</definedName>
    <definedName name="oae_2">#REF!</definedName>
    <definedName name="oae_3" localSheetId="6">#REF!</definedName>
    <definedName name="oae_3">#REF!</definedName>
    <definedName name="oae_4">#REF!</definedName>
    <definedName name="OAE_MAR94">#REF!</definedName>
    <definedName name="Obra" hidden="1">""</definedName>
    <definedName name="OBRA1">[163]PQ!$B$7</definedName>
    <definedName name="ObraArteEspecial" localSheetId="6">#REF!</definedName>
    <definedName name="ObraArteEspecial">#REF!</definedName>
    <definedName name="obras">#REF!</definedName>
    <definedName name="obras1">#REF!</definedName>
    <definedName name="ocom" localSheetId="6">#REF!</definedName>
    <definedName name="ocom">#REF!</definedName>
    <definedName name="OD" localSheetId="6">#REF!</definedName>
    <definedName name="OD">#REF!</definedName>
    <definedName name="ok">[164]Dados!$B$1</definedName>
    <definedName name="OLEO">[17]DADOS!$C$23</definedName>
    <definedName name="Oliveira">#REF!</definedName>
    <definedName name="onibus">#N/A</definedName>
    <definedName name="OnOff" hidden="1">"ON"</definedName>
    <definedName name="oo">#N/A</definedName>
    <definedName name="OPA">'[55]PRO-08'!#REF!</definedName>
    <definedName name="OPA_10">'[58]PRO-08'!#REF!</definedName>
    <definedName name="OPA_24">'[58]PRO-08'!#REF!</definedName>
    <definedName name="OPA_25">'[58]PRO-08'!#REF!</definedName>
    <definedName name="OPA_26">'[59]PRO-08'!#REF!</definedName>
    <definedName name="OPA_27">'[58]PRO-08'!#REF!</definedName>
    <definedName name="OPA_29">'[58]PRO-08'!#REF!</definedName>
    <definedName name="OPA_9">'[58]PRO-08'!#REF!</definedName>
    <definedName name="OpçãoVaziaDefensa" localSheetId="6">#REF!</definedName>
    <definedName name="OpçãoVaziaDefensa">#REF!</definedName>
    <definedName name="OpçãoVaziaSinalVertical" localSheetId="6">#REF!</definedName>
    <definedName name="OpçãoVaziaSinalVertical">#REF!</definedName>
    <definedName name="ope">'[18]Mão de Obra'!$E$12</definedName>
    <definedName name="ORCA" localSheetId="6">#REF!</definedName>
    <definedName name="ORCA">#REF!</definedName>
    <definedName name="ORÇA">[165]ORÇAMENTO!#REF!</definedName>
    <definedName name="Orçado_2011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MENTO">#REF!</definedName>
    <definedName name="Orçamento_1">#REF!</definedName>
    <definedName name="Orçamento_13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39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6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rest" localSheetId="6" hidden="1">{#N/A,#N/A,TRUE,"Serviços"}</definedName>
    <definedName name="orçamrest" localSheetId="7" hidden="1">{#N/A,#N/A,TRUE,"Serviços"}</definedName>
    <definedName name="orçamrest" localSheetId="5" hidden="1">{#N/A,#N/A,TRUE,"Serviços"}</definedName>
    <definedName name="orçamrest" hidden="1">{#N/A,#N/A,TRUE,"Serviços"}</definedName>
    <definedName name="orçamrestt" localSheetId="6" hidden="1">{#N/A,#N/A,TRUE,"Serviços"}</definedName>
    <definedName name="orçamrestt" localSheetId="7" hidden="1">{#N/A,#N/A,TRUE,"Serviços"}</definedName>
    <definedName name="orçamrestt" localSheetId="5" hidden="1">{#N/A,#N/A,TRUE,"Serviços"}</definedName>
    <definedName name="orçamrestt" hidden="1">{#N/A,#N/A,TRUE,"Serviços"}</definedName>
    <definedName name="orcrig">#REF!</definedName>
    <definedName name="Ordem" localSheetId="6" hidden="1">#REF!</definedName>
    <definedName name="Ordem" hidden="1">#REF!</definedName>
    <definedName name="Origem" localSheetId="6" hidden="1">#REF!</definedName>
    <definedName name="Origem" hidden="1">#REF!</definedName>
    <definedName name="orige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lando">#REF!</definedName>
    <definedName name="OS">#REF!</definedName>
    <definedName name="OUTR">#REF!</definedName>
    <definedName name="Outros">#REF!</definedName>
    <definedName name="OVER_FINAN">#REF!</definedName>
    <definedName name="P">#REF!</definedName>
    <definedName name="P.Aparente">#REF!</definedName>
    <definedName name="P.Reatia">#REF!</definedName>
    <definedName name="P_1A0141801">#REF!</definedName>
    <definedName name="P_1A0141801_33">[43]COMP_SERVIÇOS!$I$305</definedName>
    <definedName name="P_1A0141801_9">[43]COMP_SERVIÇOS!$I$305</definedName>
    <definedName name="P_1A0172002" localSheetId="6">#REF!</definedName>
    <definedName name="P_1A0172002">#REF!</definedName>
    <definedName name="P_1A0172002_19" localSheetId="6">#REF!</definedName>
    <definedName name="P_1A0172002_19">#REF!</definedName>
    <definedName name="P_1A0172002_25" localSheetId="6">'[166]Comp. PU serv. com areia-brita'!#REF!</definedName>
    <definedName name="P_1A0172002_25">'[166]Comp. PU serv. com areia-brita'!#REF!</definedName>
    <definedName name="P_1A0172002_33">[43]COMP_SERVIÇOS!$I$366</definedName>
    <definedName name="P_1A0172002_9">[43]COMP_SERVIÇOS!$I$366</definedName>
    <definedName name="p_areiacs">'[27]memória quantitativa'!#REF!</definedName>
    <definedName name="p_britarp">'[27]memória quantitativa'!#REF!</definedName>
    <definedName name="p_cap20mbuq">'[43]CAL MAT BET CONSERVA '!$L$16</definedName>
    <definedName name="p_cap5070">'[46]CAL MAT BET CONSERVA '!$L$16</definedName>
    <definedName name="p_capaf">'[27]memória quantitativa'!#REF!</definedName>
    <definedName name="p_cm30rp">'[43]CAL MAT BET CONSERVA '!$L$19</definedName>
    <definedName name="p_correção">'[27]memória quantitativa'!#REF!</definedName>
    <definedName name="P_Cristo" localSheetId="6">[31]!Dom_Páscoa-2</definedName>
    <definedName name="P_Cristo" localSheetId="7">Dom_Páscoa-2</definedName>
    <definedName name="P_Cristo">Dom_Páscoa-2</definedName>
    <definedName name="p_gc" localSheetId="6">'[27]memória quantitativa'!#REF!</definedName>
    <definedName name="p_gc">'[27]memória quantitativa'!#REF!</definedName>
    <definedName name="p_grama">'[27]memória quantitativa'!#REF!</definedName>
    <definedName name="p_lama_asf_fina_areia">'[27]memória quantitativa'!#REF!</definedName>
    <definedName name="p_lama_asf_fina_pó">'[27]memória quantitativa'!#REF!</definedName>
    <definedName name="p_massarp">'[27]memória quantitativa'!#REF!</definedName>
    <definedName name="p_pedraarrumada">'[27]memória quantitativa'!#REF!</definedName>
    <definedName name="p_pedrajogada">'[27]memória quantitativa'!#REF!</definedName>
    <definedName name="p_recompmec">'[27]memória quantitativa'!#REF!</definedName>
    <definedName name="P_Rep">#N/A</definedName>
    <definedName name="p_rl1claf">'[43]CAL MAT BET CONSERVA '!#REF!</definedName>
    <definedName name="p_rl1claf_13">'[43]CAL MAT BET CONSERVA '!#REF!</definedName>
    <definedName name="p_rl1claf_13_19">'[43]CAL MAT BET CONSERVA '!#REF!</definedName>
    <definedName name="p_rl1claf_13_23">'[43]CAL MAT BET CONSERVA '!#REF!</definedName>
    <definedName name="p_rl1claf_13_25">'[56]CAL MAT BET CONSERVA '!#REF!</definedName>
    <definedName name="p_rl1claf_19">'[43]CAL MAT BET CONSERVA '!#REF!</definedName>
    <definedName name="p_rl1claf_23">'[43]CAL MAT BET CONSERVA '!#REF!</definedName>
    <definedName name="p_rl1claf_24">'[43]CAL MAT BET CONSERVA '!#REF!</definedName>
    <definedName name="p_rl1claf_24_13">'[43]CAL MAT BET CONSERVA '!#REF!</definedName>
    <definedName name="p_rl1claf_24_13_19">'[43]CAL MAT BET CONSERVA '!#REF!</definedName>
    <definedName name="p_rl1claf_24_13_23">'[43]CAL MAT BET CONSERVA '!#REF!</definedName>
    <definedName name="p_rl1claf_24_13_25">'[56]CAL MAT BET CONSERVA '!#REF!</definedName>
    <definedName name="p_rl1claf_24_19">'[43]CAL MAT BET CONSERVA '!#REF!</definedName>
    <definedName name="p_rl1claf_24_23">'[43]CAL MAT BET CONSERVA '!#REF!</definedName>
    <definedName name="p_rl1claf_24_25">'[56]CAL MAT BET CONSERVA '!#REF!</definedName>
    <definedName name="p_rl1claf_25">'[56]CAL MAT BET CONSERVA '!#REF!</definedName>
    <definedName name="p_rl1cmicro15">'[46]CAL MAT BET CONSERVA '!#REF!</definedName>
    <definedName name="p_rm1cmbb">'[43]CAL MAT BET CONSERVA '!#REF!</definedName>
    <definedName name="p_rm1cmbb_13">'[43]CAL MAT BET CONSERVA '!#REF!</definedName>
    <definedName name="p_rm1cmbb_13_19">'[43]CAL MAT BET CONSERVA '!#REF!</definedName>
    <definedName name="p_rm1cmbb_13_23">'[43]CAL MAT BET CONSERVA '!#REF!</definedName>
    <definedName name="p_rm1cmbb_13_25">'[56]CAL MAT BET CONSERVA '!#REF!</definedName>
    <definedName name="p_rm1cmbb_19">'[43]CAL MAT BET CONSERVA '!#REF!</definedName>
    <definedName name="p_rm1cmbb_23">'[43]CAL MAT BET CONSERVA '!#REF!</definedName>
    <definedName name="p_rm1cmbb_24">'[43]CAL MAT BET CONSERVA '!#REF!</definedName>
    <definedName name="p_rm1cmbb_24_13">'[43]CAL MAT BET CONSERVA '!#REF!</definedName>
    <definedName name="p_rm1cmbb_24_13_19">'[43]CAL MAT BET CONSERVA '!#REF!</definedName>
    <definedName name="p_rm1cmbb_24_13_23">'[43]CAL MAT BET CONSERVA '!#REF!</definedName>
    <definedName name="p_rm1cmbb_24_13_25">'[56]CAL MAT BET CONSERVA '!#REF!</definedName>
    <definedName name="p_rm1cmbb_24_19">'[43]CAL MAT BET CONSERVA '!#REF!</definedName>
    <definedName name="p_rm1cmbb_24_23">'[43]CAL MAT BET CONSERVA '!#REF!</definedName>
    <definedName name="p_rm1cmbb_24_25">'[56]CAL MAT BET CONSERVA '!#REF!</definedName>
    <definedName name="p_rm1cmbb_25">'[56]CAL MAT BET CONSERVA '!#REF!</definedName>
    <definedName name="p_rm1cmbuf">'[43]CAL MAT BET CONSERVA '!#REF!</definedName>
    <definedName name="p_rm1cmbuf_13">'[43]CAL MAT BET CONSERVA '!#REF!</definedName>
    <definedName name="p_rm1cmbuf_13_19">'[43]CAL MAT BET CONSERVA '!#REF!</definedName>
    <definedName name="p_rm1cmbuf_13_23">'[43]CAL MAT BET CONSERVA '!#REF!</definedName>
    <definedName name="p_rm1cmbuf_13_25">'[56]CAL MAT BET CONSERVA '!#REF!</definedName>
    <definedName name="p_rm1cmbuf_19">'[43]CAL MAT BET CONSERVA '!#REF!</definedName>
    <definedName name="p_rm1cmbuf_23">'[43]CAL MAT BET CONSERVA '!#REF!</definedName>
    <definedName name="p_rm1cmbuf_24">'[43]CAL MAT BET CONSERVA '!#REF!</definedName>
    <definedName name="p_rm1cmbuf_24_13">'[43]CAL MAT BET CONSERVA '!#REF!</definedName>
    <definedName name="p_rm1cmbuf_24_13_19">'[43]CAL MAT BET CONSERVA '!#REF!</definedName>
    <definedName name="p_rm1cmbuf_24_13_23">'[43]CAL MAT BET CONSERVA '!#REF!</definedName>
    <definedName name="p_rm1cmbuf_24_13_25">'[56]CAL MAT BET CONSERVA '!#REF!</definedName>
    <definedName name="p_rm1cmbuf_24_19">'[43]CAL MAT BET CONSERVA '!#REF!</definedName>
    <definedName name="p_rm1cmbuf_24_23">'[43]CAL MAT BET CONSERVA '!#REF!</definedName>
    <definedName name="p_rm1cmbuf_24_25">'[56]CAL MAT BET CONSERVA '!#REF!</definedName>
    <definedName name="p_rm1cmbuf_25">'[56]CAL MAT BET CONSERVA '!#REF!</definedName>
    <definedName name="p_rr1ccd">'[43]CAL MAT BET CONSERVA '!#REF!</definedName>
    <definedName name="p_rr1ccd_13">'[43]CAL MAT BET CONSERVA '!#REF!</definedName>
    <definedName name="p_rr1ccd_13_19">'[43]CAL MAT BET CONSERVA '!#REF!</definedName>
    <definedName name="p_rr1ccd_13_23">'[43]CAL MAT BET CONSERVA '!#REF!</definedName>
    <definedName name="p_rr1ccd_13_25">'[56]CAL MAT BET CONSERVA '!#REF!</definedName>
    <definedName name="p_rr1ccd_15">'[57]CAL MAT BET CONSERVA '!#REF!</definedName>
    <definedName name="p_rr1ccd_15_13">'[57]CAL MAT BET CONSERVA '!#REF!</definedName>
    <definedName name="p_rr1ccd_15_13_19">'[57]CAL MAT BET CONSERVA '!#REF!</definedName>
    <definedName name="p_rr1ccd_15_13_23">'[57]CAL MAT BET CONSERVA '!#REF!</definedName>
    <definedName name="p_rr1ccd_15_13_25">'[57]CAL MAT BET CONSERVA '!#REF!</definedName>
    <definedName name="p_rr1ccd_15_19">'[57]CAL MAT BET CONSERVA '!#REF!</definedName>
    <definedName name="p_rr1ccd_15_23">'[57]CAL MAT BET CONSERVA '!#REF!</definedName>
    <definedName name="p_rr1ccd_15_25">'[57]CAL MAT BET CONSERVA '!#REF!</definedName>
    <definedName name="p_rr1ccd_19">'[43]CAL MAT BET CONSERVA '!#REF!</definedName>
    <definedName name="p_rr1ccd_23">'[43]CAL MAT BET CONSERVA '!#REF!</definedName>
    <definedName name="p_rr1ccd_24">'[43]CAL MAT BET CONSERVA '!#REF!</definedName>
    <definedName name="p_rr1ccd_24_13">'[43]CAL MAT BET CONSERVA '!#REF!</definedName>
    <definedName name="p_rr1ccd_24_13_19">'[43]CAL MAT BET CONSERVA '!#REF!</definedName>
    <definedName name="p_rr1ccd_24_13_23">'[43]CAL MAT BET CONSERVA '!#REF!</definedName>
    <definedName name="p_rr1ccd_24_13_25">'[56]CAL MAT BET CONSERVA '!#REF!</definedName>
    <definedName name="p_rr1ccd_24_19">'[43]CAL MAT BET CONSERVA '!#REF!</definedName>
    <definedName name="p_rr1ccd_24_23">'[43]CAL MAT BET CONSERVA '!#REF!</definedName>
    <definedName name="p_rr1ccd_24_25">'[56]CAL MAT BET CONSERVA '!#REF!</definedName>
    <definedName name="p_rr1ccd_25">'[56]CAL MAT BET CONSERVA '!#REF!</definedName>
    <definedName name="p_rr1cpl">'[43]CAL MAT BET CONSERVA '!#REF!</definedName>
    <definedName name="p_rr1cpl_13">'[43]CAL MAT BET CONSERVA '!#REF!</definedName>
    <definedName name="p_rr1cpl_13_19">'[43]CAL MAT BET CONSERVA '!#REF!</definedName>
    <definedName name="p_rr1cpl_13_23">'[43]CAL MAT BET CONSERVA '!#REF!</definedName>
    <definedName name="p_rr1cpl_13_25">'[56]CAL MAT BET CONSERVA '!#REF!</definedName>
    <definedName name="p_rr1cpl_19">'[43]CAL MAT BET CONSERVA '!#REF!</definedName>
    <definedName name="p_rr1cpl_23">'[43]CAL MAT BET CONSERVA '!#REF!</definedName>
    <definedName name="p_rr1cpl_24">'[43]CAL MAT BET CONSERVA '!#REF!</definedName>
    <definedName name="p_rr1cpl_24_13">'[43]CAL MAT BET CONSERVA '!#REF!</definedName>
    <definedName name="p_rr1cpl_24_13_19">'[43]CAL MAT BET CONSERVA '!#REF!</definedName>
    <definedName name="p_rr1cpl_24_13_23">'[43]CAL MAT BET CONSERVA '!#REF!</definedName>
    <definedName name="p_rr1cpl_24_13_25">'[56]CAL MAT BET CONSERVA '!#REF!</definedName>
    <definedName name="p_rr1cpl_24_19">'[43]CAL MAT BET CONSERVA '!#REF!</definedName>
    <definedName name="p_rr1cpl_24_23">'[43]CAL MAT BET CONSERVA '!#REF!</definedName>
    <definedName name="p_rr1cpl_24_25">'[56]CAL MAT BET CONSERVA '!#REF!</definedName>
    <definedName name="p_rr1cpl_25">'[56]CAL MAT BET CONSERVA '!#REF!</definedName>
    <definedName name="p_rr1ctb">'[43]CAL MAT BET CONSERVA '!$L$17</definedName>
    <definedName name="p_rr1ctbemerg">'[46]CAL MAT BET CONSERVA '!#REF!</definedName>
    <definedName name="p_rr2ccsa">'[43]CAL MAT BET CONSERVA '!#REF!</definedName>
    <definedName name="p_rr2ccsa_13">'[43]CAL MAT BET CONSERVA '!#REF!</definedName>
    <definedName name="p_rr2ccsa_13_19">'[43]CAL MAT BET CONSERVA '!#REF!</definedName>
    <definedName name="p_rr2ccsa_13_23">'[43]CAL MAT BET CONSERVA '!#REF!</definedName>
    <definedName name="p_rr2ccsa_13_25">'[56]CAL MAT BET CONSERVA '!#REF!</definedName>
    <definedName name="p_rr2ccsa_19">'[43]CAL MAT BET CONSERVA '!#REF!</definedName>
    <definedName name="p_rr2ccsa_23">'[43]CAL MAT BET CONSERVA '!#REF!</definedName>
    <definedName name="p_rr2ccsa_24">'[43]CAL MAT BET CONSERVA '!#REF!</definedName>
    <definedName name="p_rr2ccsa_24_13">'[43]CAL MAT BET CONSERVA '!#REF!</definedName>
    <definedName name="p_rr2ccsa_24_13_19">'[43]CAL MAT BET CONSERVA '!#REF!</definedName>
    <definedName name="p_rr2ccsa_24_13_23">'[43]CAL MAT BET CONSERVA '!#REF!</definedName>
    <definedName name="p_rr2ccsa_24_13_25">'[56]CAL MAT BET CONSERVA '!#REF!</definedName>
    <definedName name="p_rr2ccsa_24_19">'[43]CAL MAT BET CONSERVA '!#REF!</definedName>
    <definedName name="p_rr2ccsa_24_23">'[43]CAL MAT BET CONSERVA '!#REF!</definedName>
    <definedName name="p_rr2ccsa_24_25">'[56]CAL MAT BET CONSERVA '!#REF!</definedName>
    <definedName name="p_rr2ccsa_25">'[56]CAL MAT BET CONSERVA '!#REF!</definedName>
    <definedName name="p_rr2ctsd">'[43]CAL MAT BET CONSERVA '!#REF!</definedName>
    <definedName name="p_rr2ctsd_13">'[43]CAL MAT BET CONSERVA '!#REF!</definedName>
    <definedName name="p_rr2ctsd_13_19">'[43]CAL MAT BET CONSERVA '!#REF!</definedName>
    <definedName name="p_rr2ctsd_13_23">'[43]CAL MAT BET CONSERVA '!#REF!</definedName>
    <definedName name="p_rr2ctsd_13_25">'[56]CAL MAT BET CONSERVA '!#REF!</definedName>
    <definedName name="p_rr2ctsd_19">'[43]CAL MAT BET CONSERVA '!#REF!</definedName>
    <definedName name="p_rr2ctsd_23">'[43]CAL MAT BET CONSERVA '!#REF!</definedName>
    <definedName name="p_rr2ctsd_24">'[43]CAL MAT BET CONSERVA '!#REF!</definedName>
    <definedName name="p_rr2ctsd_24_13">'[43]CAL MAT BET CONSERVA '!#REF!</definedName>
    <definedName name="p_rr2ctsd_24_13_19">'[43]CAL MAT BET CONSERVA '!#REF!</definedName>
    <definedName name="p_rr2ctsd_24_13_23">'[43]CAL MAT BET CONSERVA '!#REF!</definedName>
    <definedName name="p_rr2ctsd_24_13_25">'[56]CAL MAT BET CONSERVA '!#REF!</definedName>
    <definedName name="p_rr2ctsd_24_19">'[43]CAL MAT BET CONSERVA '!#REF!</definedName>
    <definedName name="p_rr2ctsd_24_23">'[43]CAL MAT BET CONSERVA '!#REF!</definedName>
    <definedName name="p_rr2ctsd_24_25">'[56]CAL MAT BET CONSERVA '!#REF!</definedName>
    <definedName name="p_rr2ctsd_25">'[56]CAL MAT BET CONSERVA '!#REF!</definedName>
    <definedName name="p_rr2ctss">'[46]CAL MAT BET CONSERVA '!#REF!</definedName>
    <definedName name="P_SUCATA" localSheetId="6">#REF!</definedName>
    <definedName name="P_SUCATA">#REF!</definedName>
    <definedName name="p_tapaburaco">'[27]memória quantitativa'!#REF!</definedName>
    <definedName name="p_tapaburacoq">'[27]memória quantitativa'!#REF!</definedName>
    <definedName name="p_tsd">'[27]memória quantitativa'!#REF!</definedName>
    <definedName name="p08.300.01">[167]CONS_CORR!$Q$44</definedName>
    <definedName name="p7asadadads" hidden="1">[48]PAG01!#REF!</definedName>
    <definedName name="pa_rl1cmicro15">'[46]CAL MAT BET CONSERVA '!#REF!</definedName>
    <definedName name="pabr1">'[27]memória quantitativa'!#REF!</definedName>
    <definedName name="pabr10">'[27]memória quantitativa'!#REF!</definedName>
    <definedName name="pabr11">'[27]memória quantitativa'!#REF!</definedName>
    <definedName name="pabr12">'[27]memória quantitativa'!#REF!</definedName>
    <definedName name="pabr13">'[27]memória quantitativa'!#REF!</definedName>
    <definedName name="pabr14">'[27]memória quantitativa'!#REF!</definedName>
    <definedName name="pabr15">'[27]memória quantitativa'!#REF!</definedName>
    <definedName name="pabr16">'[27]memória quantitativa'!#REF!</definedName>
    <definedName name="pabr17">'[27]memória quantitativa'!#REF!</definedName>
    <definedName name="pabr18">'[27]memória quantitativa'!#REF!</definedName>
    <definedName name="pabr19">'[27]memória quantitativa'!#REF!</definedName>
    <definedName name="pabr2">'[27]memória quantitativa'!#REF!</definedName>
    <definedName name="pabr20">'[27]memória quantitativa'!#REF!</definedName>
    <definedName name="pabr21">'[27]memória quantitativa'!#REF!</definedName>
    <definedName name="pabr22">'[27]memória quantitativa'!#REF!</definedName>
    <definedName name="pabr23">'[27]memória quantitativa'!#REF!</definedName>
    <definedName name="pabr3">'[27]memória quantitativa'!#REF!</definedName>
    <definedName name="pabr4">'[27]memória quantitativa'!#REF!</definedName>
    <definedName name="pabr5">'[27]memória quantitativa'!#REF!</definedName>
    <definedName name="pabr6">'[27]memória quantitativa'!#REF!</definedName>
    <definedName name="pabr7">'[27]memória quantitativa'!#REF!</definedName>
    <definedName name="pabr8">'[27]memória quantitativa'!#REF!</definedName>
    <definedName name="pabr9">'[27]memória quantitativa'!#REF!</definedName>
    <definedName name="PACAP20MBQ">#REF!</definedName>
    <definedName name="PACM30IMP">#REF!</definedName>
    <definedName name="PACM30RP">#REF!</definedName>
    <definedName name="PACM30TB">#REF!</definedName>
    <definedName name="PAEMULCS">#REF!</definedName>
    <definedName name="PAEMULTSD">#REF!</definedName>
    <definedName name="PAEMULTSS">#REF!</definedName>
    <definedName name="pagani" hidden="1">{#N/A,#N/A,TRUE,"Resumo de Preços"}</definedName>
    <definedName name="PAJUDANTE">#N/A</definedName>
    <definedName name="PAJUDANTE_1">#REF!</definedName>
    <definedName name="pakim12">'[27]memória quantitativa'!#REF!</definedName>
    <definedName name="pakmf1">'[27]memória quantitativa'!#REF!</definedName>
    <definedName name="pakmf10">'[27]memória quantitativa'!#REF!</definedName>
    <definedName name="pakmf11">'[27]memória quantitativa'!#REF!</definedName>
    <definedName name="pakmf12">'[27]memória quantitativa'!#REF!</definedName>
    <definedName name="pakmf13">'[27]memória quantitativa'!#REF!</definedName>
    <definedName name="pakmf14">'[27]memória quantitativa'!#REF!</definedName>
    <definedName name="pakmf15">'[27]memória quantitativa'!#REF!</definedName>
    <definedName name="pakmf16">'[27]memória quantitativa'!#REF!</definedName>
    <definedName name="pakmf17">'[27]memória quantitativa'!#REF!</definedName>
    <definedName name="pakmf18">'[27]memória quantitativa'!#REF!</definedName>
    <definedName name="pakmf19">'[27]memória quantitativa'!#REF!</definedName>
    <definedName name="pakmf2">'[27]memória quantitativa'!#REF!</definedName>
    <definedName name="pakmf20">'[27]memória quantitativa'!#REF!</definedName>
    <definedName name="pakmf21">'[27]memória quantitativa'!#REF!</definedName>
    <definedName name="pakmf22">'[27]memória quantitativa'!#REF!</definedName>
    <definedName name="pakmf3">'[27]memória quantitativa'!#REF!</definedName>
    <definedName name="pakmf4">'[27]memória quantitativa'!#REF!</definedName>
    <definedName name="pakmf5">'[27]memória quantitativa'!#REF!</definedName>
    <definedName name="pakmf6">'[27]memória quantitativa'!#REF!</definedName>
    <definedName name="pakmf7">'[27]memória quantitativa'!#REF!</definedName>
    <definedName name="pakmf8">'[27]memória quantitativa'!#REF!</definedName>
    <definedName name="pakmf9">'[27]memória quantitativa'!#REF!</definedName>
    <definedName name="pakmi1">'[27]memória quantitativa'!#REF!</definedName>
    <definedName name="pakmi10">'[27]memória quantitativa'!#REF!</definedName>
    <definedName name="pakmi11">'[27]memória quantitativa'!#REF!</definedName>
    <definedName name="pakmi13">'[27]memória quantitativa'!#REF!</definedName>
    <definedName name="pakmi14">'[27]memória quantitativa'!#REF!</definedName>
    <definedName name="pakmi15">'[27]memória quantitativa'!#REF!</definedName>
    <definedName name="pakmi16">'[27]memória quantitativa'!#REF!</definedName>
    <definedName name="pakmi17">'[27]memória quantitativa'!#REF!</definedName>
    <definedName name="pakmi18">'[27]memória quantitativa'!#REF!</definedName>
    <definedName name="pakmi19">'[27]memória quantitativa'!#REF!</definedName>
    <definedName name="pakmi2">'[27]memória quantitativa'!#REF!</definedName>
    <definedName name="pakmi20">'[27]memória quantitativa'!#REF!</definedName>
    <definedName name="pakmi21">'[27]memória quantitativa'!#REF!</definedName>
    <definedName name="pakmi22">'[27]memória quantitativa'!#REF!</definedName>
    <definedName name="pakmi3">'[27]memória quantitativa'!#REF!</definedName>
    <definedName name="pakmi4">'[27]memória quantitativa'!#REF!</definedName>
    <definedName name="pakmi5">'[27]memória quantitativa'!#REF!</definedName>
    <definedName name="pakmi6">'[27]memória quantitativa'!#REF!</definedName>
    <definedName name="pakmi7">'[27]memória quantitativa'!#REF!</definedName>
    <definedName name="pakmi8">'[27]memória quantitativa'!#REF!</definedName>
    <definedName name="pakmi9">'[27]memória quantitativa'!#REF!</definedName>
    <definedName name="Pal_Workbook_GUID" hidden="1">"JSNQI1NMUY7QFUKEVL9TW6LM"</definedName>
    <definedName name="paraf">[43]ORÇAMENTO!#REF!</definedName>
    <definedName name="paraf_13">[43]ORÇAMENTO!#REF!</definedName>
    <definedName name="paraf_13_19">[43]ORÇAMENTO!#REF!</definedName>
    <definedName name="paraf_13_23">[43]ORÇAMENTO!#REF!</definedName>
    <definedName name="paraf_13_25">[56]ORÇAMENTO!#REF!</definedName>
    <definedName name="paraf_15">[57]ORÇAMENTO!#REF!</definedName>
    <definedName name="paraf_15_13">[57]ORÇAMENTO!#REF!</definedName>
    <definedName name="paraf_15_13_19">[57]ORÇAMENTO!#REF!</definedName>
    <definedName name="paraf_15_13_23">[57]ORÇAMENTO!#REF!</definedName>
    <definedName name="paraf_15_13_25">[57]ORÇAMENTO!#REF!</definedName>
    <definedName name="paraf_15_19">[57]ORÇAMENTO!#REF!</definedName>
    <definedName name="paraf_15_23">[57]ORÇAMENTO!#REF!</definedName>
    <definedName name="paraf_15_25">[57]ORÇAMENTO!#REF!</definedName>
    <definedName name="paraf_19">[43]ORÇAMENTO!#REF!</definedName>
    <definedName name="paraf_23">[43]ORÇAMENTO!#REF!</definedName>
    <definedName name="paraf_24">[43]ORÇAMENTO!#REF!</definedName>
    <definedName name="paraf_24_13">[43]ORÇAMENTO!#REF!</definedName>
    <definedName name="paraf_24_13_19">[43]ORÇAMENTO!#REF!</definedName>
    <definedName name="paraf_24_13_23">[43]ORÇAMENTO!#REF!</definedName>
    <definedName name="paraf_24_13_25">[56]ORÇAMENTO!#REF!</definedName>
    <definedName name="paraf_24_19">[43]ORÇAMENTO!#REF!</definedName>
    <definedName name="paraf_24_23">[43]ORÇAMENTO!#REF!</definedName>
    <definedName name="paraf_24_25">[56]ORÇAMENTO!#REF!</definedName>
    <definedName name="paraf_25">[56]ORÇAMENTO!#REF!</definedName>
    <definedName name="paraf4">[43]ORÇAMENTO!#REF!</definedName>
    <definedName name="paraf4_13">[43]ORÇAMENTO!#REF!</definedName>
    <definedName name="paraf4_13_19">[43]ORÇAMENTO!#REF!</definedName>
    <definedName name="paraf4_13_23">[43]ORÇAMENTO!#REF!</definedName>
    <definedName name="paraf4_13_25">[56]ORÇAMENTO!#REF!</definedName>
    <definedName name="paraf4_15">[57]ORÇAMENTO!#REF!</definedName>
    <definedName name="paraf4_15_13">[57]ORÇAMENTO!#REF!</definedName>
    <definedName name="paraf4_15_13_19">[57]ORÇAMENTO!#REF!</definedName>
    <definedName name="paraf4_15_13_23">[57]ORÇAMENTO!#REF!</definedName>
    <definedName name="paraf4_15_13_25">[57]ORÇAMENTO!#REF!</definedName>
    <definedName name="paraf4_15_19">[57]ORÇAMENTO!#REF!</definedName>
    <definedName name="paraf4_15_23">[57]ORÇAMENTO!#REF!</definedName>
    <definedName name="paraf4_15_25">[57]ORÇAMENTO!#REF!</definedName>
    <definedName name="paraf4_19">[43]ORÇAMENTO!#REF!</definedName>
    <definedName name="paraf4_23">[43]ORÇAMENTO!#REF!</definedName>
    <definedName name="paraf4_24">[43]ORÇAMENTO!#REF!</definedName>
    <definedName name="paraf4_24_13">[43]ORÇAMENTO!#REF!</definedName>
    <definedName name="paraf4_24_13_19">[43]ORÇAMENTO!#REF!</definedName>
    <definedName name="paraf4_24_13_23">[43]ORÇAMENTO!#REF!</definedName>
    <definedName name="paraf4_24_13_25">[56]ORÇAMENTO!#REF!</definedName>
    <definedName name="paraf4_24_19">[43]ORÇAMENTO!#REF!</definedName>
    <definedName name="paraf4_24_23">[43]ORÇAMENTO!#REF!</definedName>
    <definedName name="paraf4_24_25">[56]ORÇAMENTO!#REF!</definedName>
    <definedName name="paraf4_25">[56]ORÇAMENTO!#REF!</definedName>
    <definedName name="parafuso" localSheetId="6">#REF!</definedName>
    <definedName name="parafuso">#REF!</definedName>
    <definedName name="parafuso_1">'[27]medição '!#REF!</definedName>
    <definedName name="parafuso_4">'[27]medição '!#REF!</definedName>
    <definedName name="PARAFUSO_PARA_LOUÇA">#REF!</definedName>
    <definedName name="parafuso4" localSheetId="6">#REF!</definedName>
    <definedName name="parafuso4">#REF!</definedName>
    <definedName name="parametros" localSheetId="6">#REF!</definedName>
    <definedName name="parametros">#REF!</definedName>
    <definedName name="parametross" localSheetId="6">#REF!</definedName>
    <definedName name="parametross">#REF!</definedName>
    <definedName name="PARG">#REF!</definedName>
    <definedName name="PARL1CLAMAG">#REF!</definedName>
    <definedName name="PARL1CMBF">#REF!</definedName>
    <definedName name="PARR1CPL">#REF!</definedName>
    <definedName name="PARR1CST">#REF!</definedName>
    <definedName name="PASCAP20MBQ">#REF!</definedName>
    <definedName name="PASCM30IMP">#REF!</definedName>
    <definedName name="PASCM30RP">#REF!</definedName>
    <definedName name="PASCM30TB">#REF!</definedName>
    <definedName name="Páscoa">[26]Feriados!$B$6</definedName>
    <definedName name="PASEMULCS">#REF!</definedName>
    <definedName name="PASEMULMICRO">#REF!</definedName>
    <definedName name="PASEMULTSD">#REF!</definedName>
    <definedName name="PASEMULTSS">#REF!</definedName>
    <definedName name="PASRL1CLAMAG">#REF!</definedName>
    <definedName name="PASRL1CMBF">#REF!</definedName>
    <definedName name="PASRR1CPL">#REF!</definedName>
    <definedName name="PASRR1CST">#REF!</definedName>
    <definedName name="pass">#N/A</definedName>
    <definedName name="PassaExtenso">#N/A</definedName>
    <definedName name="PassaExtenso___0">NA()</definedName>
    <definedName name="PassaExtenso___2">NA()</definedName>
    <definedName name="PassaExtenso___3">NA()</definedName>
    <definedName name="PassaExtenso___4">NA()</definedName>
    <definedName name="PassaExtenso___6">NA()</definedName>
    <definedName name="PassaExtenso___7">NA()</definedName>
    <definedName name="PassaExtenso___8">NA()</definedName>
    <definedName name="PassaExtenso_1">"#NAME!PassaExtenso"</definedName>
    <definedName name="PassaExtenso_1_1">#N/A</definedName>
    <definedName name="PassaExtenso_1_1_33">#N/A</definedName>
    <definedName name="PassaExtenso_1_1_35">#N/A</definedName>
    <definedName name="PassaExtenso_1_2">#N/A</definedName>
    <definedName name="PassaExtenso_1_2_33">#N/A</definedName>
    <definedName name="PassaExtenso_1_2_35">#N/A</definedName>
    <definedName name="PassaExtenso_1_3">#N/A</definedName>
    <definedName name="PassaExtenso_1_3_33">#N/A</definedName>
    <definedName name="PassaExtenso_1_3_35">#N/A</definedName>
    <definedName name="PassaExtenso_1_4">#N/A</definedName>
    <definedName name="PassaExtenso_1_4_33">#N/A</definedName>
    <definedName name="PassaExtenso_1_4_35">#N/A</definedName>
    <definedName name="PassaExtenso_10">#N/A</definedName>
    <definedName name="PassaExtenso_10_1">NA()</definedName>
    <definedName name="PassaExtenso_10_24">#N/A</definedName>
    <definedName name="PassaExtenso_10_25">#N/A</definedName>
    <definedName name="PassaExtenso_10_7">#N/A</definedName>
    <definedName name="PassaExtenso_10_8">#N/A</definedName>
    <definedName name="PassaExtenso_11">#N/A</definedName>
    <definedName name="PassaExtenso_11_1">NA()</definedName>
    <definedName name="PassaExtenso_11_1_1">NA()</definedName>
    <definedName name="PassaExtenso_11_1_24">#N/A</definedName>
    <definedName name="PassaExtenso_11_1_25">#N/A</definedName>
    <definedName name="PassaExtenso_11_1_30">#N/A</definedName>
    <definedName name="PassaExtenso_11_1_8">#N/A</definedName>
    <definedName name="PassaExtenso_11_10">#N/A</definedName>
    <definedName name="PassaExtenso_11_11">#N/A</definedName>
    <definedName name="PassaExtenso_11_11_24">#N/A</definedName>
    <definedName name="PassaExtenso_11_11_25">#N/A</definedName>
    <definedName name="PassaExtenso_11_11_30">#N/A</definedName>
    <definedName name="PassaExtenso_11_11_8">#N/A</definedName>
    <definedName name="PassaExtenso_11_12">#N/A</definedName>
    <definedName name="PassaExtenso_11_12_24">#N/A</definedName>
    <definedName name="PassaExtenso_11_12_25">#N/A</definedName>
    <definedName name="PassaExtenso_11_15">NA()</definedName>
    <definedName name="PassaExtenso_11_16">NA()</definedName>
    <definedName name="PassaExtenso_11_21">#N/A</definedName>
    <definedName name="PassaExtenso_11_22">#N/A</definedName>
    <definedName name="PassaExtenso_11_24">#N/A</definedName>
    <definedName name="PassaExtenso_11_25">#N/A</definedName>
    <definedName name="PassaExtenso_11_27">#N/A</definedName>
    <definedName name="PassaExtenso_11_27_30">#N/A</definedName>
    <definedName name="PassaExtenso_11_28">#N/A</definedName>
    <definedName name="PassaExtenso_11_29">#N/A</definedName>
    <definedName name="PassaExtenso_11_30">#N/A</definedName>
    <definedName name="PassaExtenso_11_7">#N/A</definedName>
    <definedName name="PassaExtenso_11_7_1">#N/A</definedName>
    <definedName name="PassaExtenso_11_7_1_1">#N/A</definedName>
    <definedName name="PassaExtenso_11_7_24">#N/A</definedName>
    <definedName name="PassaExtenso_11_7_25">#N/A</definedName>
    <definedName name="PassaExtenso_11_8">#N/A</definedName>
    <definedName name="PassaExtenso_11_8_1">#N/A</definedName>
    <definedName name="PassaExtenso_11_8_1_1">#N/A</definedName>
    <definedName name="PassaExtenso_11_8_1_1_1">#N/A</definedName>
    <definedName name="PassaExtenso_11_8_24">#N/A</definedName>
    <definedName name="PassaExtenso_11_8_25">#N/A</definedName>
    <definedName name="PassaExtenso_11_8_30">#N/A</definedName>
    <definedName name="PassaExtenso_11_8_8">#N/A</definedName>
    <definedName name="PassaExtenso_11_9">#N/A</definedName>
    <definedName name="PassaExtenso_11_9_30">#N/A</definedName>
    <definedName name="PassaExtenso_12">NA()</definedName>
    <definedName name="PassaExtenso_12_24">#N/A</definedName>
    <definedName name="PassaExtenso_12_25">#N/A</definedName>
    <definedName name="PassaExtenso_12_8">NA()</definedName>
    <definedName name="PassaExtenso_13">#N/A</definedName>
    <definedName name="PassaExtenso_13_10">#N/A</definedName>
    <definedName name="PassaExtenso_13_10_1">#N/A</definedName>
    <definedName name="PassaExtenso_13_10_30">#N/A</definedName>
    <definedName name="PassaExtenso_13_11">#N/A</definedName>
    <definedName name="PassaExtenso_13_11_1">#N/A</definedName>
    <definedName name="PassaExtenso_13_11_24">#N/A</definedName>
    <definedName name="PassaExtenso_13_11_25">#N/A</definedName>
    <definedName name="PassaExtenso_13_11_30">#N/A</definedName>
    <definedName name="PassaExtenso_13_11_8">#N/A</definedName>
    <definedName name="PassaExtenso_13_12">#N/A</definedName>
    <definedName name="PassaExtenso_13_12_24">#N/A</definedName>
    <definedName name="PassaExtenso_13_12_25">#N/A</definedName>
    <definedName name="PassaExtenso_13_12_30">#N/A</definedName>
    <definedName name="PassaExtenso_13_12_8">#N/A</definedName>
    <definedName name="PassaExtenso_13_15">NA()</definedName>
    <definedName name="PassaExtenso_13_16">NA()</definedName>
    <definedName name="PassaExtenso_13_21">#N/A</definedName>
    <definedName name="PassaExtenso_13_22">#N/A</definedName>
    <definedName name="PassaExtenso_13_24">#N/A</definedName>
    <definedName name="PassaExtenso_13_25">#N/A</definedName>
    <definedName name="PassaExtenso_13_27">#N/A</definedName>
    <definedName name="PassaExtenso_13_27_30">#N/A</definedName>
    <definedName name="PassaExtenso_13_28">#N/A</definedName>
    <definedName name="PassaExtenso_13_29">#N/A</definedName>
    <definedName name="PassaExtenso_13_3">#N/A</definedName>
    <definedName name="PassaExtenso_13_3_1">#N/A</definedName>
    <definedName name="PassaExtenso_13_3_30">#N/A</definedName>
    <definedName name="PassaExtenso_13_30">#N/A</definedName>
    <definedName name="PassaExtenso_13_4">#N/A</definedName>
    <definedName name="PassaExtenso_13_4_1">#N/A</definedName>
    <definedName name="PassaExtenso_13_4_30">#N/A</definedName>
    <definedName name="PassaExtenso_13_5">#N/A</definedName>
    <definedName name="PassaExtenso_13_5_1">#N/A</definedName>
    <definedName name="PassaExtenso_13_5_30">#N/A</definedName>
    <definedName name="PassaExtenso_13_6">#N/A</definedName>
    <definedName name="PassaExtenso_13_6_1">#N/A</definedName>
    <definedName name="PassaExtenso_13_6_30">#N/A</definedName>
    <definedName name="PassaExtenso_13_7">#N/A</definedName>
    <definedName name="PassaExtenso_13_7_1">#N/A</definedName>
    <definedName name="PassaExtenso_13_7_1_1">#N/A</definedName>
    <definedName name="PassaExtenso_13_7_1_1_1">#N/A</definedName>
    <definedName name="PassaExtenso_13_7_24">#N/A</definedName>
    <definedName name="PassaExtenso_13_7_25">#N/A</definedName>
    <definedName name="PassaExtenso_13_7_30">#N/A</definedName>
    <definedName name="PassaExtenso_13_7_8">#N/A</definedName>
    <definedName name="PassaExtenso_13_8">#N/A</definedName>
    <definedName name="PassaExtenso_13_8_1">#N/A</definedName>
    <definedName name="PassaExtenso_13_8_1_1">#N/A</definedName>
    <definedName name="PassaExtenso_13_8_1_1_1">#N/A</definedName>
    <definedName name="PassaExtenso_13_8_24">#N/A</definedName>
    <definedName name="PassaExtenso_13_8_25">#N/A</definedName>
    <definedName name="PassaExtenso_13_8_30">#N/A</definedName>
    <definedName name="PassaExtenso_13_8_8">#N/A</definedName>
    <definedName name="PassaExtenso_13_9">#N/A</definedName>
    <definedName name="PassaExtenso_13_9_1">#N/A</definedName>
    <definedName name="PassaExtenso_13_9_30">#N/A</definedName>
    <definedName name="PassaExtenso_14">#N/A</definedName>
    <definedName name="PassaExtenso_14_7">#N/A</definedName>
    <definedName name="PassaExtenso_15">NA()</definedName>
    <definedName name="PassaExtenso_16">NA()</definedName>
    <definedName name="PassaExtenso_18">#N/A</definedName>
    <definedName name="PassaExtenso_18_1">#N/A</definedName>
    <definedName name="PassaExtenso_19">#N/A</definedName>
    <definedName name="PassaExtenso_19_1">#N/A</definedName>
    <definedName name="PassaExtenso_19_10">#N/A</definedName>
    <definedName name="PassaExtenso_19_11">#N/A</definedName>
    <definedName name="PassaExtenso_19_11_24">#N/A</definedName>
    <definedName name="PassaExtenso_19_11_25">#N/A</definedName>
    <definedName name="PassaExtenso_19_11_30">#N/A</definedName>
    <definedName name="PassaExtenso_19_11_8">#N/A</definedName>
    <definedName name="PassaExtenso_19_12">#N/A</definedName>
    <definedName name="PassaExtenso_19_12_24">#N/A</definedName>
    <definedName name="PassaExtenso_19_12_25">#N/A</definedName>
    <definedName name="PassaExtenso_19_15">NA()</definedName>
    <definedName name="PassaExtenso_19_16">NA()</definedName>
    <definedName name="PassaExtenso_19_21">#N/A</definedName>
    <definedName name="PassaExtenso_19_22">#N/A</definedName>
    <definedName name="PassaExtenso_19_24">#N/A</definedName>
    <definedName name="PassaExtenso_19_25">#N/A</definedName>
    <definedName name="PassaExtenso_19_27">#N/A</definedName>
    <definedName name="PassaExtenso_19_27_30">#N/A</definedName>
    <definedName name="PassaExtenso_19_28">#N/A</definedName>
    <definedName name="PassaExtenso_19_29">#N/A</definedName>
    <definedName name="PassaExtenso_19_30">#N/A</definedName>
    <definedName name="PassaExtenso_19_7">#N/A</definedName>
    <definedName name="PassaExtenso_19_7_1">#N/A</definedName>
    <definedName name="PassaExtenso_19_7_1_1">#N/A</definedName>
    <definedName name="PassaExtenso_19_7_24">#N/A</definedName>
    <definedName name="PassaExtenso_19_7_25">#N/A</definedName>
    <definedName name="PassaExtenso_19_8">NA()</definedName>
    <definedName name="PassaExtenso_19_8_1">#N/A</definedName>
    <definedName name="PassaExtenso_19_8_1_1">#N/A</definedName>
    <definedName name="PassaExtenso_19_8_1_1_1">#N/A</definedName>
    <definedName name="PassaExtenso_19_8_24">#N/A</definedName>
    <definedName name="PassaExtenso_19_8_25">#N/A</definedName>
    <definedName name="PassaExtenso_19_8_30">#N/A</definedName>
    <definedName name="PassaExtenso_19_8_8">#N/A</definedName>
    <definedName name="PassaExtenso_19_9">#N/A</definedName>
    <definedName name="PassaExtenso_19_9_30">#N/A</definedName>
    <definedName name="PassaExtenso_2">#N/A</definedName>
    <definedName name="PassaExtenso_2_1">#N/A</definedName>
    <definedName name="PassaExtenso_2_1_1">"#NAME!PassaExtenso"</definedName>
    <definedName name="PassaExtenso_2_1_33">#N/A</definedName>
    <definedName name="PassaExtenso_2_1_35">#N/A</definedName>
    <definedName name="PassaExtenso_2_2">#N/A</definedName>
    <definedName name="PassaExtenso_2_2_33">#N/A</definedName>
    <definedName name="PassaExtenso_2_2_35">#N/A</definedName>
    <definedName name="PassaExtenso_2_3">#N/A</definedName>
    <definedName name="PassaExtenso_2_3_33">#N/A</definedName>
    <definedName name="PassaExtenso_2_3_35">#N/A</definedName>
    <definedName name="PassaExtenso_2_33">#N/A</definedName>
    <definedName name="PassaExtenso_2_34">#N/A</definedName>
    <definedName name="PassaExtenso_2_35">#N/A</definedName>
    <definedName name="PassaExtenso_2_4">#N/A</definedName>
    <definedName name="PassaExtenso_2_4_33">#N/A</definedName>
    <definedName name="PassaExtenso_2_4_35">#N/A</definedName>
    <definedName name="PassaExtenso_20">#N/A</definedName>
    <definedName name="PassaExtenso_20_1">#N/A</definedName>
    <definedName name="PassaExtenso_21">#N/A</definedName>
    <definedName name="PassaExtenso_21_1">#N/A</definedName>
    <definedName name="PassaExtenso_21_10">#N/A</definedName>
    <definedName name="PassaExtenso_21_10_1">#N/A</definedName>
    <definedName name="PassaExtenso_21_10_30">#N/A</definedName>
    <definedName name="PassaExtenso_21_11">#N/A</definedName>
    <definedName name="PassaExtenso_21_11_1">#N/A</definedName>
    <definedName name="PassaExtenso_21_11_1_1">NA()</definedName>
    <definedName name="PassaExtenso_21_11_1_24">#N/A</definedName>
    <definedName name="PassaExtenso_21_11_1_25">#N/A</definedName>
    <definedName name="PassaExtenso_21_11_1_30">#N/A</definedName>
    <definedName name="PassaExtenso_21_11_1_8">#N/A</definedName>
    <definedName name="PassaExtenso_21_11_10">#N/A</definedName>
    <definedName name="PassaExtenso_21_11_11">#N/A</definedName>
    <definedName name="PassaExtenso_21_11_11_24">#N/A</definedName>
    <definedName name="PassaExtenso_21_11_11_25">#N/A</definedName>
    <definedName name="PassaExtenso_21_11_11_30">#N/A</definedName>
    <definedName name="PassaExtenso_21_11_11_8">#N/A</definedName>
    <definedName name="PassaExtenso_21_11_12">#N/A</definedName>
    <definedName name="PassaExtenso_21_11_12_24">#N/A</definedName>
    <definedName name="PassaExtenso_21_11_12_25">#N/A</definedName>
    <definedName name="PassaExtenso_21_11_15">NA()</definedName>
    <definedName name="PassaExtenso_21_11_16">NA()</definedName>
    <definedName name="PassaExtenso_21_11_21">#N/A</definedName>
    <definedName name="PassaExtenso_21_11_22">#N/A</definedName>
    <definedName name="PassaExtenso_21_11_24">#N/A</definedName>
    <definedName name="PassaExtenso_21_11_25">#N/A</definedName>
    <definedName name="PassaExtenso_21_11_27">#N/A</definedName>
    <definedName name="PassaExtenso_21_11_27_30">#N/A</definedName>
    <definedName name="PassaExtenso_21_11_28">#N/A</definedName>
    <definedName name="PassaExtenso_21_11_29">#N/A</definedName>
    <definedName name="PassaExtenso_21_11_30">#N/A</definedName>
    <definedName name="PassaExtenso_21_11_7">#N/A</definedName>
    <definedName name="PassaExtenso_21_11_7_1">#N/A</definedName>
    <definedName name="PassaExtenso_21_11_7_1_1">#N/A</definedName>
    <definedName name="PassaExtenso_21_11_7_24">#N/A</definedName>
    <definedName name="PassaExtenso_21_11_7_25">#N/A</definedName>
    <definedName name="PassaExtenso_21_11_8">#N/A</definedName>
    <definedName name="PassaExtenso_21_11_8_1">#N/A</definedName>
    <definedName name="PassaExtenso_21_11_8_1_1">#N/A</definedName>
    <definedName name="PassaExtenso_21_11_8_1_1_1">#N/A</definedName>
    <definedName name="PassaExtenso_21_11_8_24">#N/A</definedName>
    <definedName name="PassaExtenso_21_11_8_25">#N/A</definedName>
    <definedName name="PassaExtenso_21_11_8_30">#N/A</definedName>
    <definedName name="PassaExtenso_21_11_8_8">#N/A</definedName>
    <definedName name="PassaExtenso_21_11_9">#N/A</definedName>
    <definedName name="PassaExtenso_21_11_9_30">#N/A</definedName>
    <definedName name="PassaExtenso_21_12">NA()</definedName>
    <definedName name="PassaExtenso_21_12_24">#N/A</definedName>
    <definedName name="PassaExtenso_21_12_25">#N/A</definedName>
    <definedName name="PassaExtenso_21_12_30">#N/A</definedName>
    <definedName name="PassaExtenso_21_12_8">#N/A</definedName>
    <definedName name="PassaExtenso_21_13">#N/A</definedName>
    <definedName name="PassaExtenso_21_13_10">#N/A</definedName>
    <definedName name="PassaExtenso_21_13_10_1">#N/A</definedName>
    <definedName name="PassaExtenso_21_13_10_30">#N/A</definedName>
    <definedName name="PassaExtenso_21_13_11">#N/A</definedName>
    <definedName name="PassaExtenso_21_13_11_1">#N/A</definedName>
    <definedName name="PassaExtenso_21_13_11_24">#N/A</definedName>
    <definedName name="PassaExtenso_21_13_11_25">#N/A</definedName>
    <definedName name="PassaExtenso_21_13_11_30">#N/A</definedName>
    <definedName name="PassaExtenso_21_13_11_8">#N/A</definedName>
    <definedName name="PassaExtenso_21_13_12">#N/A</definedName>
    <definedName name="PassaExtenso_21_13_12_24">#N/A</definedName>
    <definedName name="PassaExtenso_21_13_12_25">#N/A</definedName>
    <definedName name="PassaExtenso_21_13_12_30">#N/A</definedName>
    <definedName name="PassaExtenso_21_13_12_8">#N/A</definedName>
    <definedName name="PassaExtenso_21_13_15">NA()</definedName>
    <definedName name="PassaExtenso_21_13_16">NA()</definedName>
    <definedName name="PassaExtenso_21_13_21">#N/A</definedName>
    <definedName name="PassaExtenso_21_13_22">#N/A</definedName>
    <definedName name="PassaExtenso_21_13_24">#N/A</definedName>
    <definedName name="PassaExtenso_21_13_25">#N/A</definedName>
    <definedName name="PassaExtenso_21_13_27">#N/A</definedName>
    <definedName name="PassaExtenso_21_13_27_30">#N/A</definedName>
    <definedName name="PassaExtenso_21_13_28">#N/A</definedName>
    <definedName name="PassaExtenso_21_13_29">#N/A</definedName>
    <definedName name="PassaExtenso_21_13_3">#N/A</definedName>
    <definedName name="PassaExtenso_21_13_3_1">#N/A</definedName>
    <definedName name="PassaExtenso_21_13_3_30">#N/A</definedName>
    <definedName name="PassaExtenso_21_13_30">#N/A</definedName>
    <definedName name="PassaExtenso_21_13_4">#N/A</definedName>
    <definedName name="PassaExtenso_21_13_4_1">#N/A</definedName>
    <definedName name="PassaExtenso_21_13_4_30">#N/A</definedName>
    <definedName name="PassaExtenso_21_13_5">#N/A</definedName>
    <definedName name="PassaExtenso_21_13_5_1">#N/A</definedName>
    <definedName name="PassaExtenso_21_13_5_30">#N/A</definedName>
    <definedName name="PassaExtenso_21_13_6">#N/A</definedName>
    <definedName name="PassaExtenso_21_13_6_1">#N/A</definedName>
    <definedName name="PassaExtenso_21_13_6_30">#N/A</definedName>
    <definedName name="PassaExtenso_21_13_7">#N/A</definedName>
    <definedName name="PassaExtenso_21_13_7_1">#N/A</definedName>
    <definedName name="PassaExtenso_21_13_7_1_1">#N/A</definedName>
    <definedName name="PassaExtenso_21_13_7_1_1_1">#N/A</definedName>
    <definedName name="PassaExtenso_21_13_7_24">#N/A</definedName>
    <definedName name="PassaExtenso_21_13_7_25">#N/A</definedName>
    <definedName name="PassaExtenso_21_13_7_30">#N/A</definedName>
    <definedName name="PassaExtenso_21_13_7_8">#N/A</definedName>
    <definedName name="PassaExtenso_21_13_8">#N/A</definedName>
    <definedName name="PassaExtenso_21_13_8_1">#N/A</definedName>
    <definedName name="PassaExtenso_21_13_8_1_1">#N/A</definedName>
    <definedName name="PassaExtenso_21_13_8_1_1_1">#N/A</definedName>
    <definedName name="PassaExtenso_21_13_8_24">#N/A</definedName>
    <definedName name="PassaExtenso_21_13_8_25">#N/A</definedName>
    <definedName name="PassaExtenso_21_13_8_30">#N/A</definedName>
    <definedName name="PassaExtenso_21_13_8_8">#N/A</definedName>
    <definedName name="PassaExtenso_21_13_9">#N/A</definedName>
    <definedName name="PassaExtenso_21_13_9_1">#N/A</definedName>
    <definedName name="PassaExtenso_21_13_9_30">#N/A</definedName>
    <definedName name="PassaExtenso_21_15">NA()</definedName>
    <definedName name="PassaExtenso_21_16">NA()</definedName>
    <definedName name="PassaExtenso_21_19">#N/A</definedName>
    <definedName name="PassaExtenso_21_19_10">#N/A</definedName>
    <definedName name="PassaExtenso_21_19_11">#N/A</definedName>
    <definedName name="PassaExtenso_21_19_11_24">#N/A</definedName>
    <definedName name="PassaExtenso_21_19_11_25">#N/A</definedName>
    <definedName name="PassaExtenso_21_19_11_30">#N/A</definedName>
    <definedName name="PassaExtenso_21_19_11_8">#N/A</definedName>
    <definedName name="PassaExtenso_21_19_12">#N/A</definedName>
    <definedName name="PassaExtenso_21_19_12_24">#N/A</definedName>
    <definedName name="PassaExtenso_21_19_12_25">#N/A</definedName>
    <definedName name="PassaExtenso_21_19_15">NA()</definedName>
    <definedName name="PassaExtenso_21_19_16">NA()</definedName>
    <definedName name="PassaExtenso_21_19_21">#N/A</definedName>
    <definedName name="PassaExtenso_21_19_22">#N/A</definedName>
    <definedName name="PassaExtenso_21_19_24">#N/A</definedName>
    <definedName name="PassaExtenso_21_19_25">#N/A</definedName>
    <definedName name="PassaExtenso_21_19_27">#N/A</definedName>
    <definedName name="PassaExtenso_21_19_27_30">#N/A</definedName>
    <definedName name="PassaExtenso_21_19_28">#N/A</definedName>
    <definedName name="PassaExtenso_21_19_29">#N/A</definedName>
    <definedName name="PassaExtenso_21_19_30">#N/A</definedName>
    <definedName name="PassaExtenso_21_19_7">#N/A</definedName>
    <definedName name="PassaExtenso_21_19_7_1">#N/A</definedName>
    <definedName name="PassaExtenso_21_19_7_1_1">#N/A</definedName>
    <definedName name="PassaExtenso_21_19_7_24">#N/A</definedName>
    <definedName name="PassaExtenso_21_19_7_25">#N/A</definedName>
    <definedName name="PassaExtenso_21_19_8">#N/A</definedName>
    <definedName name="PassaExtenso_21_19_8_1">#N/A</definedName>
    <definedName name="PassaExtenso_21_19_8_1_1">#N/A</definedName>
    <definedName name="PassaExtenso_21_19_8_1_1_1">#N/A</definedName>
    <definedName name="PassaExtenso_21_19_8_24">#N/A</definedName>
    <definedName name="PassaExtenso_21_19_8_25">#N/A</definedName>
    <definedName name="PassaExtenso_21_19_8_30">#N/A</definedName>
    <definedName name="PassaExtenso_21_19_8_8">#N/A</definedName>
    <definedName name="PassaExtenso_21_19_9">#N/A</definedName>
    <definedName name="PassaExtenso_21_19_9_30">#N/A</definedName>
    <definedName name="PassaExtenso_21_2">#N/A</definedName>
    <definedName name="PassaExtenso_21_2_10">#N/A</definedName>
    <definedName name="PassaExtenso_21_2_11">#N/A</definedName>
    <definedName name="PassaExtenso_21_2_11_24">#N/A</definedName>
    <definedName name="PassaExtenso_21_2_11_25">#N/A</definedName>
    <definedName name="PassaExtenso_21_2_11_30">#N/A</definedName>
    <definedName name="PassaExtenso_21_2_11_8">#N/A</definedName>
    <definedName name="PassaExtenso_21_2_12">#N/A</definedName>
    <definedName name="PassaExtenso_21_2_12_24">#N/A</definedName>
    <definedName name="PassaExtenso_21_2_12_25">#N/A</definedName>
    <definedName name="PassaExtenso_21_2_15">NA()</definedName>
    <definedName name="PassaExtenso_21_2_16">NA()</definedName>
    <definedName name="PassaExtenso_21_2_21">#N/A</definedName>
    <definedName name="PassaExtenso_21_2_22">#N/A</definedName>
    <definedName name="PassaExtenso_21_2_24">#N/A</definedName>
    <definedName name="PassaExtenso_21_2_25">#N/A</definedName>
    <definedName name="PassaExtenso_21_2_27">#N/A</definedName>
    <definedName name="PassaExtenso_21_2_27_30">#N/A</definedName>
    <definedName name="PassaExtenso_21_2_28">#N/A</definedName>
    <definedName name="PassaExtenso_21_2_29">#N/A</definedName>
    <definedName name="PassaExtenso_21_2_30">#N/A</definedName>
    <definedName name="PassaExtenso_21_2_7">#N/A</definedName>
    <definedName name="PassaExtenso_21_2_7_1">#N/A</definedName>
    <definedName name="PassaExtenso_21_2_7_1_1">#N/A</definedName>
    <definedName name="PassaExtenso_21_2_7_24">#N/A</definedName>
    <definedName name="PassaExtenso_21_2_7_25">#N/A</definedName>
    <definedName name="PassaExtenso_21_2_8">#N/A</definedName>
    <definedName name="PassaExtenso_21_2_8_1">#N/A</definedName>
    <definedName name="PassaExtenso_21_2_8_1_1">#N/A</definedName>
    <definedName name="PassaExtenso_21_2_8_1_1_1">#N/A</definedName>
    <definedName name="PassaExtenso_21_2_8_24">#N/A</definedName>
    <definedName name="PassaExtenso_21_2_8_25">#N/A</definedName>
    <definedName name="PassaExtenso_21_2_8_30">#N/A</definedName>
    <definedName name="PassaExtenso_21_2_8_8">#N/A</definedName>
    <definedName name="PassaExtenso_21_2_9">#N/A</definedName>
    <definedName name="PassaExtenso_21_2_9_30">#N/A</definedName>
    <definedName name="PassaExtenso_21_21">#N/A</definedName>
    <definedName name="PassaExtenso_21_22">#N/A</definedName>
    <definedName name="PassaExtenso_21_24">#N/A</definedName>
    <definedName name="PassaExtenso_21_25">#N/A</definedName>
    <definedName name="PassaExtenso_21_27">#N/A</definedName>
    <definedName name="PassaExtenso_21_27_30">#N/A</definedName>
    <definedName name="PassaExtenso_21_28">#N/A</definedName>
    <definedName name="PassaExtenso_21_29">#N/A</definedName>
    <definedName name="PassaExtenso_21_3">#N/A</definedName>
    <definedName name="PassaExtenso_21_3_1">#N/A</definedName>
    <definedName name="PassaExtenso_21_3_1_1">NA()</definedName>
    <definedName name="PassaExtenso_21_3_1_30">#N/A</definedName>
    <definedName name="PassaExtenso_21_3_10">#N/A</definedName>
    <definedName name="PassaExtenso_21_3_11">#N/A</definedName>
    <definedName name="PassaExtenso_21_3_11_24">#N/A</definedName>
    <definedName name="PassaExtenso_21_3_11_25">#N/A</definedName>
    <definedName name="PassaExtenso_21_3_11_30">#N/A</definedName>
    <definedName name="PassaExtenso_21_3_11_8">#N/A</definedName>
    <definedName name="PassaExtenso_21_3_12">#N/A</definedName>
    <definedName name="PassaExtenso_21_3_12_24">#N/A</definedName>
    <definedName name="PassaExtenso_21_3_12_25">#N/A</definedName>
    <definedName name="PassaExtenso_21_3_15">NA()</definedName>
    <definedName name="PassaExtenso_21_3_16">NA()</definedName>
    <definedName name="PassaExtenso_21_3_21">#N/A</definedName>
    <definedName name="PassaExtenso_21_3_22">#N/A</definedName>
    <definedName name="PassaExtenso_21_3_24">#N/A</definedName>
    <definedName name="PassaExtenso_21_3_25">#N/A</definedName>
    <definedName name="PassaExtenso_21_3_27">#N/A</definedName>
    <definedName name="PassaExtenso_21_3_27_30">#N/A</definedName>
    <definedName name="PassaExtenso_21_3_28">#N/A</definedName>
    <definedName name="PassaExtenso_21_3_29">#N/A</definedName>
    <definedName name="PassaExtenso_21_3_30">#N/A</definedName>
    <definedName name="PassaExtenso_21_3_7">#N/A</definedName>
    <definedName name="PassaExtenso_21_3_7_1">#N/A</definedName>
    <definedName name="PassaExtenso_21_3_7_1_1">#N/A</definedName>
    <definedName name="PassaExtenso_21_3_7_24">#N/A</definedName>
    <definedName name="PassaExtenso_21_3_7_25">#N/A</definedName>
    <definedName name="PassaExtenso_21_3_8">#N/A</definedName>
    <definedName name="PassaExtenso_21_3_8_1">#N/A</definedName>
    <definedName name="PassaExtenso_21_3_8_1_1">#N/A</definedName>
    <definedName name="PassaExtenso_21_3_8_1_1_1">#N/A</definedName>
    <definedName name="PassaExtenso_21_3_8_24">#N/A</definedName>
    <definedName name="PassaExtenso_21_3_8_25">#N/A</definedName>
    <definedName name="PassaExtenso_21_3_8_30">#N/A</definedName>
    <definedName name="PassaExtenso_21_3_8_8">#N/A</definedName>
    <definedName name="PassaExtenso_21_3_9">#N/A</definedName>
    <definedName name="PassaExtenso_21_3_9_30">#N/A</definedName>
    <definedName name="PassaExtenso_21_30">#N/A</definedName>
    <definedName name="PassaExtenso_21_4">#N/A</definedName>
    <definedName name="PassaExtenso_21_4_1">#N/A</definedName>
    <definedName name="PassaExtenso_21_4_1_1">NA()</definedName>
    <definedName name="PassaExtenso_21_4_1_30">#N/A</definedName>
    <definedName name="PassaExtenso_21_4_10">#N/A</definedName>
    <definedName name="PassaExtenso_21_4_10_1">#N/A</definedName>
    <definedName name="PassaExtenso_21_4_10_30">#N/A</definedName>
    <definedName name="PassaExtenso_21_4_11">#N/A</definedName>
    <definedName name="PassaExtenso_21_4_11_1">#N/A</definedName>
    <definedName name="PassaExtenso_21_4_11_24">#N/A</definedName>
    <definedName name="PassaExtenso_21_4_11_25">#N/A</definedName>
    <definedName name="PassaExtenso_21_4_11_30">#N/A</definedName>
    <definedName name="PassaExtenso_21_4_11_8">#N/A</definedName>
    <definedName name="PassaExtenso_21_4_12">#N/A</definedName>
    <definedName name="PassaExtenso_21_4_12_24">#N/A</definedName>
    <definedName name="PassaExtenso_21_4_12_25">#N/A</definedName>
    <definedName name="PassaExtenso_21_4_12_30">#N/A</definedName>
    <definedName name="PassaExtenso_21_4_12_8">#N/A</definedName>
    <definedName name="PassaExtenso_21_4_15">NA()</definedName>
    <definedName name="PassaExtenso_21_4_16">NA()</definedName>
    <definedName name="PassaExtenso_21_4_19">#N/A</definedName>
    <definedName name="PassaExtenso_21_4_19_10">#N/A</definedName>
    <definedName name="PassaExtenso_21_4_19_11">#N/A</definedName>
    <definedName name="PassaExtenso_21_4_19_11_24">#N/A</definedName>
    <definedName name="PassaExtenso_21_4_19_11_25">#N/A</definedName>
    <definedName name="PassaExtenso_21_4_19_11_30">#N/A</definedName>
    <definedName name="PassaExtenso_21_4_19_11_8">#N/A</definedName>
    <definedName name="PassaExtenso_21_4_19_12">#N/A</definedName>
    <definedName name="PassaExtenso_21_4_19_12_24">#N/A</definedName>
    <definedName name="PassaExtenso_21_4_19_12_25">#N/A</definedName>
    <definedName name="PassaExtenso_21_4_19_15">NA()</definedName>
    <definedName name="PassaExtenso_21_4_19_16">NA()</definedName>
    <definedName name="PassaExtenso_21_4_19_21">#N/A</definedName>
    <definedName name="PassaExtenso_21_4_19_22">#N/A</definedName>
    <definedName name="PassaExtenso_21_4_19_24">#N/A</definedName>
    <definedName name="PassaExtenso_21_4_19_25">#N/A</definedName>
    <definedName name="PassaExtenso_21_4_19_27">#N/A</definedName>
    <definedName name="PassaExtenso_21_4_19_27_30">#N/A</definedName>
    <definedName name="PassaExtenso_21_4_19_28">#N/A</definedName>
    <definedName name="PassaExtenso_21_4_19_29">#N/A</definedName>
    <definedName name="PassaExtenso_21_4_19_30">#N/A</definedName>
    <definedName name="PassaExtenso_21_4_19_7">#N/A</definedName>
    <definedName name="PassaExtenso_21_4_19_7_1">#N/A</definedName>
    <definedName name="PassaExtenso_21_4_19_7_1_1">#N/A</definedName>
    <definedName name="PassaExtenso_21_4_19_7_24">#N/A</definedName>
    <definedName name="PassaExtenso_21_4_19_7_25">#N/A</definedName>
    <definedName name="PassaExtenso_21_4_19_8">#N/A</definedName>
    <definedName name="PassaExtenso_21_4_19_8_1">#N/A</definedName>
    <definedName name="PassaExtenso_21_4_19_8_1_1">#N/A</definedName>
    <definedName name="PassaExtenso_21_4_19_8_1_1_1">#N/A</definedName>
    <definedName name="PassaExtenso_21_4_19_8_24">#N/A</definedName>
    <definedName name="PassaExtenso_21_4_19_8_25">#N/A</definedName>
    <definedName name="PassaExtenso_21_4_19_8_30">#N/A</definedName>
    <definedName name="PassaExtenso_21_4_19_8_8">#N/A</definedName>
    <definedName name="PassaExtenso_21_4_19_9">#N/A</definedName>
    <definedName name="PassaExtenso_21_4_19_9_30">#N/A</definedName>
    <definedName name="PassaExtenso_21_4_21">#N/A</definedName>
    <definedName name="PassaExtenso_21_4_22">#N/A</definedName>
    <definedName name="PassaExtenso_21_4_24">#N/A</definedName>
    <definedName name="PassaExtenso_21_4_25">#N/A</definedName>
    <definedName name="PassaExtenso_21_4_27">#N/A</definedName>
    <definedName name="PassaExtenso_21_4_27_30">#N/A</definedName>
    <definedName name="PassaExtenso_21_4_28">#N/A</definedName>
    <definedName name="PassaExtenso_21_4_29">#N/A</definedName>
    <definedName name="PassaExtenso_21_4_3">#N/A</definedName>
    <definedName name="PassaExtenso_21_4_3_1">#N/A</definedName>
    <definedName name="PassaExtenso_21_4_3_30">#N/A</definedName>
    <definedName name="PassaExtenso_21_4_30">#N/A</definedName>
    <definedName name="PassaExtenso_21_4_4">#N/A</definedName>
    <definedName name="PassaExtenso_21_4_4_1">#N/A</definedName>
    <definedName name="PassaExtenso_21_4_4_30">#N/A</definedName>
    <definedName name="PassaExtenso_21_4_5">#N/A</definedName>
    <definedName name="PassaExtenso_21_4_5_1">#N/A</definedName>
    <definedName name="PassaExtenso_21_4_5_30">#N/A</definedName>
    <definedName name="PassaExtenso_21_4_6">#N/A</definedName>
    <definedName name="PassaExtenso_21_4_6_1">#N/A</definedName>
    <definedName name="PassaExtenso_21_4_6_30">#N/A</definedName>
    <definedName name="PassaExtenso_21_4_7">#N/A</definedName>
    <definedName name="PassaExtenso_21_4_7_1">#N/A</definedName>
    <definedName name="PassaExtenso_21_4_7_1_1">#N/A</definedName>
    <definedName name="PassaExtenso_21_4_7_1_1_1">#N/A</definedName>
    <definedName name="PassaExtenso_21_4_7_24">#N/A</definedName>
    <definedName name="PassaExtenso_21_4_7_25">#N/A</definedName>
    <definedName name="PassaExtenso_21_4_7_30">#N/A</definedName>
    <definedName name="PassaExtenso_21_4_7_8">#N/A</definedName>
    <definedName name="PassaExtenso_21_4_8">#N/A</definedName>
    <definedName name="PassaExtenso_21_4_8_1">#N/A</definedName>
    <definedName name="PassaExtenso_21_4_8_1_1">#N/A</definedName>
    <definedName name="PassaExtenso_21_4_8_1_1_1">#N/A</definedName>
    <definedName name="PassaExtenso_21_4_8_24">#N/A</definedName>
    <definedName name="PassaExtenso_21_4_8_25">#N/A</definedName>
    <definedName name="PassaExtenso_21_4_8_30">#N/A</definedName>
    <definedName name="PassaExtenso_21_4_8_8">#N/A</definedName>
    <definedName name="PassaExtenso_21_4_9">#N/A</definedName>
    <definedName name="PassaExtenso_21_4_9_1">#N/A</definedName>
    <definedName name="PassaExtenso_21_4_9_30">#N/A</definedName>
    <definedName name="PassaExtenso_21_5">#N/A</definedName>
    <definedName name="PassaExtenso_21_5_1">#N/A</definedName>
    <definedName name="PassaExtenso_21_5_30">#N/A</definedName>
    <definedName name="PassaExtenso_21_6">#N/A</definedName>
    <definedName name="PassaExtenso_21_6_1">#N/A</definedName>
    <definedName name="PassaExtenso_21_6_30">#N/A</definedName>
    <definedName name="PassaExtenso_21_7">#N/A</definedName>
    <definedName name="PassaExtenso_21_7_1">#N/A</definedName>
    <definedName name="PassaExtenso_21_7_1_1">#N/A</definedName>
    <definedName name="PassaExtenso_21_7_1_1_1">NA()</definedName>
    <definedName name="PassaExtenso_21_7_1_1_1_1">NA()</definedName>
    <definedName name="PassaExtenso_21_7_1_24">#N/A</definedName>
    <definedName name="PassaExtenso_21_7_1_25">#N/A</definedName>
    <definedName name="PassaExtenso_21_7_1_30">#N/A</definedName>
    <definedName name="PassaExtenso_21_7_1_8">#N/A</definedName>
    <definedName name="PassaExtenso_21_7_10">#N/A</definedName>
    <definedName name="PassaExtenso_21_7_11">#N/A</definedName>
    <definedName name="PassaExtenso_21_7_11_24">#N/A</definedName>
    <definedName name="PassaExtenso_21_7_11_25">#N/A</definedName>
    <definedName name="PassaExtenso_21_7_11_30">#N/A</definedName>
    <definedName name="PassaExtenso_21_7_11_8">#N/A</definedName>
    <definedName name="PassaExtenso_21_7_12">#N/A</definedName>
    <definedName name="PassaExtenso_21_7_12_24">#N/A</definedName>
    <definedName name="PassaExtenso_21_7_12_25">#N/A</definedName>
    <definedName name="PassaExtenso_21_7_15">NA()</definedName>
    <definedName name="PassaExtenso_21_7_16">NA()</definedName>
    <definedName name="PassaExtenso_21_7_21">#N/A</definedName>
    <definedName name="PassaExtenso_21_7_22">#N/A</definedName>
    <definedName name="PassaExtenso_21_7_24">#N/A</definedName>
    <definedName name="PassaExtenso_21_7_25">#N/A</definedName>
    <definedName name="PassaExtenso_21_7_27">#N/A</definedName>
    <definedName name="PassaExtenso_21_7_27_30">#N/A</definedName>
    <definedName name="PassaExtenso_21_7_28">#N/A</definedName>
    <definedName name="PassaExtenso_21_7_29">#N/A</definedName>
    <definedName name="PassaExtenso_21_7_30">#N/A</definedName>
    <definedName name="PassaExtenso_21_7_7">#N/A</definedName>
    <definedName name="PassaExtenso_21_7_7_1">#N/A</definedName>
    <definedName name="PassaExtenso_21_7_7_1_1">#N/A</definedName>
    <definedName name="PassaExtenso_21_7_7_24">#N/A</definedName>
    <definedName name="PassaExtenso_21_7_7_25">#N/A</definedName>
    <definedName name="PassaExtenso_21_7_8">#N/A</definedName>
    <definedName name="PassaExtenso_21_7_8_1">#N/A</definedName>
    <definedName name="PassaExtenso_21_7_8_1_1">#N/A</definedName>
    <definedName name="PassaExtenso_21_7_8_1_1_1">#N/A</definedName>
    <definedName name="PassaExtenso_21_7_8_24">#N/A</definedName>
    <definedName name="PassaExtenso_21_7_8_25">#N/A</definedName>
    <definedName name="PassaExtenso_21_7_8_30">#N/A</definedName>
    <definedName name="PassaExtenso_21_7_8_8">#N/A</definedName>
    <definedName name="PassaExtenso_21_7_9">#N/A</definedName>
    <definedName name="PassaExtenso_21_7_9_30">#N/A</definedName>
    <definedName name="PassaExtenso_21_8">#N/A</definedName>
    <definedName name="PassaExtenso_21_8_1">#N/A</definedName>
    <definedName name="PassaExtenso_21_8_1_1">#N/A</definedName>
    <definedName name="PassaExtenso_21_8_1_1_1">#N/A</definedName>
    <definedName name="PassaExtenso_21_8_24">#N/A</definedName>
    <definedName name="PassaExtenso_21_8_25">#N/A</definedName>
    <definedName name="PassaExtenso_21_8_30">#N/A</definedName>
    <definedName name="PassaExtenso_21_8_8">#N/A</definedName>
    <definedName name="PassaExtenso_21_9">#N/A</definedName>
    <definedName name="PassaExtenso_21_9_1">#N/A</definedName>
    <definedName name="PassaExtenso_21_9_30">#N/A</definedName>
    <definedName name="PassaExtenso_22">"#NAME!PassaExtenso"</definedName>
    <definedName name="PassaExtenso_22_1">#N/A</definedName>
    <definedName name="PassaExtenso_23">"#NAME!PassaExtenso"</definedName>
    <definedName name="PassaExtenso_24" localSheetId="6">[31]!PassaExtenso</definedName>
    <definedName name="PassaExtenso_24" localSheetId="7">[31]!PassaExtenso</definedName>
    <definedName name="PassaExtenso_24">[31]!PassaExtenso</definedName>
    <definedName name="PassaExtenso_25">#N/A</definedName>
    <definedName name="PassaExtenso_25_1">#N/A</definedName>
    <definedName name="PassaExtenso_25_1_1">#N/A</definedName>
    <definedName name="PassaExtenso_25_10">#N/A</definedName>
    <definedName name="PassaExtenso_25_10_1">#N/A</definedName>
    <definedName name="PassaExtenso_25_10_30">#N/A</definedName>
    <definedName name="PassaExtenso_25_11">#N/A</definedName>
    <definedName name="PassaExtenso_25_11_1">#N/A</definedName>
    <definedName name="PassaExtenso_25_11_1_1">NA()</definedName>
    <definedName name="PassaExtenso_25_11_1_24">#N/A</definedName>
    <definedName name="PassaExtenso_25_11_1_25">#N/A</definedName>
    <definedName name="PassaExtenso_25_11_1_30">#N/A</definedName>
    <definedName name="PassaExtenso_25_11_1_8">#N/A</definedName>
    <definedName name="PassaExtenso_25_11_10">#N/A</definedName>
    <definedName name="PassaExtenso_25_11_11">#N/A</definedName>
    <definedName name="PassaExtenso_25_11_11_24">#N/A</definedName>
    <definedName name="PassaExtenso_25_11_11_25">#N/A</definedName>
    <definedName name="PassaExtenso_25_11_11_30">#N/A</definedName>
    <definedName name="PassaExtenso_25_11_11_8">#N/A</definedName>
    <definedName name="PassaExtenso_25_11_12">#N/A</definedName>
    <definedName name="PassaExtenso_25_11_12_24">#N/A</definedName>
    <definedName name="PassaExtenso_25_11_12_25">#N/A</definedName>
    <definedName name="PassaExtenso_25_11_15">NA()</definedName>
    <definedName name="PassaExtenso_25_11_16">NA()</definedName>
    <definedName name="PassaExtenso_25_11_21">#N/A</definedName>
    <definedName name="PassaExtenso_25_11_22">#N/A</definedName>
    <definedName name="PassaExtenso_25_11_24">#N/A</definedName>
    <definedName name="PassaExtenso_25_11_25">#N/A</definedName>
    <definedName name="PassaExtenso_25_11_27">#N/A</definedName>
    <definedName name="PassaExtenso_25_11_27_30">#N/A</definedName>
    <definedName name="PassaExtenso_25_11_28">#N/A</definedName>
    <definedName name="PassaExtenso_25_11_29">#N/A</definedName>
    <definedName name="PassaExtenso_25_11_30">#N/A</definedName>
    <definedName name="PassaExtenso_25_11_7">#N/A</definedName>
    <definedName name="PassaExtenso_25_11_7_1">#N/A</definedName>
    <definedName name="PassaExtenso_25_11_7_1_1">#N/A</definedName>
    <definedName name="PassaExtenso_25_11_7_24">#N/A</definedName>
    <definedName name="PassaExtenso_25_11_7_25">#N/A</definedName>
    <definedName name="PassaExtenso_25_11_8">#N/A</definedName>
    <definedName name="PassaExtenso_25_11_8_1">#N/A</definedName>
    <definedName name="PassaExtenso_25_11_8_1_1">#N/A</definedName>
    <definedName name="PassaExtenso_25_11_8_1_1_1">#N/A</definedName>
    <definedName name="PassaExtenso_25_11_8_24">#N/A</definedName>
    <definedName name="PassaExtenso_25_11_8_25">#N/A</definedName>
    <definedName name="PassaExtenso_25_11_8_30">#N/A</definedName>
    <definedName name="PassaExtenso_25_11_8_8">#N/A</definedName>
    <definedName name="PassaExtenso_25_11_9">#N/A</definedName>
    <definedName name="PassaExtenso_25_11_9_30">#N/A</definedName>
    <definedName name="PassaExtenso_25_12">NA()</definedName>
    <definedName name="PassaExtenso_25_12_24">#N/A</definedName>
    <definedName name="PassaExtenso_25_12_25">#N/A</definedName>
    <definedName name="PassaExtenso_25_12_30">#N/A</definedName>
    <definedName name="PassaExtenso_25_12_8">#N/A</definedName>
    <definedName name="PassaExtenso_25_13">#N/A</definedName>
    <definedName name="PassaExtenso_25_13_10">#N/A</definedName>
    <definedName name="PassaExtenso_25_13_10_1">#N/A</definedName>
    <definedName name="PassaExtenso_25_13_10_30">#N/A</definedName>
    <definedName name="PassaExtenso_25_13_11">#N/A</definedName>
    <definedName name="PassaExtenso_25_13_11_1">#N/A</definedName>
    <definedName name="PassaExtenso_25_13_11_24">#N/A</definedName>
    <definedName name="PassaExtenso_25_13_11_25">#N/A</definedName>
    <definedName name="PassaExtenso_25_13_11_30">#N/A</definedName>
    <definedName name="PassaExtenso_25_13_11_8">#N/A</definedName>
    <definedName name="PassaExtenso_25_13_12">#N/A</definedName>
    <definedName name="PassaExtenso_25_13_12_24">#N/A</definedName>
    <definedName name="PassaExtenso_25_13_12_25">#N/A</definedName>
    <definedName name="PassaExtenso_25_13_12_30">#N/A</definedName>
    <definedName name="PassaExtenso_25_13_12_8">#N/A</definedName>
    <definedName name="PassaExtenso_25_13_15">NA()</definedName>
    <definedName name="PassaExtenso_25_13_16">NA()</definedName>
    <definedName name="PassaExtenso_25_13_21">#N/A</definedName>
    <definedName name="PassaExtenso_25_13_22">#N/A</definedName>
    <definedName name="PassaExtenso_25_13_24">#N/A</definedName>
    <definedName name="PassaExtenso_25_13_25">#N/A</definedName>
    <definedName name="PassaExtenso_25_13_27">#N/A</definedName>
    <definedName name="PassaExtenso_25_13_27_30">#N/A</definedName>
    <definedName name="PassaExtenso_25_13_28">#N/A</definedName>
    <definedName name="PassaExtenso_25_13_29">#N/A</definedName>
    <definedName name="PassaExtenso_25_13_3">#N/A</definedName>
    <definedName name="PassaExtenso_25_13_3_1">#N/A</definedName>
    <definedName name="PassaExtenso_25_13_3_30">#N/A</definedName>
    <definedName name="PassaExtenso_25_13_30">#N/A</definedName>
    <definedName name="PassaExtenso_25_13_4">#N/A</definedName>
    <definedName name="PassaExtenso_25_13_4_1">#N/A</definedName>
    <definedName name="PassaExtenso_25_13_4_30">#N/A</definedName>
    <definedName name="PassaExtenso_25_13_5">#N/A</definedName>
    <definedName name="PassaExtenso_25_13_5_1">#N/A</definedName>
    <definedName name="PassaExtenso_25_13_5_30">#N/A</definedName>
    <definedName name="PassaExtenso_25_13_6">#N/A</definedName>
    <definedName name="PassaExtenso_25_13_6_1">#N/A</definedName>
    <definedName name="PassaExtenso_25_13_6_30">#N/A</definedName>
    <definedName name="PassaExtenso_25_13_7">#N/A</definedName>
    <definedName name="PassaExtenso_25_13_7_1">#N/A</definedName>
    <definedName name="PassaExtenso_25_13_7_1_1">#N/A</definedName>
    <definedName name="PassaExtenso_25_13_7_1_1_1">#N/A</definedName>
    <definedName name="PassaExtenso_25_13_7_24">#N/A</definedName>
    <definedName name="PassaExtenso_25_13_7_25">#N/A</definedName>
    <definedName name="PassaExtenso_25_13_7_30">#N/A</definedName>
    <definedName name="PassaExtenso_25_13_7_8">#N/A</definedName>
    <definedName name="PassaExtenso_25_13_8">#N/A</definedName>
    <definedName name="PassaExtenso_25_13_8_1">#N/A</definedName>
    <definedName name="PassaExtenso_25_13_8_1_1">#N/A</definedName>
    <definedName name="PassaExtenso_25_13_8_1_1_1">#N/A</definedName>
    <definedName name="PassaExtenso_25_13_8_24">#N/A</definedName>
    <definedName name="PassaExtenso_25_13_8_25">#N/A</definedName>
    <definedName name="PassaExtenso_25_13_8_30">#N/A</definedName>
    <definedName name="PassaExtenso_25_13_8_8">#N/A</definedName>
    <definedName name="PassaExtenso_25_13_9">#N/A</definedName>
    <definedName name="PassaExtenso_25_13_9_1">#N/A</definedName>
    <definedName name="PassaExtenso_25_13_9_30">#N/A</definedName>
    <definedName name="PassaExtenso_25_15">NA()</definedName>
    <definedName name="PassaExtenso_25_16">NA()</definedName>
    <definedName name="PassaExtenso_25_19">#N/A</definedName>
    <definedName name="PassaExtenso_25_19_10">#N/A</definedName>
    <definedName name="PassaExtenso_25_19_11">#N/A</definedName>
    <definedName name="PassaExtenso_25_19_11_24">#N/A</definedName>
    <definedName name="PassaExtenso_25_19_11_25">#N/A</definedName>
    <definedName name="PassaExtenso_25_19_11_30">#N/A</definedName>
    <definedName name="PassaExtenso_25_19_11_8">#N/A</definedName>
    <definedName name="PassaExtenso_25_19_12">#N/A</definedName>
    <definedName name="PassaExtenso_25_19_12_24">#N/A</definedName>
    <definedName name="PassaExtenso_25_19_12_25">#N/A</definedName>
    <definedName name="PassaExtenso_25_19_15">NA()</definedName>
    <definedName name="PassaExtenso_25_19_16">NA()</definedName>
    <definedName name="PassaExtenso_25_19_21">#N/A</definedName>
    <definedName name="PassaExtenso_25_19_22">#N/A</definedName>
    <definedName name="PassaExtenso_25_19_24">#N/A</definedName>
    <definedName name="PassaExtenso_25_19_25">#N/A</definedName>
    <definedName name="PassaExtenso_25_19_27">#N/A</definedName>
    <definedName name="PassaExtenso_25_19_27_30">#N/A</definedName>
    <definedName name="PassaExtenso_25_19_28">#N/A</definedName>
    <definedName name="PassaExtenso_25_19_29">#N/A</definedName>
    <definedName name="PassaExtenso_25_19_30">#N/A</definedName>
    <definedName name="PassaExtenso_25_19_7">#N/A</definedName>
    <definedName name="PassaExtenso_25_19_7_1">#N/A</definedName>
    <definedName name="PassaExtenso_25_19_7_1_1">#N/A</definedName>
    <definedName name="PassaExtenso_25_19_7_24">#N/A</definedName>
    <definedName name="PassaExtenso_25_19_7_25">#N/A</definedName>
    <definedName name="PassaExtenso_25_19_8">#N/A</definedName>
    <definedName name="PassaExtenso_25_19_8_1">#N/A</definedName>
    <definedName name="PassaExtenso_25_19_8_1_1">#N/A</definedName>
    <definedName name="PassaExtenso_25_19_8_1_1_1">#N/A</definedName>
    <definedName name="PassaExtenso_25_19_8_24">#N/A</definedName>
    <definedName name="PassaExtenso_25_19_8_25">#N/A</definedName>
    <definedName name="PassaExtenso_25_19_8_30">#N/A</definedName>
    <definedName name="PassaExtenso_25_19_8_8">#N/A</definedName>
    <definedName name="PassaExtenso_25_19_9">#N/A</definedName>
    <definedName name="PassaExtenso_25_19_9_30">#N/A</definedName>
    <definedName name="PassaExtenso_25_2">#N/A</definedName>
    <definedName name="PassaExtenso_25_2_10">#N/A</definedName>
    <definedName name="PassaExtenso_25_2_11">#N/A</definedName>
    <definedName name="PassaExtenso_25_2_11_24">#N/A</definedName>
    <definedName name="PassaExtenso_25_2_11_25">#N/A</definedName>
    <definedName name="PassaExtenso_25_2_11_30">#N/A</definedName>
    <definedName name="PassaExtenso_25_2_11_8">#N/A</definedName>
    <definedName name="PassaExtenso_25_2_12">#N/A</definedName>
    <definedName name="PassaExtenso_25_2_12_24">#N/A</definedName>
    <definedName name="PassaExtenso_25_2_12_25">#N/A</definedName>
    <definedName name="PassaExtenso_25_2_15">NA()</definedName>
    <definedName name="PassaExtenso_25_2_16">NA()</definedName>
    <definedName name="PassaExtenso_25_2_21">#N/A</definedName>
    <definedName name="PassaExtenso_25_2_22">#N/A</definedName>
    <definedName name="PassaExtenso_25_2_24">#N/A</definedName>
    <definedName name="PassaExtenso_25_2_25">#N/A</definedName>
    <definedName name="PassaExtenso_25_2_27">#N/A</definedName>
    <definedName name="PassaExtenso_25_2_27_30">#N/A</definedName>
    <definedName name="PassaExtenso_25_2_28">#N/A</definedName>
    <definedName name="PassaExtenso_25_2_29">#N/A</definedName>
    <definedName name="PassaExtenso_25_2_30">#N/A</definedName>
    <definedName name="PassaExtenso_25_2_7">#N/A</definedName>
    <definedName name="PassaExtenso_25_2_7_1">#N/A</definedName>
    <definedName name="PassaExtenso_25_2_7_1_1">#N/A</definedName>
    <definedName name="PassaExtenso_25_2_7_24">#N/A</definedName>
    <definedName name="PassaExtenso_25_2_7_25">#N/A</definedName>
    <definedName name="PassaExtenso_25_2_8">#N/A</definedName>
    <definedName name="PassaExtenso_25_2_8_1">#N/A</definedName>
    <definedName name="PassaExtenso_25_2_8_1_1">#N/A</definedName>
    <definedName name="PassaExtenso_25_2_8_1_1_1">#N/A</definedName>
    <definedName name="PassaExtenso_25_2_8_24">#N/A</definedName>
    <definedName name="PassaExtenso_25_2_8_25">#N/A</definedName>
    <definedName name="PassaExtenso_25_2_8_30">#N/A</definedName>
    <definedName name="PassaExtenso_25_2_8_8">#N/A</definedName>
    <definedName name="PassaExtenso_25_2_9">#N/A</definedName>
    <definedName name="PassaExtenso_25_2_9_30">#N/A</definedName>
    <definedName name="PassaExtenso_25_21">#N/A</definedName>
    <definedName name="PassaExtenso_25_22">#N/A</definedName>
    <definedName name="PassaExtenso_25_24">#N/A</definedName>
    <definedName name="PassaExtenso_25_25">#N/A</definedName>
    <definedName name="PassaExtenso_25_27">#N/A</definedName>
    <definedName name="PassaExtenso_25_27_30">#N/A</definedName>
    <definedName name="PassaExtenso_25_28">#N/A</definedName>
    <definedName name="PassaExtenso_25_29">#N/A</definedName>
    <definedName name="PassaExtenso_25_3">#N/A</definedName>
    <definedName name="PassaExtenso_25_3_1">#N/A</definedName>
    <definedName name="PassaExtenso_25_3_1_1">NA()</definedName>
    <definedName name="PassaExtenso_25_3_1_30">#N/A</definedName>
    <definedName name="PassaExtenso_25_3_10">#N/A</definedName>
    <definedName name="PassaExtenso_25_3_11">#N/A</definedName>
    <definedName name="PassaExtenso_25_3_11_24">#N/A</definedName>
    <definedName name="PassaExtenso_25_3_11_25">#N/A</definedName>
    <definedName name="PassaExtenso_25_3_11_30">#N/A</definedName>
    <definedName name="PassaExtenso_25_3_11_8">#N/A</definedName>
    <definedName name="PassaExtenso_25_3_12">#N/A</definedName>
    <definedName name="PassaExtenso_25_3_12_24">#N/A</definedName>
    <definedName name="PassaExtenso_25_3_12_25">#N/A</definedName>
    <definedName name="PassaExtenso_25_3_15">NA()</definedName>
    <definedName name="PassaExtenso_25_3_16">NA()</definedName>
    <definedName name="PassaExtenso_25_3_21">#N/A</definedName>
    <definedName name="PassaExtenso_25_3_22">#N/A</definedName>
    <definedName name="PassaExtenso_25_3_24">#N/A</definedName>
    <definedName name="PassaExtenso_25_3_25">#N/A</definedName>
    <definedName name="PassaExtenso_25_3_27">#N/A</definedName>
    <definedName name="PassaExtenso_25_3_27_30">#N/A</definedName>
    <definedName name="PassaExtenso_25_3_28">#N/A</definedName>
    <definedName name="PassaExtenso_25_3_29">#N/A</definedName>
    <definedName name="PassaExtenso_25_3_30">#N/A</definedName>
    <definedName name="PassaExtenso_25_3_7">#N/A</definedName>
    <definedName name="PassaExtenso_25_3_7_1">#N/A</definedName>
    <definedName name="PassaExtenso_25_3_7_1_1">#N/A</definedName>
    <definedName name="PassaExtenso_25_3_7_24">#N/A</definedName>
    <definedName name="PassaExtenso_25_3_7_25">#N/A</definedName>
    <definedName name="PassaExtenso_25_3_8">#N/A</definedName>
    <definedName name="PassaExtenso_25_3_8_1">#N/A</definedName>
    <definedName name="PassaExtenso_25_3_8_1_1">#N/A</definedName>
    <definedName name="PassaExtenso_25_3_8_1_1_1">#N/A</definedName>
    <definedName name="PassaExtenso_25_3_8_24">#N/A</definedName>
    <definedName name="PassaExtenso_25_3_8_25">#N/A</definedName>
    <definedName name="PassaExtenso_25_3_8_30">#N/A</definedName>
    <definedName name="PassaExtenso_25_3_8_8">#N/A</definedName>
    <definedName name="PassaExtenso_25_3_9">#N/A</definedName>
    <definedName name="PassaExtenso_25_3_9_30">#N/A</definedName>
    <definedName name="PassaExtenso_25_30">#N/A</definedName>
    <definedName name="PassaExtenso_25_4">#N/A</definedName>
    <definedName name="PassaExtenso_25_4_1">#N/A</definedName>
    <definedName name="PassaExtenso_25_4_1_1">NA()</definedName>
    <definedName name="PassaExtenso_25_4_1_30">#N/A</definedName>
    <definedName name="PassaExtenso_25_4_10">#N/A</definedName>
    <definedName name="PassaExtenso_25_4_10_1">#N/A</definedName>
    <definedName name="PassaExtenso_25_4_10_30">#N/A</definedName>
    <definedName name="PassaExtenso_25_4_11">#N/A</definedName>
    <definedName name="PassaExtenso_25_4_11_1">#N/A</definedName>
    <definedName name="PassaExtenso_25_4_11_24">#N/A</definedName>
    <definedName name="PassaExtenso_25_4_11_25">#N/A</definedName>
    <definedName name="PassaExtenso_25_4_11_30">#N/A</definedName>
    <definedName name="PassaExtenso_25_4_11_8">#N/A</definedName>
    <definedName name="PassaExtenso_25_4_12">#N/A</definedName>
    <definedName name="PassaExtenso_25_4_12_24">#N/A</definedName>
    <definedName name="PassaExtenso_25_4_12_25">#N/A</definedName>
    <definedName name="PassaExtenso_25_4_12_30">#N/A</definedName>
    <definedName name="PassaExtenso_25_4_12_8">#N/A</definedName>
    <definedName name="PassaExtenso_25_4_15">NA()</definedName>
    <definedName name="PassaExtenso_25_4_16">NA()</definedName>
    <definedName name="PassaExtenso_25_4_19">#N/A</definedName>
    <definedName name="PassaExtenso_25_4_19_10">#N/A</definedName>
    <definedName name="PassaExtenso_25_4_19_11">#N/A</definedName>
    <definedName name="PassaExtenso_25_4_19_11_24">#N/A</definedName>
    <definedName name="PassaExtenso_25_4_19_11_25">#N/A</definedName>
    <definedName name="PassaExtenso_25_4_19_11_30">#N/A</definedName>
    <definedName name="PassaExtenso_25_4_19_11_8">#N/A</definedName>
    <definedName name="PassaExtenso_25_4_19_12">#N/A</definedName>
    <definedName name="PassaExtenso_25_4_19_12_24">#N/A</definedName>
    <definedName name="PassaExtenso_25_4_19_12_25">#N/A</definedName>
    <definedName name="PassaExtenso_25_4_19_15">NA()</definedName>
    <definedName name="PassaExtenso_25_4_19_16">NA()</definedName>
    <definedName name="PassaExtenso_25_4_19_21">#N/A</definedName>
    <definedName name="PassaExtenso_25_4_19_22">#N/A</definedName>
    <definedName name="PassaExtenso_25_4_19_24">#N/A</definedName>
    <definedName name="PassaExtenso_25_4_19_25">#N/A</definedName>
    <definedName name="PassaExtenso_25_4_19_27">#N/A</definedName>
    <definedName name="PassaExtenso_25_4_19_27_30">#N/A</definedName>
    <definedName name="PassaExtenso_25_4_19_28">#N/A</definedName>
    <definedName name="PassaExtenso_25_4_19_29">#N/A</definedName>
    <definedName name="PassaExtenso_25_4_19_30">#N/A</definedName>
    <definedName name="PassaExtenso_25_4_19_7">#N/A</definedName>
    <definedName name="PassaExtenso_25_4_19_7_1">#N/A</definedName>
    <definedName name="PassaExtenso_25_4_19_7_1_1">#N/A</definedName>
    <definedName name="PassaExtenso_25_4_19_7_24">#N/A</definedName>
    <definedName name="PassaExtenso_25_4_19_7_25">#N/A</definedName>
    <definedName name="PassaExtenso_25_4_19_8">#N/A</definedName>
    <definedName name="PassaExtenso_25_4_19_8_1">#N/A</definedName>
    <definedName name="PassaExtenso_25_4_19_8_1_1">#N/A</definedName>
    <definedName name="PassaExtenso_25_4_19_8_1_1_1">#N/A</definedName>
    <definedName name="PassaExtenso_25_4_19_8_24">#N/A</definedName>
    <definedName name="PassaExtenso_25_4_19_8_25">#N/A</definedName>
    <definedName name="PassaExtenso_25_4_19_8_30">#N/A</definedName>
    <definedName name="PassaExtenso_25_4_19_8_8">#N/A</definedName>
    <definedName name="PassaExtenso_25_4_19_9">#N/A</definedName>
    <definedName name="PassaExtenso_25_4_19_9_30">#N/A</definedName>
    <definedName name="PassaExtenso_25_4_21">#N/A</definedName>
    <definedName name="PassaExtenso_25_4_22">#N/A</definedName>
    <definedName name="PassaExtenso_25_4_24">#N/A</definedName>
    <definedName name="PassaExtenso_25_4_25">#N/A</definedName>
    <definedName name="PassaExtenso_25_4_27">#N/A</definedName>
    <definedName name="PassaExtenso_25_4_27_30">#N/A</definedName>
    <definedName name="PassaExtenso_25_4_28">#N/A</definedName>
    <definedName name="PassaExtenso_25_4_29">#N/A</definedName>
    <definedName name="PassaExtenso_25_4_3">#N/A</definedName>
    <definedName name="PassaExtenso_25_4_3_1">#N/A</definedName>
    <definedName name="PassaExtenso_25_4_3_30">#N/A</definedName>
    <definedName name="PassaExtenso_25_4_30">#N/A</definedName>
    <definedName name="PassaExtenso_25_4_4">#N/A</definedName>
    <definedName name="PassaExtenso_25_4_4_1">#N/A</definedName>
    <definedName name="PassaExtenso_25_4_4_30">#N/A</definedName>
    <definedName name="PassaExtenso_25_4_5">#N/A</definedName>
    <definedName name="PassaExtenso_25_4_5_1">#N/A</definedName>
    <definedName name="PassaExtenso_25_4_5_30">#N/A</definedName>
    <definedName name="PassaExtenso_25_4_6">#N/A</definedName>
    <definedName name="PassaExtenso_25_4_6_1">#N/A</definedName>
    <definedName name="PassaExtenso_25_4_6_30">#N/A</definedName>
    <definedName name="PassaExtenso_25_4_7">#N/A</definedName>
    <definedName name="PassaExtenso_25_4_7_1">#N/A</definedName>
    <definedName name="PassaExtenso_25_4_7_1_1">#N/A</definedName>
    <definedName name="PassaExtenso_25_4_7_1_1_1">#N/A</definedName>
    <definedName name="PassaExtenso_25_4_7_24">#N/A</definedName>
    <definedName name="PassaExtenso_25_4_7_25">#N/A</definedName>
    <definedName name="PassaExtenso_25_4_7_30">#N/A</definedName>
    <definedName name="PassaExtenso_25_4_7_8">#N/A</definedName>
    <definedName name="PassaExtenso_25_4_8">#N/A</definedName>
    <definedName name="PassaExtenso_25_4_8_1">#N/A</definedName>
    <definedName name="PassaExtenso_25_4_8_1_1">#N/A</definedName>
    <definedName name="PassaExtenso_25_4_8_1_1_1">#N/A</definedName>
    <definedName name="PassaExtenso_25_4_8_24">#N/A</definedName>
    <definedName name="PassaExtenso_25_4_8_25">#N/A</definedName>
    <definedName name="PassaExtenso_25_4_8_30">#N/A</definedName>
    <definedName name="PassaExtenso_25_4_8_8">#N/A</definedName>
    <definedName name="PassaExtenso_25_4_9">#N/A</definedName>
    <definedName name="PassaExtenso_25_4_9_1">#N/A</definedName>
    <definedName name="PassaExtenso_25_4_9_30">#N/A</definedName>
    <definedName name="PassaExtenso_25_5">#N/A</definedName>
    <definedName name="PassaExtenso_25_5_1">#N/A</definedName>
    <definedName name="PassaExtenso_25_5_30">#N/A</definedName>
    <definedName name="PassaExtenso_25_6">#N/A</definedName>
    <definedName name="PassaExtenso_25_6_1">#N/A</definedName>
    <definedName name="PassaExtenso_25_6_30">#N/A</definedName>
    <definedName name="PassaExtenso_25_7">#N/A</definedName>
    <definedName name="PassaExtenso_25_7_1">#N/A</definedName>
    <definedName name="PassaExtenso_25_7_1_1">#N/A</definedName>
    <definedName name="PassaExtenso_25_7_1_1_1">NA()</definedName>
    <definedName name="PassaExtenso_25_7_1_1_1_1">NA()</definedName>
    <definedName name="PassaExtenso_25_7_1_24">#N/A</definedName>
    <definedName name="PassaExtenso_25_7_1_25">#N/A</definedName>
    <definedName name="PassaExtenso_25_7_1_30">#N/A</definedName>
    <definedName name="PassaExtenso_25_7_1_8">#N/A</definedName>
    <definedName name="PassaExtenso_25_7_10">#N/A</definedName>
    <definedName name="PassaExtenso_25_7_11">#N/A</definedName>
    <definedName name="PassaExtenso_25_7_11_24">#N/A</definedName>
    <definedName name="PassaExtenso_25_7_11_25">#N/A</definedName>
    <definedName name="PassaExtenso_25_7_11_30">#N/A</definedName>
    <definedName name="PassaExtenso_25_7_11_8">#N/A</definedName>
    <definedName name="PassaExtenso_25_7_12">#N/A</definedName>
    <definedName name="PassaExtenso_25_7_12_24">#N/A</definedName>
    <definedName name="PassaExtenso_25_7_12_25">#N/A</definedName>
    <definedName name="PassaExtenso_25_7_15">NA()</definedName>
    <definedName name="PassaExtenso_25_7_16">NA()</definedName>
    <definedName name="PassaExtenso_25_7_21">#N/A</definedName>
    <definedName name="PassaExtenso_25_7_22">#N/A</definedName>
    <definedName name="PassaExtenso_25_7_24">#N/A</definedName>
    <definedName name="PassaExtenso_25_7_25">#N/A</definedName>
    <definedName name="PassaExtenso_25_7_27">#N/A</definedName>
    <definedName name="PassaExtenso_25_7_27_30">#N/A</definedName>
    <definedName name="PassaExtenso_25_7_28">#N/A</definedName>
    <definedName name="PassaExtenso_25_7_29">#N/A</definedName>
    <definedName name="PassaExtenso_25_7_30">#N/A</definedName>
    <definedName name="PassaExtenso_25_7_7">#N/A</definedName>
    <definedName name="PassaExtenso_25_7_7_1">#N/A</definedName>
    <definedName name="PassaExtenso_25_7_7_1_1">#N/A</definedName>
    <definedName name="PassaExtenso_25_7_7_24">#N/A</definedName>
    <definedName name="PassaExtenso_25_7_7_25">#N/A</definedName>
    <definedName name="PassaExtenso_25_7_8">#N/A</definedName>
    <definedName name="PassaExtenso_25_7_8_1">#N/A</definedName>
    <definedName name="PassaExtenso_25_7_8_1_1">#N/A</definedName>
    <definedName name="PassaExtenso_25_7_8_1_1_1">#N/A</definedName>
    <definedName name="PassaExtenso_25_7_8_24">#N/A</definedName>
    <definedName name="PassaExtenso_25_7_8_25">#N/A</definedName>
    <definedName name="PassaExtenso_25_7_8_30">#N/A</definedName>
    <definedName name="PassaExtenso_25_7_8_8">#N/A</definedName>
    <definedName name="PassaExtenso_25_7_9">#N/A</definedName>
    <definedName name="PassaExtenso_25_7_9_30">#N/A</definedName>
    <definedName name="PassaExtenso_25_8">#N/A</definedName>
    <definedName name="PassaExtenso_25_8_1">#N/A</definedName>
    <definedName name="PassaExtenso_25_8_1_1">#N/A</definedName>
    <definedName name="PassaExtenso_25_8_1_1_1">#N/A</definedName>
    <definedName name="PassaExtenso_25_8_24">#N/A</definedName>
    <definedName name="PassaExtenso_25_8_25">#N/A</definedName>
    <definedName name="PassaExtenso_25_8_30">#N/A</definedName>
    <definedName name="PassaExtenso_25_8_8">#N/A</definedName>
    <definedName name="PassaExtenso_25_9">#N/A</definedName>
    <definedName name="PassaExtenso_25_9_1">#N/A</definedName>
    <definedName name="PassaExtenso_25_9_30">#N/A</definedName>
    <definedName name="PassaExtenso_26">#N/A</definedName>
    <definedName name="PassaExtenso_27">#N/A</definedName>
    <definedName name="PassaExtenso_27_30">#N/A</definedName>
    <definedName name="PassaExtenso_28">#N/A</definedName>
    <definedName name="PassaExtenso_29">#N/A</definedName>
    <definedName name="PassaExtenso_3">#N/A</definedName>
    <definedName name="PassaExtenso_3_1">#N/A</definedName>
    <definedName name="PassaExtenso_3_1_1">"#NAME!PassaExtenso"</definedName>
    <definedName name="PassaExtenso_3_1_33">#N/A</definedName>
    <definedName name="PassaExtenso_3_1_35">#N/A</definedName>
    <definedName name="PassaExtenso_3_2">#N/A</definedName>
    <definedName name="PassaExtenso_3_2_33">#N/A</definedName>
    <definedName name="PassaExtenso_3_2_35">#N/A</definedName>
    <definedName name="PassaExtenso_3_3">#N/A</definedName>
    <definedName name="PassaExtenso_3_3_33">#N/A</definedName>
    <definedName name="PassaExtenso_3_3_35">#N/A</definedName>
    <definedName name="PassaExtenso_3_30">#N/A</definedName>
    <definedName name="PassaExtenso_3_33">#N/A</definedName>
    <definedName name="PassaExtenso_3_35">#N/A</definedName>
    <definedName name="PassaExtenso_3_4">#N/A</definedName>
    <definedName name="PassaExtenso_3_4_33">#N/A</definedName>
    <definedName name="PassaExtenso_3_4_35">#N/A</definedName>
    <definedName name="PassaExtenso_30">#N/A</definedName>
    <definedName name="PassaExtenso_34">#N/A</definedName>
    <definedName name="PassaExtenso_34_10">#N/A</definedName>
    <definedName name="PassaExtenso_34_10_1">#N/A</definedName>
    <definedName name="PassaExtenso_34_10_30">#N/A</definedName>
    <definedName name="PassaExtenso_34_11">#N/A</definedName>
    <definedName name="PassaExtenso_34_11_1">#N/A</definedName>
    <definedName name="PassaExtenso_34_11_1_1">NA()</definedName>
    <definedName name="PassaExtenso_34_11_1_24">#N/A</definedName>
    <definedName name="PassaExtenso_34_11_1_25">#N/A</definedName>
    <definedName name="PassaExtenso_34_11_1_30">#N/A</definedName>
    <definedName name="PassaExtenso_34_11_1_8">#N/A</definedName>
    <definedName name="PassaExtenso_34_11_10">#N/A</definedName>
    <definedName name="PassaExtenso_34_11_11">#N/A</definedName>
    <definedName name="PassaExtenso_34_11_11_24">#N/A</definedName>
    <definedName name="PassaExtenso_34_11_11_25">#N/A</definedName>
    <definedName name="PassaExtenso_34_11_11_30">#N/A</definedName>
    <definedName name="PassaExtenso_34_11_11_8">#N/A</definedName>
    <definedName name="PassaExtenso_34_11_12">#N/A</definedName>
    <definedName name="PassaExtenso_34_11_12_24">#N/A</definedName>
    <definedName name="PassaExtenso_34_11_12_25">#N/A</definedName>
    <definedName name="PassaExtenso_34_11_15">NA()</definedName>
    <definedName name="PassaExtenso_34_11_16">NA()</definedName>
    <definedName name="PassaExtenso_34_11_21">#N/A</definedName>
    <definedName name="PassaExtenso_34_11_22">#N/A</definedName>
    <definedName name="PassaExtenso_34_11_24">#N/A</definedName>
    <definedName name="PassaExtenso_34_11_25">#N/A</definedName>
    <definedName name="PassaExtenso_34_11_27">#N/A</definedName>
    <definedName name="PassaExtenso_34_11_27_30">#N/A</definedName>
    <definedName name="PassaExtenso_34_11_28">#N/A</definedName>
    <definedName name="PassaExtenso_34_11_29">#N/A</definedName>
    <definedName name="PassaExtenso_34_11_30">#N/A</definedName>
    <definedName name="PassaExtenso_34_11_7">#N/A</definedName>
    <definedName name="PassaExtenso_34_11_7_1">#N/A</definedName>
    <definedName name="PassaExtenso_34_11_7_1_1">#N/A</definedName>
    <definedName name="PassaExtenso_34_11_7_24">#N/A</definedName>
    <definedName name="PassaExtenso_34_11_7_25">#N/A</definedName>
    <definedName name="PassaExtenso_34_11_8">#N/A</definedName>
    <definedName name="PassaExtenso_34_11_8_1">#N/A</definedName>
    <definedName name="PassaExtenso_34_11_8_1_1">#N/A</definedName>
    <definedName name="PassaExtenso_34_11_8_1_1_1">#N/A</definedName>
    <definedName name="PassaExtenso_34_11_8_24">#N/A</definedName>
    <definedName name="PassaExtenso_34_11_8_25">#N/A</definedName>
    <definedName name="PassaExtenso_34_11_8_30">#N/A</definedName>
    <definedName name="PassaExtenso_34_11_8_8">#N/A</definedName>
    <definedName name="PassaExtenso_34_11_9">#N/A</definedName>
    <definedName name="PassaExtenso_34_11_9_30">#N/A</definedName>
    <definedName name="PassaExtenso_34_12">NA()</definedName>
    <definedName name="PassaExtenso_34_12_24">#N/A</definedName>
    <definedName name="PassaExtenso_34_12_25">#N/A</definedName>
    <definedName name="PassaExtenso_34_12_30">#N/A</definedName>
    <definedName name="PassaExtenso_34_12_8">#N/A</definedName>
    <definedName name="PassaExtenso_34_13">#N/A</definedName>
    <definedName name="PassaExtenso_34_13_10">#N/A</definedName>
    <definedName name="PassaExtenso_34_13_10_1">#N/A</definedName>
    <definedName name="PassaExtenso_34_13_10_30">#N/A</definedName>
    <definedName name="PassaExtenso_34_13_11">#N/A</definedName>
    <definedName name="PassaExtenso_34_13_11_1">#N/A</definedName>
    <definedName name="PassaExtenso_34_13_11_24">#N/A</definedName>
    <definedName name="PassaExtenso_34_13_11_25">#N/A</definedName>
    <definedName name="PassaExtenso_34_13_11_30">#N/A</definedName>
    <definedName name="PassaExtenso_34_13_11_8">#N/A</definedName>
    <definedName name="PassaExtenso_34_13_12">#N/A</definedName>
    <definedName name="PassaExtenso_34_13_12_24">#N/A</definedName>
    <definedName name="PassaExtenso_34_13_12_25">#N/A</definedName>
    <definedName name="PassaExtenso_34_13_12_30">#N/A</definedName>
    <definedName name="PassaExtenso_34_13_12_8">#N/A</definedName>
    <definedName name="PassaExtenso_34_13_15">NA()</definedName>
    <definedName name="PassaExtenso_34_13_16">NA()</definedName>
    <definedName name="PassaExtenso_34_13_21">#N/A</definedName>
    <definedName name="PassaExtenso_34_13_22">#N/A</definedName>
    <definedName name="PassaExtenso_34_13_24">#N/A</definedName>
    <definedName name="PassaExtenso_34_13_25">#N/A</definedName>
    <definedName name="PassaExtenso_34_13_27">#N/A</definedName>
    <definedName name="PassaExtenso_34_13_27_30">#N/A</definedName>
    <definedName name="PassaExtenso_34_13_28">#N/A</definedName>
    <definedName name="PassaExtenso_34_13_29">#N/A</definedName>
    <definedName name="PassaExtenso_34_13_3">#N/A</definedName>
    <definedName name="PassaExtenso_34_13_3_1">#N/A</definedName>
    <definedName name="PassaExtenso_34_13_3_30">#N/A</definedName>
    <definedName name="PassaExtenso_34_13_30">#N/A</definedName>
    <definedName name="PassaExtenso_34_13_4">#N/A</definedName>
    <definedName name="PassaExtenso_34_13_4_1">#N/A</definedName>
    <definedName name="PassaExtenso_34_13_4_30">#N/A</definedName>
    <definedName name="PassaExtenso_34_13_5">#N/A</definedName>
    <definedName name="PassaExtenso_34_13_5_1">#N/A</definedName>
    <definedName name="PassaExtenso_34_13_5_30">#N/A</definedName>
    <definedName name="PassaExtenso_34_13_6">#N/A</definedName>
    <definedName name="PassaExtenso_34_13_6_1">#N/A</definedName>
    <definedName name="PassaExtenso_34_13_6_30">#N/A</definedName>
    <definedName name="PassaExtenso_34_13_7">#N/A</definedName>
    <definedName name="PassaExtenso_34_13_7_1">#N/A</definedName>
    <definedName name="PassaExtenso_34_13_7_1_1">#N/A</definedName>
    <definedName name="PassaExtenso_34_13_7_1_1_1">#N/A</definedName>
    <definedName name="PassaExtenso_34_13_7_24">#N/A</definedName>
    <definedName name="PassaExtenso_34_13_7_25">#N/A</definedName>
    <definedName name="PassaExtenso_34_13_7_30">#N/A</definedName>
    <definedName name="PassaExtenso_34_13_7_8">#N/A</definedName>
    <definedName name="PassaExtenso_34_13_8">#N/A</definedName>
    <definedName name="PassaExtenso_34_13_8_1">#N/A</definedName>
    <definedName name="PassaExtenso_34_13_8_1_1">#N/A</definedName>
    <definedName name="PassaExtenso_34_13_8_1_1_1">#N/A</definedName>
    <definedName name="PassaExtenso_34_13_8_24">#N/A</definedName>
    <definedName name="PassaExtenso_34_13_8_25">#N/A</definedName>
    <definedName name="PassaExtenso_34_13_8_30">#N/A</definedName>
    <definedName name="PassaExtenso_34_13_8_8">#N/A</definedName>
    <definedName name="PassaExtenso_34_13_9">#N/A</definedName>
    <definedName name="PassaExtenso_34_13_9_1">#N/A</definedName>
    <definedName name="PassaExtenso_34_13_9_30">#N/A</definedName>
    <definedName name="PassaExtenso_34_15">NA()</definedName>
    <definedName name="PassaExtenso_34_16">NA()</definedName>
    <definedName name="PassaExtenso_34_19">#N/A</definedName>
    <definedName name="PassaExtenso_34_19_10">#N/A</definedName>
    <definedName name="PassaExtenso_34_19_11">#N/A</definedName>
    <definedName name="PassaExtenso_34_19_11_24">#N/A</definedName>
    <definedName name="PassaExtenso_34_19_11_25">#N/A</definedName>
    <definedName name="PassaExtenso_34_19_11_30">#N/A</definedName>
    <definedName name="PassaExtenso_34_19_11_8">#N/A</definedName>
    <definedName name="PassaExtenso_34_19_12">#N/A</definedName>
    <definedName name="PassaExtenso_34_19_12_24">#N/A</definedName>
    <definedName name="PassaExtenso_34_19_12_25">#N/A</definedName>
    <definedName name="PassaExtenso_34_19_15">NA()</definedName>
    <definedName name="PassaExtenso_34_19_16">NA()</definedName>
    <definedName name="PassaExtenso_34_19_21">#N/A</definedName>
    <definedName name="PassaExtenso_34_19_22">#N/A</definedName>
    <definedName name="PassaExtenso_34_19_24">#N/A</definedName>
    <definedName name="PassaExtenso_34_19_25">#N/A</definedName>
    <definedName name="PassaExtenso_34_19_27">#N/A</definedName>
    <definedName name="PassaExtenso_34_19_27_30">#N/A</definedName>
    <definedName name="PassaExtenso_34_19_28">#N/A</definedName>
    <definedName name="PassaExtenso_34_19_29">#N/A</definedName>
    <definedName name="PassaExtenso_34_19_30">#N/A</definedName>
    <definedName name="PassaExtenso_34_19_7">#N/A</definedName>
    <definedName name="PassaExtenso_34_19_7_1">#N/A</definedName>
    <definedName name="PassaExtenso_34_19_7_1_1">#N/A</definedName>
    <definedName name="PassaExtenso_34_19_7_24">#N/A</definedName>
    <definedName name="PassaExtenso_34_19_7_25">#N/A</definedName>
    <definedName name="PassaExtenso_34_19_8">#N/A</definedName>
    <definedName name="PassaExtenso_34_19_8_1">#N/A</definedName>
    <definedName name="PassaExtenso_34_19_8_1_1">#N/A</definedName>
    <definedName name="PassaExtenso_34_19_8_1_1_1">#N/A</definedName>
    <definedName name="PassaExtenso_34_19_8_24">#N/A</definedName>
    <definedName name="PassaExtenso_34_19_8_25">#N/A</definedName>
    <definedName name="PassaExtenso_34_19_8_30">#N/A</definedName>
    <definedName name="PassaExtenso_34_19_8_8">#N/A</definedName>
    <definedName name="PassaExtenso_34_19_9">#N/A</definedName>
    <definedName name="PassaExtenso_34_19_9_30">#N/A</definedName>
    <definedName name="PassaExtenso_34_2">#N/A</definedName>
    <definedName name="PassaExtenso_34_2_10">#N/A</definedName>
    <definedName name="PassaExtenso_34_2_11">#N/A</definedName>
    <definedName name="PassaExtenso_34_2_11_24">#N/A</definedName>
    <definedName name="PassaExtenso_34_2_11_25">#N/A</definedName>
    <definedName name="PassaExtenso_34_2_11_30">#N/A</definedName>
    <definedName name="PassaExtenso_34_2_11_8">#N/A</definedName>
    <definedName name="PassaExtenso_34_2_12">#N/A</definedName>
    <definedName name="PassaExtenso_34_2_12_24">#N/A</definedName>
    <definedName name="PassaExtenso_34_2_12_25">#N/A</definedName>
    <definedName name="PassaExtenso_34_2_15">NA()</definedName>
    <definedName name="PassaExtenso_34_2_16">NA()</definedName>
    <definedName name="PassaExtenso_34_2_21">#N/A</definedName>
    <definedName name="PassaExtenso_34_2_22">#N/A</definedName>
    <definedName name="PassaExtenso_34_2_24">#N/A</definedName>
    <definedName name="PassaExtenso_34_2_25">#N/A</definedName>
    <definedName name="PassaExtenso_34_2_27">#N/A</definedName>
    <definedName name="PassaExtenso_34_2_27_30">#N/A</definedName>
    <definedName name="PassaExtenso_34_2_28">#N/A</definedName>
    <definedName name="PassaExtenso_34_2_29">#N/A</definedName>
    <definedName name="PassaExtenso_34_2_30">#N/A</definedName>
    <definedName name="PassaExtenso_34_2_7">#N/A</definedName>
    <definedName name="PassaExtenso_34_2_7_1">#N/A</definedName>
    <definedName name="PassaExtenso_34_2_7_1_1">#N/A</definedName>
    <definedName name="PassaExtenso_34_2_7_24">#N/A</definedName>
    <definedName name="PassaExtenso_34_2_7_25">#N/A</definedName>
    <definedName name="PassaExtenso_34_2_8">#N/A</definedName>
    <definedName name="PassaExtenso_34_2_8_1">#N/A</definedName>
    <definedName name="PassaExtenso_34_2_8_1_1">#N/A</definedName>
    <definedName name="PassaExtenso_34_2_8_1_1_1">#N/A</definedName>
    <definedName name="PassaExtenso_34_2_8_24">#N/A</definedName>
    <definedName name="PassaExtenso_34_2_8_25">#N/A</definedName>
    <definedName name="PassaExtenso_34_2_8_30">#N/A</definedName>
    <definedName name="PassaExtenso_34_2_8_8">#N/A</definedName>
    <definedName name="PassaExtenso_34_2_9">#N/A</definedName>
    <definedName name="PassaExtenso_34_2_9_30">#N/A</definedName>
    <definedName name="PassaExtenso_34_21">#N/A</definedName>
    <definedName name="PassaExtenso_34_22">#N/A</definedName>
    <definedName name="PassaExtenso_34_24">#N/A</definedName>
    <definedName name="PassaExtenso_34_25">#N/A</definedName>
    <definedName name="PassaExtenso_34_27">#N/A</definedName>
    <definedName name="PassaExtenso_34_27_30">#N/A</definedName>
    <definedName name="PassaExtenso_34_28">#N/A</definedName>
    <definedName name="PassaExtenso_34_29">#N/A</definedName>
    <definedName name="PassaExtenso_34_3">#N/A</definedName>
    <definedName name="PassaExtenso_34_3_1">#N/A</definedName>
    <definedName name="PassaExtenso_34_3_1_1">NA()</definedName>
    <definedName name="PassaExtenso_34_3_1_30">#N/A</definedName>
    <definedName name="PassaExtenso_34_3_10">#N/A</definedName>
    <definedName name="PassaExtenso_34_3_11">#N/A</definedName>
    <definedName name="PassaExtenso_34_3_11_24">#N/A</definedName>
    <definedName name="PassaExtenso_34_3_11_25">#N/A</definedName>
    <definedName name="PassaExtenso_34_3_11_30">#N/A</definedName>
    <definedName name="PassaExtenso_34_3_11_8">#N/A</definedName>
    <definedName name="PassaExtenso_34_3_12">#N/A</definedName>
    <definedName name="PassaExtenso_34_3_12_24">#N/A</definedName>
    <definedName name="PassaExtenso_34_3_12_25">#N/A</definedName>
    <definedName name="PassaExtenso_34_3_15">NA()</definedName>
    <definedName name="PassaExtenso_34_3_16">NA()</definedName>
    <definedName name="PassaExtenso_34_3_21">#N/A</definedName>
    <definedName name="PassaExtenso_34_3_22">#N/A</definedName>
    <definedName name="PassaExtenso_34_3_24">#N/A</definedName>
    <definedName name="PassaExtenso_34_3_25">#N/A</definedName>
    <definedName name="PassaExtenso_34_3_27">#N/A</definedName>
    <definedName name="PassaExtenso_34_3_27_30">#N/A</definedName>
    <definedName name="PassaExtenso_34_3_28">#N/A</definedName>
    <definedName name="PassaExtenso_34_3_29">#N/A</definedName>
    <definedName name="PassaExtenso_34_3_30">#N/A</definedName>
    <definedName name="PassaExtenso_34_3_7">#N/A</definedName>
    <definedName name="PassaExtenso_34_3_7_1">#N/A</definedName>
    <definedName name="PassaExtenso_34_3_7_1_1">#N/A</definedName>
    <definedName name="PassaExtenso_34_3_7_24">#N/A</definedName>
    <definedName name="PassaExtenso_34_3_7_25">#N/A</definedName>
    <definedName name="PassaExtenso_34_3_8">#N/A</definedName>
    <definedName name="PassaExtenso_34_3_8_1">#N/A</definedName>
    <definedName name="PassaExtenso_34_3_8_1_1">#N/A</definedName>
    <definedName name="PassaExtenso_34_3_8_1_1_1">#N/A</definedName>
    <definedName name="PassaExtenso_34_3_8_24">#N/A</definedName>
    <definedName name="PassaExtenso_34_3_8_25">#N/A</definedName>
    <definedName name="PassaExtenso_34_3_8_30">#N/A</definedName>
    <definedName name="PassaExtenso_34_3_8_8">#N/A</definedName>
    <definedName name="PassaExtenso_34_3_9">#N/A</definedName>
    <definedName name="PassaExtenso_34_3_9_30">#N/A</definedName>
    <definedName name="PassaExtenso_34_30">#N/A</definedName>
    <definedName name="PassaExtenso_34_4">#N/A</definedName>
    <definedName name="PassaExtenso_34_4_1">#N/A</definedName>
    <definedName name="PassaExtenso_34_4_1_1">NA()</definedName>
    <definedName name="PassaExtenso_34_4_1_30">#N/A</definedName>
    <definedName name="PassaExtenso_34_4_10">#N/A</definedName>
    <definedName name="PassaExtenso_34_4_10_1">#N/A</definedName>
    <definedName name="PassaExtenso_34_4_10_30">#N/A</definedName>
    <definedName name="PassaExtenso_34_4_11">#N/A</definedName>
    <definedName name="PassaExtenso_34_4_11_1">#N/A</definedName>
    <definedName name="PassaExtenso_34_4_11_24">#N/A</definedName>
    <definedName name="PassaExtenso_34_4_11_25">#N/A</definedName>
    <definedName name="PassaExtenso_34_4_11_30">#N/A</definedName>
    <definedName name="PassaExtenso_34_4_11_8">#N/A</definedName>
    <definedName name="PassaExtenso_34_4_12">#N/A</definedName>
    <definedName name="PassaExtenso_34_4_12_24">#N/A</definedName>
    <definedName name="PassaExtenso_34_4_12_25">#N/A</definedName>
    <definedName name="PassaExtenso_34_4_12_30">#N/A</definedName>
    <definedName name="PassaExtenso_34_4_12_8">#N/A</definedName>
    <definedName name="PassaExtenso_34_4_15">NA()</definedName>
    <definedName name="PassaExtenso_34_4_16">NA()</definedName>
    <definedName name="PassaExtenso_34_4_19">#N/A</definedName>
    <definedName name="PassaExtenso_34_4_19_10">#N/A</definedName>
    <definedName name="PassaExtenso_34_4_19_11">#N/A</definedName>
    <definedName name="PassaExtenso_34_4_19_11_24">#N/A</definedName>
    <definedName name="PassaExtenso_34_4_19_11_25">#N/A</definedName>
    <definedName name="PassaExtenso_34_4_19_11_30">#N/A</definedName>
    <definedName name="PassaExtenso_34_4_19_11_8">#N/A</definedName>
    <definedName name="PassaExtenso_34_4_19_12">#N/A</definedName>
    <definedName name="PassaExtenso_34_4_19_12_24">#N/A</definedName>
    <definedName name="PassaExtenso_34_4_19_12_25">#N/A</definedName>
    <definedName name="PassaExtenso_34_4_19_15">NA()</definedName>
    <definedName name="PassaExtenso_34_4_19_16">NA()</definedName>
    <definedName name="PassaExtenso_34_4_19_21">#N/A</definedName>
    <definedName name="PassaExtenso_34_4_19_22">#N/A</definedName>
    <definedName name="PassaExtenso_34_4_19_24">#N/A</definedName>
    <definedName name="PassaExtenso_34_4_19_25">#N/A</definedName>
    <definedName name="PassaExtenso_34_4_19_27">#N/A</definedName>
    <definedName name="PassaExtenso_34_4_19_27_30">#N/A</definedName>
    <definedName name="PassaExtenso_34_4_19_28">#N/A</definedName>
    <definedName name="PassaExtenso_34_4_19_29">#N/A</definedName>
    <definedName name="PassaExtenso_34_4_19_30">#N/A</definedName>
    <definedName name="PassaExtenso_34_4_19_7">#N/A</definedName>
    <definedName name="PassaExtenso_34_4_19_7_1">#N/A</definedName>
    <definedName name="PassaExtenso_34_4_19_7_1_1">#N/A</definedName>
    <definedName name="PassaExtenso_34_4_19_7_24">#N/A</definedName>
    <definedName name="PassaExtenso_34_4_19_7_25">#N/A</definedName>
    <definedName name="PassaExtenso_34_4_19_8">#N/A</definedName>
    <definedName name="PassaExtenso_34_4_19_8_1">#N/A</definedName>
    <definedName name="PassaExtenso_34_4_19_8_1_1">#N/A</definedName>
    <definedName name="PassaExtenso_34_4_19_8_1_1_1">#N/A</definedName>
    <definedName name="PassaExtenso_34_4_19_8_24">#N/A</definedName>
    <definedName name="PassaExtenso_34_4_19_8_25">#N/A</definedName>
    <definedName name="PassaExtenso_34_4_19_8_30">#N/A</definedName>
    <definedName name="PassaExtenso_34_4_19_8_8">#N/A</definedName>
    <definedName name="PassaExtenso_34_4_19_9">#N/A</definedName>
    <definedName name="PassaExtenso_34_4_19_9_30">#N/A</definedName>
    <definedName name="PassaExtenso_34_4_21">#N/A</definedName>
    <definedName name="PassaExtenso_34_4_22">#N/A</definedName>
    <definedName name="PassaExtenso_34_4_24">#N/A</definedName>
    <definedName name="PassaExtenso_34_4_25">#N/A</definedName>
    <definedName name="PassaExtenso_34_4_27">#N/A</definedName>
    <definedName name="PassaExtenso_34_4_27_30">#N/A</definedName>
    <definedName name="PassaExtenso_34_4_28">#N/A</definedName>
    <definedName name="PassaExtenso_34_4_29">#N/A</definedName>
    <definedName name="PassaExtenso_34_4_3">#N/A</definedName>
    <definedName name="PassaExtenso_34_4_3_1">#N/A</definedName>
    <definedName name="PassaExtenso_34_4_3_30">#N/A</definedName>
    <definedName name="PassaExtenso_34_4_30">#N/A</definedName>
    <definedName name="PassaExtenso_34_4_4">#N/A</definedName>
    <definedName name="PassaExtenso_34_4_4_1">#N/A</definedName>
    <definedName name="PassaExtenso_34_4_4_30">#N/A</definedName>
    <definedName name="PassaExtenso_34_4_5">#N/A</definedName>
    <definedName name="PassaExtenso_34_4_5_1">#N/A</definedName>
    <definedName name="PassaExtenso_34_4_5_30">#N/A</definedName>
    <definedName name="PassaExtenso_34_4_6">#N/A</definedName>
    <definedName name="PassaExtenso_34_4_6_1">#N/A</definedName>
    <definedName name="PassaExtenso_34_4_6_30">#N/A</definedName>
    <definedName name="PassaExtenso_34_4_7">#N/A</definedName>
    <definedName name="PassaExtenso_34_4_7_1">#N/A</definedName>
    <definedName name="PassaExtenso_34_4_7_1_1">#N/A</definedName>
    <definedName name="PassaExtenso_34_4_7_1_1_1">#N/A</definedName>
    <definedName name="PassaExtenso_34_4_7_24">#N/A</definedName>
    <definedName name="PassaExtenso_34_4_7_25">#N/A</definedName>
    <definedName name="PassaExtenso_34_4_7_30">#N/A</definedName>
    <definedName name="PassaExtenso_34_4_7_8">#N/A</definedName>
    <definedName name="PassaExtenso_34_4_8">#N/A</definedName>
    <definedName name="PassaExtenso_34_4_8_1">#N/A</definedName>
    <definedName name="PassaExtenso_34_4_8_1_1">#N/A</definedName>
    <definedName name="PassaExtenso_34_4_8_1_1_1">#N/A</definedName>
    <definedName name="PassaExtenso_34_4_8_24">#N/A</definedName>
    <definedName name="PassaExtenso_34_4_8_25">#N/A</definedName>
    <definedName name="PassaExtenso_34_4_8_30">#N/A</definedName>
    <definedName name="PassaExtenso_34_4_8_8">#N/A</definedName>
    <definedName name="PassaExtenso_34_4_9">#N/A</definedName>
    <definedName name="PassaExtenso_34_4_9_1">#N/A</definedName>
    <definedName name="PassaExtenso_34_4_9_30">#N/A</definedName>
    <definedName name="PassaExtenso_34_5">#N/A</definedName>
    <definedName name="PassaExtenso_34_5_1">#N/A</definedName>
    <definedName name="PassaExtenso_34_5_30">#N/A</definedName>
    <definedName name="PassaExtenso_34_6">#N/A</definedName>
    <definedName name="PassaExtenso_34_6_1">#N/A</definedName>
    <definedName name="PassaExtenso_34_6_30">#N/A</definedName>
    <definedName name="PassaExtenso_34_7">#N/A</definedName>
    <definedName name="PassaExtenso_34_7_1">#N/A</definedName>
    <definedName name="PassaExtenso_34_7_1_1">#N/A</definedName>
    <definedName name="PassaExtenso_34_7_1_1_1">NA()</definedName>
    <definedName name="PassaExtenso_34_7_1_1_1_1">NA()</definedName>
    <definedName name="PassaExtenso_34_7_1_24">#N/A</definedName>
    <definedName name="PassaExtenso_34_7_1_25">#N/A</definedName>
    <definedName name="PassaExtenso_34_7_1_30">#N/A</definedName>
    <definedName name="PassaExtenso_34_7_1_8">#N/A</definedName>
    <definedName name="PassaExtenso_34_7_10">#N/A</definedName>
    <definedName name="PassaExtenso_34_7_11">#N/A</definedName>
    <definedName name="PassaExtenso_34_7_11_24">#N/A</definedName>
    <definedName name="PassaExtenso_34_7_11_25">#N/A</definedName>
    <definedName name="PassaExtenso_34_7_11_30">#N/A</definedName>
    <definedName name="PassaExtenso_34_7_11_8">#N/A</definedName>
    <definedName name="PassaExtenso_34_7_12">#N/A</definedName>
    <definedName name="PassaExtenso_34_7_12_24">#N/A</definedName>
    <definedName name="PassaExtenso_34_7_12_25">#N/A</definedName>
    <definedName name="PassaExtenso_34_7_15">NA()</definedName>
    <definedName name="PassaExtenso_34_7_16">NA()</definedName>
    <definedName name="PassaExtenso_34_7_21">#N/A</definedName>
    <definedName name="PassaExtenso_34_7_22">#N/A</definedName>
    <definedName name="PassaExtenso_34_7_24">#N/A</definedName>
    <definedName name="PassaExtenso_34_7_25">#N/A</definedName>
    <definedName name="PassaExtenso_34_7_27">#N/A</definedName>
    <definedName name="PassaExtenso_34_7_27_30">#N/A</definedName>
    <definedName name="PassaExtenso_34_7_28">#N/A</definedName>
    <definedName name="PassaExtenso_34_7_29">#N/A</definedName>
    <definedName name="PassaExtenso_34_7_30">#N/A</definedName>
    <definedName name="PassaExtenso_34_7_7">#N/A</definedName>
    <definedName name="PassaExtenso_34_7_7_1">#N/A</definedName>
    <definedName name="PassaExtenso_34_7_7_1_1">#N/A</definedName>
    <definedName name="PassaExtenso_34_7_7_24">#N/A</definedName>
    <definedName name="PassaExtenso_34_7_7_25">#N/A</definedName>
    <definedName name="PassaExtenso_34_7_8">#N/A</definedName>
    <definedName name="PassaExtenso_34_7_8_1">#N/A</definedName>
    <definedName name="PassaExtenso_34_7_8_1_1">#N/A</definedName>
    <definedName name="PassaExtenso_34_7_8_1_1_1">#N/A</definedName>
    <definedName name="PassaExtenso_34_7_8_24">#N/A</definedName>
    <definedName name="PassaExtenso_34_7_8_25">#N/A</definedName>
    <definedName name="PassaExtenso_34_7_8_30">#N/A</definedName>
    <definedName name="PassaExtenso_34_7_8_8">#N/A</definedName>
    <definedName name="PassaExtenso_34_7_9">#N/A</definedName>
    <definedName name="PassaExtenso_34_7_9_30">#N/A</definedName>
    <definedName name="PassaExtenso_34_8">#N/A</definedName>
    <definedName name="PassaExtenso_34_8_1">#N/A</definedName>
    <definedName name="PassaExtenso_34_8_1_1">#N/A</definedName>
    <definedName name="PassaExtenso_34_8_1_1_1">#N/A</definedName>
    <definedName name="PassaExtenso_34_8_24">#N/A</definedName>
    <definedName name="PassaExtenso_34_8_25">#N/A</definedName>
    <definedName name="PassaExtenso_34_8_30">#N/A</definedName>
    <definedName name="PassaExtenso_34_8_8">#N/A</definedName>
    <definedName name="PassaExtenso_34_9">#N/A</definedName>
    <definedName name="PassaExtenso_34_9_1">#N/A</definedName>
    <definedName name="PassaExtenso_34_9_30">#N/A</definedName>
    <definedName name="PassaExtenso_38">#N/A</definedName>
    <definedName name="PassaExtenso_38_10">#N/A</definedName>
    <definedName name="PassaExtenso_38_10_1">#N/A</definedName>
    <definedName name="PassaExtenso_38_10_30">#N/A</definedName>
    <definedName name="PassaExtenso_38_11">#N/A</definedName>
    <definedName name="PassaExtenso_38_11_1">#N/A</definedName>
    <definedName name="PassaExtenso_38_11_1_1">NA()</definedName>
    <definedName name="PassaExtenso_38_11_1_24">#N/A</definedName>
    <definedName name="PassaExtenso_38_11_1_25">#N/A</definedName>
    <definedName name="PassaExtenso_38_11_1_30">#N/A</definedName>
    <definedName name="PassaExtenso_38_11_1_8">#N/A</definedName>
    <definedName name="PassaExtenso_38_11_10">#N/A</definedName>
    <definedName name="PassaExtenso_38_11_11">#N/A</definedName>
    <definedName name="PassaExtenso_38_11_11_24">#N/A</definedName>
    <definedName name="PassaExtenso_38_11_11_25">#N/A</definedName>
    <definedName name="PassaExtenso_38_11_11_30">#N/A</definedName>
    <definedName name="PassaExtenso_38_11_11_8">#N/A</definedName>
    <definedName name="PassaExtenso_38_11_12">#N/A</definedName>
    <definedName name="PassaExtenso_38_11_12_24">#N/A</definedName>
    <definedName name="PassaExtenso_38_11_12_25">#N/A</definedName>
    <definedName name="PassaExtenso_38_11_15">NA()</definedName>
    <definedName name="PassaExtenso_38_11_16">NA()</definedName>
    <definedName name="PassaExtenso_38_11_21">#N/A</definedName>
    <definedName name="PassaExtenso_38_11_22">#N/A</definedName>
    <definedName name="PassaExtenso_38_11_24">#N/A</definedName>
    <definedName name="PassaExtenso_38_11_25">#N/A</definedName>
    <definedName name="PassaExtenso_38_11_27">#N/A</definedName>
    <definedName name="PassaExtenso_38_11_27_30">#N/A</definedName>
    <definedName name="PassaExtenso_38_11_28">#N/A</definedName>
    <definedName name="PassaExtenso_38_11_29">#N/A</definedName>
    <definedName name="PassaExtenso_38_11_30">#N/A</definedName>
    <definedName name="PassaExtenso_38_11_7">#N/A</definedName>
    <definedName name="PassaExtenso_38_11_7_1">#N/A</definedName>
    <definedName name="PassaExtenso_38_11_7_1_1">#N/A</definedName>
    <definedName name="PassaExtenso_38_11_7_24">#N/A</definedName>
    <definedName name="PassaExtenso_38_11_7_25">#N/A</definedName>
    <definedName name="PassaExtenso_38_11_8">#N/A</definedName>
    <definedName name="PassaExtenso_38_11_8_1">#N/A</definedName>
    <definedName name="PassaExtenso_38_11_8_1_1">#N/A</definedName>
    <definedName name="PassaExtenso_38_11_8_1_1_1">#N/A</definedName>
    <definedName name="PassaExtenso_38_11_8_24">#N/A</definedName>
    <definedName name="PassaExtenso_38_11_8_25">#N/A</definedName>
    <definedName name="PassaExtenso_38_11_8_30">#N/A</definedName>
    <definedName name="PassaExtenso_38_11_8_8">#N/A</definedName>
    <definedName name="PassaExtenso_38_11_9">#N/A</definedName>
    <definedName name="PassaExtenso_38_11_9_30">#N/A</definedName>
    <definedName name="PassaExtenso_38_12">NA()</definedName>
    <definedName name="PassaExtenso_38_12_24">#N/A</definedName>
    <definedName name="PassaExtenso_38_12_25">#N/A</definedName>
    <definedName name="PassaExtenso_38_12_30">#N/A</definedName>
    <definedName name="PassaExtenso_38_12_8">#N/A</definedName>
    <definedName name="PassaExtenso_38_13">#N/A</definedName>
    <definedName name="PassaExtenso_38_13_10">#N/A</definedName>
    <definedName name="PassaExtenso_38_13_10_1">#N/A</definedName>
    <definedName name="PassaExtenso_38_13_10_30">#N/A</definedName>
    <definedName name="PassaExtenso_38_13_11">#N/A</definedName>
    <definedName name="PassaExtenso_38_13_11_1">#N/A</definedName>
    <definedName name="PassaExtenso_38_13_11_24">#N/A</definedName>
    <definedName name="PassaExtenso_38_13_11_25">#N/A</definedName>
    <definedName name="PassaExtenso_38_13_11_30">#N/A</definedName>
    <definedName name="PassaExtenso_38_13_11_8">#N/A</definedName>
    <definedName name="PassaExtenso_38_13_12">#N/A</definedName>
    <definedName name="PassaExtenso_38_13_12_24">#N/A</definedName>
    <definedName name="PassaExtenso_38_13_12_25">#N/A</definedName>
    <definedName name="PassaExtenso_38_13_12_30">#N/A</definedName>
    <definedName name="PassaExtenso_38_13_12_8">#N/A</definedName>
    <definedName name="PassaExtenso_38_13_15">NA()</definedName>
    <definedName name="PassaExtenso_38_13_16">NA()</definedName>
    <definedName name="PassaExtenso_38_13_21">#N/A</definedName>
    <definedName name="PassaExtenso_38_13_22">#N/A</definedName>
    <definedName name="PassaExtenso_38_13_24">#N/A</definedName>
    <definedName name="PassaExtenso_38_13_25">#N/A</definedName>
    <definedName name="PassaExtenso_38_13_27">#N/A</definedName>
    <definedName name="PassaExtenso_38_13_27_30">#N/A</definedName>
    <definedName name="PassaExtenso_38_13_28">#N/A</definedName>
    <definedName name="PassaExtenso_38_13_29">#N/A</definedName>
    <definedName name="PassaExtenso_38_13_3">#N/A</definedName>
    <definedName name="PassaExtenso_38_13_3_1">#N/A</definedName>
    <definedName name="PassaExtenso_38_13_3_30">#N/A</definedName>
    <definedName name="PassaExtenso_38_13_30">#N/A</definedName>
    <definedName name="PassaExtenso_38_13_4">#N/A</definedName>
    <definedName name="PassaExtenso_38_13_4_1">#N/A</definedName>
    <definedName name="PassaExtenso_38_13_4_30">#N/A</definedName>
    <definedName name="PassaExtenso_38_13_5">#N/A</definedName>
    <definedName name="PassaExtenso_38_13_5_1">#N/A</definedName>
    <definedName name="PassaExtenso_38_13_5_30">#N/A</definedName>
    <definedName name="PassaExtenso_38_13_6">#N/A</definedName>
    <definedName name="PassaExtenso_38_13_6_1">#N/A</definedName>
    <definedName name="PassaExtenso_38_13_6_30">#N/A</definedName>
    <definedName name="PassaExtenso_38_13_7">#N/A</definedName>
    <definedName name="PassaExtenso_38_13_7_1">#N/A</definedName>
    <definedName name="PassaExtenso_38_13_7_1_1">#N/A</definedName>
    <definedName name="PassaExtenso_38_13_7_1_1_1">#N/A</definedName>
    <definedName name="PassaExtenso_38_13_7_24">#N/A</definedName>
    <definedName name="PassaExtenso_38_13_7_25">#N/A</definedName>
    <definedName name="PassaExtenso_38_13_7_30">#N/A</definedName>
    <definedName name="PassaExtenso_38_13_7_8">#N/A</definedName>
    <definedName name="PassaExtenso_38_13_8">#N/A</definedName>
    <definedName name="PassaExtenso_38_13_8_1">#N/A</definedName>
    <definedName name="PassaExtenso_38_13_8_1_1">#N/A</definedName>
    <definedName name="PassaExtenso_38_13_8_1_1_1">#N/A</definedName>
    <definedName name="PassaExtenso_38_13_8_24">#N/A</definedName>
    <definedName name="PassaExtenso_38_13_8_25">#N/A</definedName>
    <definedName name="PassaExtenso_38_13_8_30">#N/A</definedName>
    <definedName name="PassaExtenso_38_13_8_8">#N/A</definedName>
    <definedName name="PassaExtenso_38_13_9">#N/A</definedName>
    <definedName name="PassaExtenso_38_13_9_1">#N/A</definedName>
    <definedName name="PassaExtenso_38_13_9_30">#N/A</definedName>
    <definedName name="PassaExtenso_38_15">NA()</definedName>
    <definedName name="PassaExtenso_38_16">NA()</definedName>
    <definedName name="PassaExtenso_38_19">#N/A</definedName>
    <definedName name="PassaExtenso_38_19_10">#N/A</definedName>
    <definedName name="PassaExtenso_38_19_11">#N/A</definedName>
    <definedName name="PassaExtenso_38_19_11_24">#N/A</definedName>
    <definedName name="PassaExtenso_38_19_11_25">#N/A</definedName>
    <definedName name="PassaExtenso_38_19_11_30">#N/A</definedName>
    <definedName name="PassaExtenso_38_19_11_8">#N/A</definedName>
    <definedName name="PassaExtenso_38_19_12">#N/A</definedName>
    <definedName name="PassaExtenso_38_19_12_24">#N/A</definedName>
    <definedName name="PassaExtenso_38_19_12_25">#N/A</definedName>
    <definedName name="PassaExtenso_38_19_15">NA()</definedName>
    <definedName name="PassaExtenso_38_19_16">NA()</definedName>
    <definedName name="PassaExtenso_38_19_21">#N/A</definedName>
    <definedName name="PassaExtenso_38_19_22">#N/A</definedName>
    <definedName name="PassaExtenso_38_19_24">#N/A</definedName>
    <definedName name="PassaExtenso_38_19_25">#N/A</definedName>
    <definedName name="PassaExtenso_38_19_27">#N/A</definedName>
    <definedName name="PassaExtenso_38_19_27_30">#N/A</definedName>
    <definedName name="PassaExtenso_38_19_28">#N/A</definedName>
    <definedName name="PassaExtenso_38_19_29">#N/A</definedName>
    <definedName name="PassaExtenso_38_19_30">#N/A</definedName>
    <definedName name="PassaExtenso_38_19_7">#N/A</definedName>
    <definedName name="PassaExtenso_38_19_7_1">#N/A</definedName>
    <definedName name="PassaExtenso_38_19_7_1_1">#N/A</definedName>
    <definedName name="PassaExtenso_38_19_7_24">#N/A</definedName>
    <definedName name="PassaExtenso_38_19_7_25">#N/A</definedName>
    <definedName name="PassaExtenso_38_19_8">#N/A</definedName>
    <definedName name="PassaExtenso_38_19_8_1">#N/A</definedName>
    <definedName name="PassaExtenso_38_19_8_1_1">#N/A</definedName>
    <definedName name="PassaExtenso_38_19_8_1_1_1">#N/A</definedName>
    <definedName name="PassaExtenso_38_19_8_24">#N/A</definedName>
    <definedName name="PassaExtenso_38_19_8_25">#N/A</definedName>
    <definedName name="PassaExtenso_38_19_8_30">#N/A</definedName>
    <definedName name="PassaExtenso_38_19_8_8">#N/A</definedName>
    <definedName name="PassaExtenso_38_19_9">#N/A</definedName>
    <definedName name="PassaExtenso_38_19_9_30">#N/A</definedName>
    <definedName name="PassaExtenso_38_2">#N/A</definedName>
    <definedName name="PassaExtenso_38_2_10">#N/A</definedName>
    <definedName name="PassaExtenso_38_2_11">#N/A</definedName>
    <definedName name="PassaExtenso_38_2_11_24">#N/A</definedName>
    <definedName name="PassaExtenso_38_2_11_25">#N/A</definedName>
    <definedName name="PassaExtenso_38_2_11_30">#N/A</definedName>
    <definedName name="PassaExtenso_38_2_11_8">#N/A</definedName>
    <definedName name="PassaExtenso_38_2_12">#N/A</definedName>
    <definedName name="PassaExtenso_38_2_12_24">#N/A</definedName>
    <definedName name="PassaExtenso_38_2_12_25">#N/A</definedName>
    <definedName name="PassaExtenso_38_2_15">NA()</definedName>
    <definedName name="PassaExtenso_38_2_16">NA()</definedName>
    <definedName name="PassaExtenso_38_2_21">#N/A</definedName>
    <definedName name="PassaExtenso_38_2_22">#N/A</definedName>
    <definedName name="PassaExtenso_38_2_24">#N/A</definedName>
    <definedName name="PassaExtenso_38_2_25">#N/A</definedName>
    <definedName name="PassaExtenso_38_2_27">#N/A</definedName>
    <definedName name="PassaExtenso_38_2_27_30">#N/A</definedName>
    <definedName name="PassaExtenso_38_2_28">#N/A</definedName>
    <definedName name="PassaExtenso_38_2_29">#N/A</definedName>
    <definedName name="PassaExtenso_38_2_30">#N/A</definedName>
    <definedName name="PassaExtenso_38_2_7">#N/A</definedName>
    <definedName name="PassaExtenso_38_2_7_1">#N/A</definedName>
    <definedName name="PassaExtenso_38_2_7_1_1">#N/A</definedName>
    <definedName name="PassaExtenso_38_2_7_24">#N/A</definedName>
    <definedName name="PassaExtenso_38_2_7_25">#N/A</definedName>
    <definedName name="PassaExtenso_38_2_8">#N/A</definedName>
    <definedName name="PassaExtenso_38_2_8_1">#N/A</definedName>
    <definedName name="PassaExtenso_38_2_8_1_1">#N/A</definedName>
    <definedName name="PassaExtenso_38_2_8_1_1_1">#N/A</definedName>
    <definedName name="PassaExtenso_38_2_8_24">#N/A</definedName>
    <definedName name="PassaExtenso_38_2_8_25">#N/A</definedName>
    <definedName name="PassaExtenso_38_2_8_30">#N/A</definedName>
    <definedName name="PassaExtenso_38_2_8_8">#N/A</definedName>
    <definedName name="PassaExtenso_38_2_9">#N/A</definedName>
    <definedName name="PassaExtenso_38_2_9_30">#N/A</definedName>
    <definedName name="PassaExtenso_38_21">#N/A</definedName>
    <definedName name="PassaExtenso_38_22">#N/A</definedName>
    <definedName name="PassaExtenso_38_24">#N/A</definedName>
    <definedName name="PassaExtenso_38_25">#N/A</definedName>
    <definedName name="PassaExtenso_38_27">#N/A</definedName>
    <definedName name="PassaExtenso_38_27_30">#N/A</definedName>
    <definedName name="PassaExtenso_38_28">#N/A</definedName>
    <definedName name="PassaExtenso_38_29">#N/A</definedName>
    <definedName name="PassaExtenso_38_3">#N/A</definedName>
    <definedName name="PassaExtenso_38_3_1">#N/A</definedName>
    <definedName name="PassaExtenso_38_3_1_1">NA()</definedName>
    <definedName name="PassaExtenso_38_3_1_30">#N/A</definedName>
    <definedName name="PassaExtenso_38_3_10">#N/A</definedName>
    <definedName name="PassaExtenso_38_3_11">#N/A</definedName>
    <definedName name="PassaExtenso_38_3_11_24">#N/A</definedName>
    <definedName name="PassaExtenso_38_3_11_25">#N/A</definedName>
    <definedName name="PassaExtenso_38_3_11_30">#N/A</definedName>
    <definedName name="PassaExtenso_38_3_11_8">#N/A</definedName>
    <definedName name="PassaExtenso_38_3_12">#N/A</definedName>
    <definedName name="PassaExtenso_38_3_12_24">#N/A</definedName>
    <definedName name="PassaExtenso_38_3_12_25">#N/A</definedName>
    <definedName name="PassaExtenso_38_3_15">NA()</definedName>
    <definedName name="PassaExtenso_38_3_16">NA()</definedName>
    <definedName name="PassaExtenso_38_3_21">#N/A</definedName>
    <definedName name="PassaExtenso_38_3_22">#N/A</definedName>
    <definedName name="PassaExtenso_38_3_24">#N/A</definedName>
    <definedName name="PassaExtenso_38_3_25">#N/A</definedName>
    <definedName name="PassaExtenso_38_3_27">#N/A</definedName>
    <definedName name="PassaExtenso_38_3_27_30">#N/A</definedName>
    <definedName name="PassaExtenso_38_3_28">#N/A</definedName>
    <definedName name="PassaExtenso_38_3_29">#N/A</definedName>
    <definedName name="PassaExtenso_38_3_30">#N/A</definedName>
    <definedName name="PassaExtenso_38_3_7">#N/A</definedName>
    <definedName name="PassaExtenso_38_3_7_1">#N/A</definedName>
    <definedName name="PassaExtenso_38_3_7_1_1">#N/A</definedName>
    <definedName name="PassaExtenso_38_3_7_24">#N/A</definedName>
    <definedName name="PassaExtenso_38_3_7_25">#N/A</definedName>
    <definedName name="PassaExtenso_38_3_8">#N/A</definedName>
    <definedName name="PassaExtenso_38_3_8_1">#N/A</definedName>
    <definedName name="PassaExtenso_38_3_8_1_1">#N/A</definedName>
    <definedName name="PassaExtenso_38_3_8_1_1_1">#N/A</definedName>
    <definedName name="PassaExtenso_38_3_8_24">#N/A</definedName>
    <definedName name="PassaExtenso_38_3_8_25">#N/A</definedName>
    <definedName name="PassaExtenso_38_3_8_30">#N/A</definedName>
    <definedName name="PassaExtenso_38_3_8_8">#N/A</definedName>
    <definedName name="PassaExtenso_38_3_9">#N/A</definedName>
    <definedName name="PassaExtenso_38_3_9_30">#N/A</definedName>
    <definedName name="PassaExtenso_38_30">#N/A</definedName>
    <definedName name="PassaExtenso_38_4">#N/A</definedName>
    <definedName name="PassaExtenso_38_4_1">#N/A</definedName>
    <definedName name="PassaExtenso_38_4_1_1">NA()</definedName>
    <definedName name="PassaExtenso_38_4_1_30">#N/A</definedName>
    <definedName name="PassaExtenso_38_4_10">#N/A</definedName>
    <definedName name="PassaExtenso_38_4_10_1">#N/A</definedName>
    <definedName name="PassaExtenso_38_4_10_30">#N/A</definedName>
    <definedName name="PassaExtenso_38_4_11">#N/A</definedName>
    <definedName name="PassaExtenso_38_4_11_1">#N/A</definedName>
    <definedName name="PassaExtenso_38_4_11_24">#N/A</definedName>
    <definedName name="PassaExtenso_38_4_11_25">#N/A</definedName>
    <definedName name="PassaExtenso_38_4_11_30">#N/A</definedName>
    <definedName name="PassaExtenso_38_4_11_8">#N/A</definedName>
    <definedName name="PassaExtenso_38_4_12">#N/A</definedName>
    <definedName name="PassaExtenso_38_4_12_24">#N/A</definedName>
    <definedName name="PassaExtenso_38_4_12_25">#N/A</definedName>
    <definedName name="PassaExtenso_38_4_12_30">#N/A</definedName>
    <definedName name="PassaExtenso_38_4_12_8">#N/A</definedName>
    <definedName name="PassaExtenso_38_4_15">NA()</definedName>
    <definedName name="PassaExtenso_38_4_16">NA()</definedName>
    <definedName name="PassaExtenso_38_4_19">#N/A</definedName>
    <definedName name="PassaExtenso_38_4_19_10">#N/A</definedName>
    <definedName name="PassaExtenso_38_4_19_11">#N/A</definedName>
    <definedName name="PassaExtenso_38_4_19_11_24">#N/A</definedName>
    <definedName name="PassaExtenso_38_4_19_11_25">#N/A</definedName>
    <definedName name="PassaExtenso_38_4_19_11_30">#N/A</definedName>
    <definedName name="PassaExtenso_38_4_19_11_8">#N/A</definedName>
    <definedName name="PassaExtenso_38_4_19_12">#N/A</definedName>
    <definedName name="PassaExtenso_38_4_19_12_24">#N/A</definedName>
    <definedName name="PassaExtenso_38_4_19_12_25">#N/A</definedName>
    <definedName name="PassaExtenso_38_4_19_15">NA()</definedName>
    <definedName name="PassaExtenso_38_4_19_16">NA()</definedName>
    <definedName name="PassaExtenso_38_4_19_21">#N/A</definedName>
    <definedName name="PassaExtenso_38_4_19_22">#N/A</definedName>
    <definedName name="PassaExtenso_38_4_19_24">#N/A</definedName>
    <definedName name="PassaExtenso_38_4_19_25">#N/A</definedName>
    <definedName name="PassaExtenso_38_4_19_27">#N/A</definedName>
    <definedName name="PassaExtenso_38_4_19_27_30">#N/A</definedName>
    <definedName name="PassaExtenso_38_4_19_28">#N/A</definedName>
    <definedName name="PassaExtenso_38_4_19_29">#N/A</definedName>
    <definedName name="PassaExtenso_38_4_19_30">#N/A</definedName>
    <definedName name="PassaExtenso_38_4_19_7">#N/A</definedName>
    <definedName name="PassaExtenso_38_4_19_7_1">#N/A</definedName>
    <definedName name="PassaExtenso_38_4_19_7_1_1">#N/A</definedName>
    <definedName name="PassaExtenso_38_4_19_7_24">#N/A</definedName>
    <definedName name="PassaExtenso_38_4_19_7_25">#N/A</definedName>
    <definedName name="PassaExtenso_38_4_19_8">#N/A</definedName>
    <definedName name="PassaExtenso_38_4_19_8_1">#N/A</definedName>
    <definedName name="PassaExtenso_38_4_19_8_1_1">#N/A</definedName>
    <definedName name="PassaExtenso_38_4_19_8_1_1_1">#N/A</definedName>
    <definedName name="PassaExtenso_38_4_19_8_24">#N/A</definedName>
    <definedName name="PassaExtenso_38_4_19_8_25">#N/A</definedName>
    <definedName name="PassaExtenso_38_4_19_8_30">#N/A</definedName>
    <definedName name="PassaExtenso_38_4_19_8_8">#N/A</definedName>
    <definedName name="PassaExtenso_38_4_19_9">#N/A</definedName>
    <definedName name="PassaExtenso_38_4_19_9_30">#N/A</definedName>
    <definedName name="PassaExtenso_38_4_21">#N/A</definedName>
    <definedName name="PassaExtenso_38_4_22">#N/A</definedName>
    <definedName name="PassaExtenso_38_4_24">#N/A</definedName>
    <definedName name="PassaExtenso_38_4_25">#N/A</definedName>
    <definedName name="PassaExtenso_38_4_27">#N/A</definedName>
    <definedName name="PassaExtenso_38_4_27_30">#N/A</definedName>
    <definedName name="PassaExtenso_38_4_28">#N/A</definedName>
    <definedName name="PassaExtenso_38_4_29">#N/A</definedName>
    <definedName name="PassaExtenso_38_4_3">#N/A</definedName>
    <definedName name="PassaExtenso_38_4_3_1">#N/A</definedName>
    <definedName name="PassaExtenso_38_4_3_30">#N/A</definedName>
    <definedName name="PassaExtenso_38_4_30">#N/A</definedName>
    <definedName name="PassaExtenso_38_4_4">#N/A</definedName>
    <definedName name="PassaExtenso_38_4_4_1">#N/A</definedName>
    <definedName name="PassaExtenso_38_4_4_30">#N/A</definedName>
    <definedName name="PassaExtenso_38_4_5">#N/A</definedName>
    <definedName name="PassaExtenso_38_4_5_1">#N/A</definedName>
    <definedName name="PassaExtenso_38_4_5_30">#N/A</definedName>
    <definedName name="PassaExtenso_38_4_6">#N/A</definedName>
    <definedName name="PassaExtenso_38_4_6_1">#N/A</definedName>
    <definedName name="PassaExtenso_38_4_6_30">#N/A</definedName>
    <definedName name="PassaExtenso_38_4_7">#N/A</definedName>
    <definedName name="PassaExtenso_38_4_7_1">#N/A</definedName>
    <definedName name="PassaExtenso_38_4_7_1_1">#N/A</definedName>
    <definedName name="PassaExtenso_38_4_7_1_1_1">#N/A</definedName>
    <definedName name="PassaExtenso_38_4_7_24">#N/A</definedName>
    <definedName name="PassaExtenso_38_4_7_25">#N/A</definedName>
    <definedName name="PassaExtenso_38_4_7_30">#N/A</definedName>
    <definedName name="PassaExtenso_38_4_7_8">#N/A</definedName>
    <definedName name="PassaExtenso_38_4_8">#N/A</definedName>
    <definedName name="PassaExtenso_38_4_8_1">#N/A</definedName>
    <definedName name="PassaExtenso_38_4_8_1_1">#N/A</definedName>
    <definedName name="PassaExtenso_38_4_8_1_1_1">#N/A</definedName>
    <definedName name="PassaExtenso_38_4_8_24">#N/A</definedName>
    <definedName name="PassaExtenso_38_4_8_25">#N/A</definedName>
    <definedName name="PassaExtenso_38_4_8_30">#N/A</definedName>
    <definedName name="PassaExtenso_38_4_8_8">#N/A</definedName>
    <definedName name="PassaExtenso_38_4_9">#N/A</definedName>
    <definedName name="PassaExtenso_38_4_9_1">#N/A</definedName>
    <definedName name="PassaExtenso_38_4_9_30">#N/A</definedName>
    <definedName name="PassaExtenso_38_5">#N/A</definedName>
    <definedName name="PassaExtenso_38_5_1">#N/A</definedName>
    <definedName name="PassaExtenso_38_5_30">#N/A</definedName>
    <definedName name="PassaExtenso_38_6">#N/A</definedName>
    <definedName name="PassaExtenso_38_6_1">#N/A</definedName>
    <definedName name="PassaExtenso_38_6_30">#N/A</definedName>
    <definedName name="PassaExtenso_38_7">#N/A</definedName>
    <definedName name="PassaExtenso_38_7_1">#N/A</definedName>
    <definedName name="PassaExtenso_38_7_1_1">#N/A</definedName>
    <definedName name="PassaExtenso_38_7_1_1_1">NA()</definedName>
    <definedName name="PassaExtenso_38_7_1_1_1_1">NA()</definedName>
    <definedName name="PassaExtenso_38_7_1_24">#N/A</definedName>
    <definedName name="PassaExtenso_38_7_1_25">#N/A</definedName>
    <definedName name="PassaExtenso_38_7_1_30">#N/A</definedName>
    <definedName name="PassaExtenso_38_7_1_8">#N/A</definedName>
    <definedName name="PassaExtenso_38_7_10">#N/A</definedName>
    <definedName name="PassaExtenso_38_7_11">#N/A</definedName>
    <definedName name="PassaExtenso_38_7_11_24">#N/A</definedName>
    <definedName name="PassaExtenso_38_7_11_25">#N/A</definedName>
    <definedName name="PassaExtenso_38_7_11_30">#N/A</definedName>
    <definedName name="PassaExtenso_38_7_11_8">#N/A</definedName>
    <definedName name="PassaExtenso_38_7_12">#N/A</definedName>
    <definedName name="PassaExtenso_38_7_12_24">#N/A</definedName>
    <definedName name="PassaExtenso_38_7_12_25">#N/A</definedName>
    <definedName name="PassaExtenso_38_7_15">NA()</definedName>
    <definedName name="PassaExtenso_38_7_16">NA()</definedName>
    <definedName name="PassaExtenso_38_7_21">#N/A</definedName>
    <definedName name="PassaExtenso_38_7_22">#N/A</definedName>
    <definedName name="PassaExtenso_38_7_24">#N/A</definedName>
    <definedName name="PassaExtenso_38_7_25">#N/A</definedName>
    <definedName name="PassaExtenso_38_7_27">#N/A</definedName>
    <definedName name="PassaExtenso_38_7_27_30">#N/A</definedName>
    <definedName name="PassaExtenso_38_7_28">#N/A</definedName>
    <definedName name="PassaExtenso_38_7_29">#N/A</definedName>
    <definedName name="PassaExtenso_38_7_30">#N/A</definedName>
    <definedName name="PassaExtenso_38_7_7">#N/A</definedName>
    <definedName name="PassaExtenso_38_7_7_1">#N/A</definedName>
    <definedName name="PassaExtenso_38_7_7_1_1">#N/A</definedName>
    <definedName name="PassaExtenso_38_7_7_24">#N/A</definedName>
    <definedName name="PassaExtenso_38_7_7_25">#N/A</definedName>
    <definedName name="PassaExtenso_38_7_8">#N/A</definedName>
    <definedName name="PassaExtenso_38_7_8_1">#N/A</definedName>
    <definedName name="PassaExtenso_38_7_8_1_1">#N/A</definedName>
    <definedName name="PassaExtenso_38_7_8_1_1_1">#N/A</definedName>
    <definedName name="PassaExtenso_38_7_8_24">#N/A</definedName>
    <definedName name="PassaExtenso_38_7_8_25">#N/A</definedName>
    <definedName name="PassaExtenso_38_7_8_30">#N/A</definedName>
    <definedName name="PassaExtenso_38_7_8_8">#N/A</definedName>
    <definedName name="PassaExtenso_38_7_9">#N/A</definedName>
    <definedName name="PassaExtenso_38_7_9_30">#N/A</definedName>
    <definedName name="PassaExtenso_38_8">#N/A</definedName>
    <definedName name="PassaExtenso_38_8_1">#N/A</definedName>
    <definedName name="PassaExtenso_38_8_1_1">#N/A</definedName>
    <definedName name="PassaExtenso_38_8_1_1_1">#N/A</definedName>
    <definedName name="PassaExtenso_38_8_24">#N/A</definedName>
    <definedName name="PassaExtenso_38_8_25">#N/A</definedName>
    <definedName name="PassaExtenso_38_8_30">#N/A</definedName>
    <definedName name="PassaExtenso_38_8_8">#N/A</definedName>
    <definedName name="PassaExtenso_38_9">#N/A</definedName>
    <definedName name="PassaExtenso_38_9_1">#N/A</definedName>
    <definedName name="PassaExtenso_38_9_30">#N/A</definedName>
    <definedName name="passaextenso_39">#N/A</definedName>
    <definedName name="passaextenso_39_16">NA()</definedName>
    <definedName name="PassaExtenso_4">#N/A</definedName>
    <definedName name="PassaExtenso_4_1">#N/A</definedName>
    <definedName name="PassaExtenso_4_1_33">#N/A</definedName>
    <definedName name="PassaExtenso_4_1_35">#N/A</definedName>
    <definedName name="PassaExtenso_4_2">#N/A</definedName>
    <definedName name="PassaExtenso_4_2_33">#N/A</definedName>
    <definedName name="PassaExtenso_4_2_35">#N/A</definedName>
    <definedName name="PassaExtenso_4_3">#N/A</definedName>
    <definedName name="PassaExtenso_4_3_33">#N/A</definedName>
    <definedName name="PassaExtenso_4_3_35">#N/A</definedName>
    <definedName name="PassaExtenso_4_33">#N/A</definedName>
    <definedName name="PassaExtenso_4_35">#N/A</definedName>
    <definedName name="PassaExtenso_4_4">#N/A</definedName>
    <definedName name="PassaExtenso_4_4_33">#N/A</definedName>
    <definedName name="PassaExtenso_4_4_35">#N/A</definedName>
    <definedName name="PassaExtenso_5">#N/A</definedName>
    <definedName name="PassaExtenso_5_1">NA()</definedName>
    <definedName name="PassaExtenso_6">"#NAME!PassaExtenso"</definedName>
    <definedName name="PassaExtenso_6_1">NA()</definedName>
    <definedName name="PassaExtenso_7">"#NAME!PassaExtenso"</definedName>
    <definedName name="PassaExtenso_7_1">#N/A</definedName>
    <definedName name="PassaExtenso_7_1_1">NA()</definedName>
    <definedName name="PassaExtenso_7_1_1_1">NA()</definedName>
    <definedName name="PassaExtenso_7_24">#N/A</definedName>
    <definedName name="PassaExtenso_7_25">#N/A</definedName>
    <definedName name="PassaExtenso_7_8">#N/A</definedName>
    <definedName name="PassaExtenso_8">#N/A</definedName>
    <definedName name="PassaExtenso_8_1">#N/A</definedName>
    <definedName name="PassaExtenso_8_1_1">#N/A</definedName>
    <definedName name="PassaExtenso_8_1_1_1">#N/A</definedName>
    <definedName name="PassaExtenso_8_24">#N/A</definedName>
    <definedName name="PassaExtenso_8_25">#N/A</definedName>
    <definedName name="PassaExtenso_8_30">#N/A</definedName>
    <definedName name="PassaExtenso_8_8">#N/A</definedName>
    <definedName name="PassaExtenso_9">#N/A</definedName>
    <definedName name="PassaExtenso_9_1">#N/A</definedName>
    <definedName name="PassaExtenso_9_24">#N/A</definedName>
    <definedName name="PassaExtenso_9_25">#N/A</definedName>
    <definedName name="PassaExtenso_9_30">#N/A</definedName>
    <definedName name="PassaExtenso_9_7">#N/A</definedName>
    <definedName name="PassaExtenso_9_8">"#NOME?"</definedName>
    <definedName name="pativar">#REF!</definedName>
    <definedName name="PATO">#REF!</definedName>
    <definedName name="pato_1">#REF!</definedName>
    <definedName name="patoetapa">'[168]QUADRO COMPARATIVO'!$AA$1:$AA$51</definedName>
    <definedName name="PAUTO" localSheetId="6">#REF!</definedName>
    <definedName name="PAUTO">#REF!</definedName>
    <definedName name="PAV">[169]RESUMO_AUT1!#REF!</definedName>
    <definedName name="PAV_25">[170]RESUMO_AUT1!#REF!</definedName>
    <definedName name="PAV_EMISS3_S" localSheetId="6">#REF!</definedName>
    <definedName name="PAV_EMISS3_S">#REF!</definedName>
    <definedName name="PAV_MAR94" localSheetId="6">#REF!</definedName>
    <definedName name="PAV_MAR94">#REF!</definedName>
    <definedName name="PAVI" localSheetId="6">#REF!</definedName>
    <definedName name="PAVI">#REF!</definedName>
    <definedName name="PAVIM">'[87]P reaj x P atual'!$N$8</definedName>
    <definedName name="PAVIM_EMISS" localSheetId="6">#REF!</definedName>
    <definedName name="PAVIM_EMISS">#REF!</definedName>
    <definedName name="PAVIM_EMISS2" localSheetId="6">#REF!</definedName>
    <definedName name="PAVIM_EMISS2">#REF!</definedName>
    <definedName name="pavimentacao" localSheetId="6">#REF!</definedName>
    <definedName name="pavimentacao">#REF!</definedName>
    <definedName name="PAVIMENTAÇÃO">#REF!</definedName>
    <definedName name="pavimentacao_1">#REF!</definedName>
    <definedName name="pavimentacao_2">#REF!</definedName>
    <definedName name="pavimentacao_3">#REF!</definedName>
    <definedName name="pavimentacao_4">#REF!</definedName>
    <definedName name="PAVIMENTONOVO">[162]QuQuant!#REF!</definedName>
    <definedName name="PAVIMENTONOVO_25">[162]QuQuant!#REF!</definedName>
    <definedName name="Payment_Needed">"Pagamento necessário"</definedName>
    <definedName name="PCAI">#REF!</definedName>
    <definedName name="PCAIA">"'file:///D:/Meus documentos/ANASTÁCIO/SERCEL/BR262990800.xls'#$SERVIÇOS.$#REF!$#REF!"</definedName>
    <definedName name="PCAP20">#REF!</definedName>
    <definedName name="PCARPINTEIRO">#N/A</definedName>
    <definedName name="PCARPINTEIRO_1">#REF!</definedName>
    <definedName name="PCCARR">#REF!</definedName>
    <definedName name="PCCP">#REF!</definedName>
    <definedName name="PCD">#REF!</definedName>
    <definedName name="PCDF">#REF!</definedName>
    <definedName name="PCMN">#REF!</definedName>
    <definedName name="PCS">#REF!</definedName>
    <definedName name="PCSA">#REF!</definedName>
    <definedName name="PCST">#REF!</definedName>
    <definedName name="PDBU">#REF!</definedName>
    <definedName name="PDCA">#REF!</definedName>
    <definedName name="PDM">[17]DADOS!$C$13</definedName>
    <definedName name="PE">#REF!</definedName>
    <definedName name="PE_001">#N/A</definedName>
    <definedName name="PE_001_1">#REF!</definedName>
    <definedName name="PE_006">#N/A</definedName>
    <definedName name="PE_006_1">#REF!</definedName>
    <definedName name="PE_007">#N/A</definedName>
    <definedName name="PE_007_1">#REF!</definedName>
    <definedName name="PE_009">#N/A</definedName>
    <definedName name="PE_009_1">#REF!</definedName>
    <definedName name="PE_013">#N/A</definedName>
    <definedName name="PE_013_1">#REF!</definedName>
    <definedName name="PE_016">#N/A</definedName>
    <definedName name="PE_016_1">#REF!</definedName>
    <definedName name="PE_101">#N/A</definedName>
    <definedName name="PE_101_1">#REF!</definedName>
    <definedName name="PE_105">#N/A</definedName>
    <definedName name="PE_105_1">#REF!</definedName>
    <definedName name="PE_107">#N/A</definedName>
    <definedName name="PE_107_1">#REF!</definedName>
    <definedName name="PE_110">#N/A</definedName>
    <definedName name="PE_110_1">#REF!</definedName>
    <definedName name="PE_111">#N/A</definedName>
    <definedName name="PE_111_1">#REF!</definedName>
    <definedName name="PE_112">#N/A</definedName>
    <definedName name="PE_112_1">#REF!</definedName>
    <definedName name="PE_113">#N/A</definedName>
    <definedName name="PE_113_1">#REF!</definedName>
    <definedName name="PE_116">#N/A</definedName>
    <definedName name="PE_116_1">#REF!</definedName>
    <definedName name="PE_118">#N/A</definedName>
    <definedName name="PE_118_1">#REF!</definedName>
    <definedName name="PE_119">#N/A</definedName>
    <definedName name="PE_119_1">#REF!</definedName>
    <definedName name="PE_122">#N/A</definedName>
    <definedName name="PE_122_1">#REF!</definedName>
    <definedName name="PE_123">#N/A</definedName>
    <definedName name="PE_123_1">#REF!</definedName>
    <definedName name="PE_208">#N/A</definedName>
    <definedName name="PE_208_1">#REF!</definedName>
    <definedName name="PE_209">#N/A</definedName>
    <definedName name="PE_209_1">#REF!</definedName>
    <definedName name="PE_302">#N/A</definedName>
    <definedName name="PE_302_1">#REF!</definedName>
    <definedName name="PE_304">#N/A</definedName>
    <definedName name="PE_304_1">#REF!</definedName>
    <definedName name="PE_306">#N/A</definedName>
    <definedName name="PE_306_1">#REF!</definedName>
    <definedName name="PE_343">#N/A</definedName>
    <definedName name="PE_343_1">#REF!</definedName>
    <definedName name="PE_400">#N/A</definedName>
    <definedName name="PE_400_1">#REF!</definedName>
    <definedName name="PE_402">#N/A</definedName>
    <definedName name="PE_402_1">#REF!</definedName>
    <definedName name="PE_406">#N/A</definedName>
    <definedName name="PE_406_1">#REF!</definedName>
    <definedName name="PE_408">#N/A</definedName>
    <definedName name="PE_408_1">#REF!</definedName>
    <definedName name="PE_410">#N/A</definedName>
    <definedName name="PE_410_1">#REF!</definedName>
    <definedName name="PE_416">#N/A</definedName>
    <definedName name="PE_416_1">#REF!</definedName>
    <definedName name="PE_502">#N/A</definedName>
    <definedName name="PE_502_1">#REF!</definedName>
    <definedName name="PE_507">#N/A</definedName>
    <definedName name="PE_507_1">#REF!</definedName>
    <definedName name="PE_508">#N/A</definedName>
    <definedName name="PE_508_1">#REF!</definedName>
    <definedName name="PE_509">#N/A</definedName>
    <definedName name="PE_509_1">#REF!</definedName>
    <definedName name="PE_601">#N/A</definedName>
    <definedName name="PE_601_1">#REF!</definedName>
    <definedName name="PE_602">#N/A</definedName>
    <definedName name="PE_602_1">#REF!</definedName>
    <definedName name="PE_904">#N/A</definedName>
    <definedName name="PE_904_1">#REF!</definedName>
    <definedName name="PE_906">#N/A</definedName>
    <definedName name="PE_906_1">#REF!</definedName>
    <definedName name="PE_914">#N/A</definedName>
    <definedName name="PE_914_1">#REF!</definedName>
    <definedName name="PE_922">#N/A</definedName>
    <definedName name="PE_922_1">#REF!</definedName>
    <definedName name="PE412_1">#REF!</definedName>
    <definedName name="PEA">#REF!</definedName>
    <definedName name="PEÇA_6_X_3_MAD_LEI">#REF!</definedName>
    <definedName name="ped">'[18]Mão de Obra'!$E$20</definedName>
    <definedName name="PED.PISTA" localSheetId="6">#REF!</definedName>
    <definedName name="PED.PISTA">#REF!</definedName>
    <definedName name="PEDR.PISTA" localSheetId="6">#REF!</definedName>
    <definedName name="PEDR.PISTA">#REF!</definedName>
    <definedName name="pedra_arrumada" localSheetId="6">'[27]medição '!#REF!</definedName>
    <definedName name="pedra_arrumada">'[27]medição '!#REF!</definedName>
    <definedName name="pedra_jogada" localSheetId="6">'[27]medição '!#REF!</definedName>
    <definedName name="pedra_jogada">'[27]medição '!#REF!</definedName>
    <definedName name="PEDREIRA" localSheetId="6">#REF!</definedName>
    <definedName name="PEDREIRA">#REF!</definedName>
    <definedName name="PEDREIRO">#REF!</definedName>
    <definedName name="PEJ" localSheetId="6">#REF!</definedName>
    <definedName name="PEJ">#REF!</definedName>
    <definedName name="PELICULA" localSheetId="6">[64]sin_vertical_necessidades!#REF!</definedName>
    <definedName name="PELICULA">[64]sin_vertical_necessidades!#REF!</definedName>
    <definedName name="película" localSheetId="6">'[27]medição '!#REF!</definedName>
    <definedName name="película">'[27]medição '!#REF!</definedName>
    <definedName name="pelicula_rle" localSheetId="6">#REF!</definedName>
    <definedName name="pelicula_rle">#REF!</definedName>
    <definedName name="película_rli" localSheetId="6">#REF!</definedName>
    <definedName name="película_rli">#REF!</definedName>
    <definedName name="PELICULA_SV_BR408">[63]sin_vertical_aplicacao!$M$13:$M$531</definedName>
    <definedName name="peliculaexp">[43]ORÇAMENTO!#REF!</definedName>
    <definedName name="peliculaexp_13">[43]ORÇAMENTO!#REF!</definedName>
    <definedName name="peliculaexp_13_19">[43]ORÇAMENTO!#REF!</definedName>
    <definedName name="peliculaexp_13_23">[43]ORÇAMENTO!#REF!</definedName>
    <definedName name="peliculaexp_13_25">[56]ORÇAMENTO!#REF!</definedName>
    <definedName name="peliculaexp_15">[57]ORÇAMENTO!#REF!</definedName>
    <definedName name="peliculaexp_15_13">[57]ORÇAMENTO!#REF!</definedName>
    <definedName name="peliculaexp_15_13_19">[57]ORÇAMENTO!#REF!</definedName>
    <definedName name="peliculaexp_15_13_23">[57]ORÇAMENTO!#REF!</definedName>
    <definedName name="peliculaexp_15_13_25">[57]ORÇAMENTO!#REF!</definedName>
    <definedName name="peliculaexp_15_19">[57]ORÇAMENTO!#REF!</definedName>
    <definedName name="peliculaexp_15_23">[57]ORÇAMENTO!#REF!</definedName>
    <definedName name="peliculaexp_15_25">[57]ORÇAMENTO!#REF!</definedName>
    <definedName name="peliculaexp_19">[43]ORÇAMENTO!#REF!</definedName>
    <definedName name="peliculaexp_23">[43]ORÇAMENTO!#REF!</definedName>
    <definedName name="peliculaexp_24">[43]ORÇAMENTO!#REF!</definedName>
    <definedName name="peliculaexp_24_13">[43]ORÇAMENTO!#REF!</definedName>
    <definedName name="peliculaexp_24_13_19">[43]ORÇAMENTO!#REF!</definedName>
    <definedName name="peliculaexp_24_13_23">[43]ORÇAMENTO!#REF!</definedName>
    <definedName name="peliculaexp_24_13_25">[56]ORÇAMENTO!#REF!</definedName>
    <definedName name="peliculaexp_24_19">[43]ORÇAMENTO!#REF!</definedName>
    <definedName name="peliculaexp_24_23">[43]ORÇAMENTO!#REF!</definedName>
    <definedName name="peliculaexp_24_25">[56]ORÇAMENTO!#REF!</definedName>
    <definedName name="peliculaexp_25">[56]ORÇAMENTO!#REF!</definedName>
    <definedName name="peliculainc">[43]ORÇAMENTO!#REF!</definedName>
    <definedName name="peliculainc_13">[43]ORÇAMENTO!#REF!</definedName>
    <definedName name="peliculainc_13_19">[43]ORÇAMENTO!#REF!</definedName>
    <definedName name="peliculainc_13_23">[43]ORÇAMENTO!#REF!</definedName>
    <definedName name="peliculainc_13_25">[56]ORÇAMENTO!#REF!</definedName>
    <definedName name="peliculainc_15">[57]ORÇAMENTO!#REF!</definedName>
    <definedName name="peliculainc_15_13">[57]ORÇAMENTO!#REF!</definedName>
    <definedName name="peliculainc_15_13_19">[57]ORÇAMENTO!#REF!</definedName>
    <definedName name="peliculainc_15_13_23">[57]ORÇAMENTO!#REF!</definedName>
    <definedName name="peliculainc_15_13_25">[57]ORÇAMENTO!#REF!</definedName>
    <definedName name="peliculainc_15_19">[57]ORÇAMENTO!#REF!</definedName>
    <definedName name="peliculainc_15_23">[57]ORÇAMENTO!#REF!</definedName>
    <definedName name="peliculainc_15_25">[57]ORÇAMENTO!#REF!</definedName>
    <definedName name="peliculainc_19">[43]ORÇAMENTO!#REF!</definedName>
    <definedName name="peliculainc_23">[43]ORÇAMENTO!#REF!</definedName>
    <definedName name="peliculainc_24">[43]ORÇAMENTO!#REF!</definedName>
    <definedName name="peliculainc_24_13">[43]ORÇAMENTO!#REF!</definedName>
    <definedName name="peliculainc_24_13_19">[43]ORÇAMENTO!#REF!</definedName>
    <definedName name="peliculainc_24_13_23">[43]ORÇAMENTO!#REF!</definedName>
    <definedName name="peliculainc_24_13_25">[56]ORÇAMENTO!#REF!</definedName>
    <definedName name="peliculainc_24_19">[43]ORÇAMENTO!#REF!</definedName>
    <definedName name="peliculainc_24_23">[43]ORÇAMENTO!#REF!</definedName>
    <definedName name="peliculainc_24_25">[56]ORÇAMENTO!#REF!</definedName>
    <definedName name="peliculainc_25">[56]ORÇAMENTO!#REF!</definedName>
    <definedName name="PEMN" localSheetId="6">#REF!</definedName>
    <definedName name="PEMN">#REF!</definedName>
    <definedName name="PEN" localSheetId="6">#REF!</definedName>
    <definedName name="PEN">#REF!</definedName>
    <definedName name="PENCATURMA">#N/A</definedName>
    <definedName name="PENCATURMA_1" localSheetId="6">#REF!</definedName>
    <definedName name="PENCATURMA_1">#REF!</definedName>
    <definedName name="Per_Pilar">0.75*2*PI()</definedName>
    <definedName name="Per_Sec_Tab">12</definedName>
    <definedName name="PercResid.">#REF!</definedName>
    <definedName name="PERFIS_MT">[64]PERFIS_MT!$A$4:$B$24</definedName>
    <definedName name="periodo">[15]DADOS!$B$4</definedName>
    <definedName name="período">[27]procedimentos!$A$19</definedName>
    <definedName name="período_10">[52]procedimentos!$A$12</definedName>
    <definedName name="periodo_13">[91]DADOS!$B$4</definedName>
    <definedName name="periodo_42" localSheetId="6">#REF!</definedName>
    <definedName name="periodo_42">#REF!</definedName>
    <definedName name="período_9">[52]procedimentos!$A$12</definedName>
    <definedName name="periodo_acum">[27]procedimentos!$A$18</definedName>
    <definedName name="período_acum">[114]procedimentos!$A$16</definedName>
    <definedName name="periodo1">[22]DADOS!$D$4</definedName>
    <definedName name="periodo2">[22]DADOS!$E$4</definedName>
    <definedName name="PERNAMANCA_MAD_LEI">#REF!</definedName>
    <definedName name="PERSONAL" localSheetId="6" hidden="1">{#N/A,#N/A,FALSE,"310.1";#N/A,#N/A,FALSE,"321.1";#N/A,#N/A,FALSE,"320.3";#N/A,#N/A,FALSE,"330.1"}</definedName>
    <definedName name="PERSONAL" localSheetId="7" hidden="1">{#N/A,#N/A,FALSE,"310.1";#N/A,#N/A,FALSE,"321.1";#N/A,#N/A,FALSE,"320.3";#N/A,#N/A,FALSE,"330.1"}</definedName>
    <definedName name="PERSONAL" hidden="1">{#N/A,#N/A,FALSE,"310.1";#N/A,#N/A,FALSE,"321.1";#N/A,#N/A,FALSE,"320.3";#N/A,#N/A,FALSE,"330.1"}</definedName>
    <definedName name="Peso_T168">37303.15</definedName>
    <definedName name="Peso_T355.5">96983.22</definedName>
    <definedName name="Peso_T60">713.63</definedName>
    <definedName name="pesquisa">#REF!</definedName>
    <definedName name="pesquisa_25">#REF!</definedName>
    <definedName name="pesquisa_4">#REF!</definedName>
    <definedName name="pesquisa1">'[7]Página 16'!$A$3:$G$7</definedName>
    <definedName name="pesquisaa">#REF!</definedName>
    <definedName name="PESSO">#REF!</definedName>
    <definedName name="PESSO_1">#REF!</definedName>
    <definedName name="PESSO_25">#REF!</definedName>
    <definedName name="pessoal">#REF!</definedName>
    <definedName name="pessoal_1">#REF!</definedName>
    <definedName name="PG">#REF!</definedName>
    <definedName name="PG_agosto_2002">#REF!</definedName>
    <definedName name="PGP">#REF!</definedName>
    <definedName name="pint_faixa">[50]medição!#REF!</definedName>
    <definedName name="pint_lig_fresagem">[50]medição!#REF!</definedName>
    <definedName name="PINTOR">#REF!</definedName>
    <definedName name="pintura">'[27]medição '!#REF!</definedName>
    <definedName name="pintura_H5">[50]medição!#REF!</definedName>
    <definedName name="PISTA" localSheetId="6" hidden="1">{#N/A,#N/A,TRUE,"Serviços"}</definedName>
    <definedName name="PISTA" localSheetId="7" hidden="1">{#N/A,#N/A,TRUE,"Serviços"}</definedName>
    <definedName name="PISTA" hidden="1">{#N/A,#N/A,TRUE,"Serviços"}</definedName>
    <definedName name="PISTAPDLD">#REF!</definedName>
    <definedName name="PISTAPDLE">#REF!</definedName>
    <definedName name="PISTAPELD">#REF!</definedName>
    <definedName name="PISTAPELE">#REF!</definedName>
    <definedName name="pjbr1">'[27]memória quantitativa'!#REF!</definedName>
    <definedName name="pjbr10">'[27]memória quantitativa'!#REF!</definedName>
    <definedName name="pjbr11">'[27]memória quantitativa'!#REF!</definedName>
    <definedName name="pjbr12">'[27]memória quantitativa'!#REF!</definedName>
    <definedName name="pjbr13">'[27]memória quantitativa'!#REF!</definedName>
    <definedName name="pjbr15">'[27]memória quantitativa'!#REF!</definedName>
    <definedName name="pjbr16">'[27]memória quantitativa'!#REF!</definedName>
    <definedName name="pjbr17">'[27]memória quantitativa'!#REF!</definedName>
    <definedName name="pjbr18">'[27]memória quantitativa'!#REF!</definedName>
    <definedName name="pjbr19">'[27]memória quantitativa'!#REF!</definedName>
    <definedName name="pjbr2">'[27]memória quantitativa'!#REF!</definedName>
    <definedName name="pjbr20">'[27]memória quantitativa'!#REF!</definedName>
    <definedName name="pjbr3">'[27]memória quantitativa'!#REF!</definedName>
    <definedName name="pjbr4">'[27]memória quantitativa'!#REF!</definedName>
    <definedName name="pjbr5">'[27]memória quantitativa'!#REF!</definedName>
    <definedName name="pjbr6">'[27]memória quantitativa'!#REF!</definedName>
    <definedName name="pjbr7">'[27]memória quantitativa'!#REF!</definedName>
    <definedName name="pjbr8">'[27]memória quantitativa'!#REF!</definedName>
    <definedName name="pjbr9">'[27]memória quantitativa'!#REF!</definedName>
    <definedName name="pjkim26">'[27]memória quantitativa'!#REF!</definedName>
    <definedName name="pjkmf1">'[27]memória quantitativa'!#REF!</definedName>
    <definedName name="pjkmf10">'[27]memória quantitativa'!#REF!</definedName>
    <definedName name="pjkmf11">'[27]memória quantitativa'!#REF!</definedName>
    <definedName name="pjkmf12">'[27]memória quantitativa'!#REF!</definedName>
    <definedName name="pjkmf13">'[27]memória quantitativa'!#REF!</definedName>
    <definedName name="pjkmf14">'[27]memória quantitativa'!#REF!</definedName>
    <definedName name="pjkmf15">'[27]memória quantitativa'!#REF!</definedName>
    <definedName name="pjkmf16">'[27]memória quantitativa'!#REF!</definedName>
    <definedName name="pjkmf17">'[27]memória quantitativa'!#REF!</definedName>
    <definedName name="pjkmf18">'[27]memória quantitativa'!#REF!</definedName>
    <definedName name="pjkmf19">'[27]memória quantitativa'!#REF!</definedName>
    <definedName name="pjkmf2">'[27]memória quantitativa'!#REF!</definedName>
    <definedName name="pjkmf20">'[27]memória quantitativa'!#REF!</definedName>
    <definedName name="pjkmf21">'[27]memória quantitativa'!#REF!</definedName>
    <definedName name="pjkmf22">'[27]memória quantitativa'!#REF!</definedName>
    <definedName name="pjkmf23">'[27]memória quantitativa'!#REF!</definedName>
    <definedName name="pjkmf24">'[27]memória quantitativa'!#REF!</definedName>
    <definedName name="pjkmf25">'[27]memória quantitativa'!#REF!</definedName>
    <definedName name="pjkmf26">'[27]memória quantitativa'!#REF!</definedName>
    <definedName name="pjkmf27">'[27]memória quantitativa'!#REF!</definedName>
    <definedName name="pjkmf28">'[27]memória quantitativa'!#REF!</definedName>
    <definedName name="pjkmf29">'[27]memória quantitativa'!#REF!</definedName>
    <definedName name="pjkmf3">'[27]memória quantitativa'!#REF!</definedName>
    <definedName name="pjkmf30">'[27]memória quantitativa'!#REF!</definedName>
    <definedName name="pjkmf31">'[27]memória quantitativa'!#REF!</definedName>
    <definedName name="pjkmf32">'[27]memória quantitativa'!#REF!</definedName>
    <definedName name="pjkmf33">'[27]memória quantitativa'!#REF!</definedName>
    <definedName name="pjkmf34">'[27]memória quantitativa'!#REF!</definedName>
    <definedName name="pjkmf35">'[27]memória quantitativa'!#REF!</definedName>
    <definedName name="pjkmf4">'[27]memória quantitativa'!#REF!</definedName>
    <definedName name="pjkmf5">'[27]memória quantitativa'!#REF!</definedName>
    <definedName name="pjkmf6">'[27]memória quantitativa'!#REF!</definedName>
    <definedName name="pjkmf7">'[27]memória quantitativa'!#REF!</definedName>
    <definedName name="pjkmf8">'[27]memória quantitativa'!#REF!</definedName>
    <definedName name="pjkmf9">'[27]memória quantitativa'!#REF!</definedName>
    <definedName name="pjkmi1">'[27]memória quantitativa'!#REF!</definedName>
    <definedName name="pjkmi10">'[27]memória quantitativa'!#REF!</definedName>
    <definedName name="pjkmi11">'[27]memória quantitativa'!#REF!</definedName>
    <definedName name="pjkmi12">'[27]memória quantitativa'!#REF!</definedName>
    <definedName name="pjkmi13">'[27]memória quantitativa'!#REF!</definedName>
    <definedName name="pjkmi14">'[27]memória quantitativa'!#REF!</definedName>
    <definedName name="pjkmi15">'[27]memória quantitativa'!#REF!</definedName>
    <definedName name="pjkmi16">'[27]memória quantitativa'!#REF!</definedName>
    <definedName name="pjkmi17">'[27]memória quantitativa'!#REF!</definedName>
    <definedName name="pjkmi18">'[27]memória quantitativa'!#REF!</definedName>
    <definedName name="pjkmi19">'[27]memória quantitativa'!#REF!</definedName>
    <definedName name="pjkmi2">'[27]memória quantitativa'!#REF!</definedName>
    <definedName name="pjkmi20">'[27]memória quantitativa'!#REF!</definedName>
    <definedName name="pjkmi21">'[27]memória quantitativa'!#REF!</definedName>
    <definedName name="pjkmi22">'[27]memória quantitativa'!#REF!</definedName>
    <definedName name="pjkmi23">'[27]memória quantitativa'!#REF!</definedName>
    <definedName name="pjkmi24">'[27]memória quantitativa'!#REF!</definedName>
    <definedName name="pjkmi25">'[27]memória quantitativa'!#REF!</definedName>
    <definedName name="pjkmi27">'[27]memória quantitativa'!#REF!</definedName>
    <definedName name="pjkmi28">'[27]memória quantitativa'!#REF!</definedName>
    <definedName name="pjkmi29">'[27]memória quantitativa'!#REF!</definedName>
    <definedName name="pjkmi3">'[27]memória quantitativa'!#REF!</definedName>
    <definedName name="pjkmi30">'[27]memória quantitativa'!#REF!</definedName>
    <definedName name="pjkmi31">'[27]memória quantitativa'!#REF!</definedName>
    <definedName name="pjkmi32">'[27]memória quantitativa'!#REF!</definedName>
    <definedName name="pjkmi33">'[27]memória quantitativa'!#REF!</definedName>
    <definedName name="pjkmi34">'[27]memória quantitativa'!#REF!</definedName>
    <definedName name="pjkmi35">'[27]memória quantitativa'!#REF!</definedName>
    <definedName name="pjkmi4">'[27]memória quantitativa'!#REF!</definedName>
    <definedName name="pjkmi5">'[27]memória quantitativa'!#REF!</definedName>
    <definedName name="pjkmi6">'[27]memória quantitativa'!#REF!</definedName>
    <definedName name="pjkmi7">'[27]memória quantitativa'!#REF!</definedName>
    <definedName name="pjkmi8">'[27]memória quantitativa'!#REF!</definedName>
    <definedName name="pjkmi9">'[27]memória quantitativa'!#REF!</definedName>
    <definedName name="PL">#REF!</definedName>
    <definedName name="PL_25">#REF!</definedName>
    <definedName name="PL_4">#REF!</definedName>
    <definedName name="PL1_25">#REF!</definedName>
    <definedName name="PLA">#REF!</definedName>
    <definedName name="PLACA">#REF!</definedName>
    <definedName name="PLACA_OBRA">#REF!</definedName>
    <definedName name="placas">#N/A</definedName>
    <definedName name="PLACAS_11">#REF!</definedName>
    <definedName name="PLACAS_12">#REF!</definedName>
    <definedName name="PLACAS_13">#REF!</definedName>
    <definedName name="PLACAS_15">#REF!</definedName>
    <definedName name="PLACAS_16">#REF!</definedName>
    <definedName name="PLACAS_19">#REF!</definedName>
    <definedName name="PLACAS_28">#REF!</definedName>
    <definedName name="PLACAS_7">#REF!</definedName>
    <definedName name="PLACAS1">#REF!</definedName>
    <definedName name="plan" hidden="1">#REF!</definedName>
    <definedName name="PLAN_1">#REF!</definedName>
    <definedName name="Plan1" localSheetId="6" hidden="1">#REF!</definedName>
    <definedName name="Plan1" hidden="1">#REF!</definedName>
    <definedName name="PLANEJADA">#REF!</definedName>
    <definedName name="PLANILHA" localSheetId="6" hidden="1">{#N/A,#N/A,TRUE,"Serviços"}</definedName>
    <definedName name="PLANILHA" localSheetId="7" hidden="1">{#N/A,#N/A,TRUE,"Serviços"}</definedName>
    <definedName name="PLANILHA" hidden="1">{#N/A,#N/A,TRUE,"Serviços"}</definedName>
    <definedName name="Planilha_1ÁreaTotal" localSheetId="6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sOriginais">#REF!</definedName>
    <definedName name="plano">#REF!</definedName>
    <definedName name="Plapla_11">#REF!</definedName>
    <definedName name="Plapla_12">#REF!</definedName>
    <definedName name="Plapla_13">#REF!</definedName>
    <definedName name="Plapla_15">#REF!</definedName>
    <definedName name="Plapla_16">#REF!</definedName>
    <definedName name="Plapla_17">#REF!</definedName>
    <definedName name="Plapla_19">#REF!</definedName>
    <definedName name="Plapla_2">#REF!</definedName>
    <definedName name="Plapla_28">#REF!</definedName>
    <definedName name="Plapla_3">#REF!</definedName>
    <definedName name="Plapla_4">#REF!</definedName>
    <definedName name="Plapla_7">#REF!</definedName>
    <definedName name="Plapla_9">#REF!</definedName>
    <definedName name="PLBU">#REF!</definedName>
    <definedName name="PLCD">#REF!</definedName>
    <definedName name="PLCD97">#REF!</definedName>
    <definedName name="PLDA">#REF!</definedName>
    <definedName name="PLDD">"'file:///D:/Meus documentos/ANASTÁCIO/SERCEL/BR262990800.xls'#$SERVIÇOS.$#REF!$#REF!"</definedName>
    <definedName name="PLIQ">#REF!</definedName>
    <definedName name="pliq1">#REF!</definedName>
    <definedName name="PLL">#REF!</definedName>
    <definedName name="PLMBUQ">#REF!</definedName>
    <definedName name="PLPTE">#REF!</definedName>
    <definedName name="PLSM">#REF!</definedName>
    <definedName name="PLT">#REF!</definedName>
    <definedName name="PLVC">#REF!</definedName>
    <definedName name="PLVD">#REF!</definedName>
    <definedName name="PLW">#REF!</definedName>
    <definedName name="PLWA">#REF!</definedName>
    <definedName name="pm">'[18]Mão de Obra'!$E$13</definedName>
    <definedName name="PM334_1" localSheetId="6">#REF!</definedName>
    <definedName name="PM334_1">#REF!</definedName>
    <definedName name="PM335_1" localSheetId="6">#REF!</definedName>
    <definedName name="PM335_1">#REF!</definedName>
    <definedName name="pm346_1" localSheetId="6">#REF!</definedName>
    <definedName name="pm346_1">#REF!</definedName>
    <definedName name="PM405_1">#REF!</definedName>
    <definedName name="PM406_1">#REF!</definedName>
    <definedName name="PM970_1">#REF!</definedName>
    <definedName name="PMBF">#REF!</definedName>
    <definedName name="PMBQ">#REF!</definedName>
    <definedName name="PMBQA">#REF!</definedName>
    <definedName name="PMBQT">#REF!</definedName>
    <definedName name="pmcapa_13">"'file:///C:/Documents and Settings/liev.refkalefsky/Desktop/MODELO/UT-08-07-BR174/L1 - 3A MED UT-01-08-07 FEV-08 TERCOM.XLS'#$TransBasc5m³.$#REF!$#REF!"</definedName>
    <definedName name="pmcapa_20">"$TransLocalBasc10m³.$#REF!$#REF!"</definedName>
    <definedName name="PMD">#REF!</definedName>
    <definedName name="pmedioaterro">[15]TransComerc_Basc10m³!#REF!</definedName>
    <definedName name="pmedioaterro_20">"$TransLocalBasc10m³.$#REF!$#REF!"</definedName>
    <definedName name="pmedior">"$TransComerc_Basc10m³.$#REF!$#REF!"</definedName>
    <definedName name="pmedior_20">"$TransLocalBasc10m³.$#REF!$#REF!"</definedName>
    <definedName name="pmgran_20">"$TransLocalBasc10m³.$#REF!$#REF!"</definedName>
    <definedName name="PMREC">#REF!</definedName>
    <definedName name="PNPBASELE">#REF!</definedName>
    <definedName name="PNPBASMEC">#REF!</definedName>
    <definedName name="PNV">#REF!</definedName>
    <definedName name="PO_QUIMICO_4KG">#REF!</definedName>
    <definedName name="POÇO_VISIT">#REF!</definedName>
    <definedName name="POLIM">[171]MB!$G$26</definedName>
    <definedName name="PONTALETE">#REF!</definedName>
    <definedName name="Ponte" localSheetId="6">' Canteiro'!Ponte</definedName>
    <definedName name="Ponte" localSheetId="7">'Adm Local'!Ponte</definedName>
    <definedName name="Ponte">[31]!Ponte</definedName>
    <definedName name="Ponte_10" localSheetId="6">' Canteiro'!Ponte_10</definedName>
    <definedName name="Ponte_10" localSheetId="7">'Adm Local'!Ponte_10</definedName>
    <definedName name="Ponte_10">Ponte_10</definedName>
    <definedName name="Ponte_12" localSheetId="6">' Canteiro'!Ponte_12</definedName>
    <definedName name="Ponte_12" localSheetId="7">'Adm Local'!Ponte_12</definedName>
    <definedName name="Ponte_12">Ponte_12</definedName>
    <definedName name="Ponte_19" localSheetId="6">' Canteiro'!Ponte_19</definedName>
    <definedName name="Ponte_19" localSheetId="7">'Adm Local'!Ponte_19</definedName>
    <definedName name="Ponte_19">Ponte_19</definedName>
    <definedName name="Ponte_2" localSheetId="6">' Canteiro'!Ponte_2</definedName>
    <definedName name="Ponte_2" localSheetId="7">'Adm Local'!Ponte_2</definedName>
    <definedName name="Ponte_2">Ponte_2</definedName>
    <definedName name="Ponte_21" localSheetId="6">' Canteiro'!Ponte_21</definedName>
    <definedName name="Ponte_21" localSheetId="7">'Adm Local'!Ponte_21</definedName>
    <definedName name="Ponte_21">Ponte_21</definedName>
    <definedName name="Ponte_23" localSheetId="6">' Canteiro'!Ponte_23</definedName>
    <definedName name="Ponte_23" localSheetId="7">'Adm Local'!Ponte_23</definedName>
    <definedName name="Ponte_23">Ponte_23</definedName>
    <definedName name="Ponte_24" localSheetId="6">' Canteiro'!Ponte_24</definedName>
    <definedName name="Ponte_24" localSheetId="7">'Adm Local'!Ponte_24</definedName>
    <definedName name="Ponte_24">Ponte_24</definedName>
    <definedName name="Ponte_26" localSheetId="6">' Canteiro'!Ponte_26</definedName>
    <definedName name="Ponte_26" localSheetId="7">'Adm Local'!Ponte_26</definedName>
    <definedName name="Ponte_26">Ponte_26</definedName>
    <definedName name="Ponte_27" localSheetId="6">' Canteiro'!Ponte_27</definedName>
    <definedName name="Ponte_27" localSheetId="7">'Adm Local'!Ponte_27</definedName>
    <definedName name="Ponte_27">Ponte_27</definedName>
    <definedName name="Ponte_29" localSheetId="6">' Canteiro'!Ponte_29</definedName>
    <definedName name="Ponte_29" localSheetId="7">'Adm Local'!Ponte_29</definedName>
    <definedName name="Ponte_29">Ponte_29</definedName>
    <definedName name="Ponte_30" localSheetId="6">' Canteiro'!Ponte_30</definedName>
    <definedName name="Ponte_30" localSheetId="7">'Adm Local'!Ponte_30</definedName>
    <definedName name="Ponte_30">Ponte_30</definedName>
    <definedName name="Ponte_31" localSheetId="6">' Canteiro'!Ponte_31</definedName>
    <definedName name="Ponte_31" localSheetId="7">'Adm Local'!Ponte_31</definedName>
    <definedName name="Ponte_31">Ponte_31</definedName>
    <definedName name="Ponte_33" localSheetId="6">' Canteiro'!Ponte_33</definedName>
    <definedName name="Ponte_33" localSheetId="7">'Adm Local'!Ponte_33</definedName>
    <definedName name="Ponte_33">Ponte_33</definedName>
    <definedName name="Ponte_34" localSheetId="6">' Canteiro'!Ponte_34</definedName>
    <definedName name="Ponte_34" localSheetId="7">'Adm Local'!Ponte_34</definedName>
    <definedName name="Ponte_34">Ponte_34</definedName>
    <definedName name="Ponte_35" localSheetId="6">' Canteiro'!Ponte_35</definedName>
    <definedName name="Ponte_35" localSheetId="7">'Adm Local'!Ponte_35</definedName>
    <definedName name="Ponte_35">Ponte_35</definedName>
    <definedName name="Ponte_36" localSheetId="6">' Canteiro'!Ponte_36</definedName>
    <definedName name="Ponte_36" localSheetId="7">'Adm Local'!Ponte_36</definedName>
    <definedName name="Ponte_36">Ponte_36</definedName>
    <definedName name="Ponte_37" localSheetId="6">' Canteiro'!Ponte_37</definedName>
    <definedName name="Ponte_37" localSheetId="7">'Adm Local'!Ponte_37</definedName>
    <definedName name="Ponte_37">Ponte_37</definedName>
    <definedName name="Ponte_38" localSheetId="6">' Canteiro'!Ponte_38</definedName>
    <definedName name="Ponte_38" localSheetId="7">'Adm Local'!Ponte_38</definedName>
    <definedName name="Ponte_38">Ponte_38</definedName>
    <definedName name="Ponte_39" localSheetId="6">' Canteiro'!Ponte_39</definedName>
    <definedName name="Ponte_39" localSheetId="7">'Adm Local'!Ponte_39</definedName>
    <definedName name="Ponte_39">Ponte_39</definedName>
    <definedName name="Ponte_4" localSheetId="6">' Canteiro'!Ponte_4</definedName>
    <definedName name="Ponte_4" localSheetId="7">'Adm Local'!Ponte_4</definedName>
    <definedName name="Ponte_4">Ponte_4</definedName>
    <definedName name="Ponte_40" localSheetId="6">' Canteiro'!Ponte_40</definedName>
    <definedName name="Ponte_40" localSheetId="7">'Adm Local'!Ponte_40</definedName>
    <definedName name="Ponte_40">Ponte_40</definedName>
    <definedName name="Ponte_41" localSheetId="6">' Canteiro'!Ponte_41</definedName>
    <definedName name="Ponte_41" localSheetId="7">'Adm Local'!Ponte_41</definedName>
    <definedName name="Ponte_41">Ponte_41</definedName>
    <definedName name="Ponte_42" localSheetId="6">' Canteiro'!Ponte_42</definedName>
    <definedName name="Ponte_42" localSheetId="7">'Adm Local'!Ponte_42</definedName>
    <definedName name="Ponte_42">Ponte_42</definedName>
    <definedName name="Ponte_43" localSheetId="6">' Canteiro'!Ponte_43</definedName>
    <definedName name="Ponte_43" localSheetId="7">'Adm Local'!Ponte_43</definedName>
    <definedName name="Ponte_43">Ponte_43</definedName>
    <definedName name="Ponte_44" localSheetId="6">' Canteiro'!Ponte_44</definedName>
    <definedName name="Ponte_44" localSheetId="7">'Adm Local'!Ponte_44</definedName>
    <definedName name="Ponte_44">Ponte_44</definedName>
    <definedName name="Ponte_45" localSheetId="6">' Canteiro'!Ponte_45</definedName>
    <definedName name="Ponte_45" localSheetId="7">'Adm Local'!Ponte_45</definedName>
    <definedName name="Ponte_45">Ponte_45</definedName>
    <definedName name="Ponte_46" localSheetId="6">' Canteiro'!Ponte_46</definedName>
    <definedName name="Ponte_46" localSheetId="7">'Adm Local'!Ponte_46</definedName>
    <definedName name="Ponte_46">Ponte_46</definedName>
    <definedName name="Ponte_47" localSheetId="6">' Canteiro'!Ponte_47</definedName>
    <definedName name="Ponte_47" localSheetId="7">'Adm Local'!Ponte_47</definedName>
    <definedName name="Ponte_47">Ponte_47</definedName>
    <definedName name="Ponte_48" localSheetId="6">' Canteiro'!Ponte_48</definedName>
    <definedName name="Ponte_48" localSheetId="7">'Adm Local'!Ponte_48</definedName>
    <definedName name="Ponte_48">Ponte_48</definedName>
    <definedName name="Ponte_51" localSheetId="6">' Canteiro'!Ponte_51</definedName>
    <definedName name="Ponte_51" localSheetId="7">'Adm Local'!Ponte_51</definedName>
    <definedName name="Ponte_51">Ponte_51</definedName>
    <definedName name="Ponte_52" localSheetId="6">' Canteiro'!Ponte_52</definedName>
    <definedName name="Ponte_52" localSheetId="7">'Adm Local'!Ponte_52</definedName>
    <definedName name="Ponte_52">Ponte_52</definedName>
    <definedName name="Ponte_53" localSheetId="6">' Canteiro'!Ponte_53</definedName>
    <definedName name="Ponte_53" localSheetId="7">'Adm Local'!Ponte_53</definedName>
    <definedName name="Ponte_53">Ponte_53</definedName>
    <definedName name="Ponte_55" localSheetId="6">' Canteiro'!Ponte_55</definedName>
    <definedName name="Ponte_55" localSheetId="7">'Adm Local'!Ponte_55</definedName>
    <definedName name="Ponte_55">Ponte_55</definedName>
    <definedName name="Ponte_58" localSheetId="6">' Canteiro'!Ponte_58</definedName>
    <definedName name="Ponte_58" localSheetId="7">'Adm Local'!Ponte_58</definedName>
    <definedName name="Ponte_58">Ponte_58</definedName>
    <definedName name="Ponte_59" localSheetId="6">' Canteiro'!Ponte_59</definedName>
    <definedName name="Ponte_59" localSheetId="7">'Adm Local'!Ponte_59</definedName>
    <definedName name="Ponte_59">Ponte_59</definedName>
    <definedName name="Ponte_60" localSheetId="6">' Canteiro'!Ponte_60</definedName>
    <definedName name="Ponte_60" localSheetId="7">'Adm Local'!Ponte_60</definedName>
    <definedName name="Ponte_60">Ponte_60</definedName>
    <definedName name="Ponte_61" localSheetId="6">' Canteiro'!Ponte_61</definedName>
    <definedName name="Ponte_61" localSheetId="7">'Adm Local'!Ponte_61</definedName>
    <definedName name="Ponte_61">Ponte_61</definedName>
    <definedName name="Ponte_62" localSheetId="6">' Canteiro'!Ponte_62</definedName>
    <definedName name="Ponte_62" localSheetId="7">'Adm Local'!Ponte_62</definedName>
    <definedName name="Ponte_62">Ponte_62</definedName>
    <definedName name="Ponte_63" localSheetId="6">' Canteiro'!Ponte_63</definedName>
    <definedName name="Ponte_63" localSheetId="7">'Adm Local'!Ponte_63</definedName>
    <definedName name="Ponte_63">Ponte_63</definedName>
    <definedName name="Ponte_64" localSheetId="6">' Canteiro'!Ponte_64</definedName>
    <definedName name="Ponte_64" localSheetId="7">'Adm Local'!Ponte_64</definedName>
    <definedName name="Ponte_64">Ponte_64</definedName>
    <definedName name="Ponte_65" localSheetId="6">' Canteiro'!Ponte_65</definedName>
    <definedName name="Ponte_65" localSheetId="7">'Adm Local'!Ponte_65</definedName>
    <definedName name="Ponte_65">Ponte_65</definedName>
    <definedName name="Ponte_66" localSheetId="6">' Canteiro'!Ponte_66</definedName>
    <definedName name="Ponte_66" localSheetId="7">'Adm Local'!Ponte_66</definedName>
    <definedName name="Ponte_66">Ponte_66</definedName>
    <definedName name="Ponte_67" localSheetId="6">' Canteiro'!Ponte_67</definedName>
    <definedName name="Ponte_67" localSheetId="7">'Adm Local'!Ponte_67</definedName>
    <definedName name="Ponte_67">Ponte_67</definedName>
    <definedName name="Ponte_68" localSheetId="6">' Canteiro'!Ponte_68</definedName>
    <definedName name="Ponte_68" localSheetId="7">'Adm Local'!Ponte_68</definedName>
    <definedName name="Ponte_68">Ponte_68</definedName>
    <definedName name="Ponte_69" localSheetId="6">' Canteiro'!Ponte_69</definedName>
    <definedName name="Ponte_69" localSheetId="7">'Adm Local'!Ponte_69</definedName>
    <definedName name="Ponte_69">Ponte_69</definedName>
    <definedName name="Ponte_70" localSheetId="6">' Canteiro'!Ponte_70</definedName>
    <definedName name="Ponte_70" localSheetId="7">'Adm Local'!Ponte_70</definedName>
    <definedName name="Ponte_70">Ponte_70</definedName>
    <definedName name="Ponte_71" localSheetId="6">' Canteiro'!Ponte_71</definedName>
    <definedName name="Ponte_71" localSheetId="7">'Adm Local'!Ponte_71</definedName>
    <definedName name="Ponte_71">Ponte_71</definedName>
    <definedName name="Ponte_72" localSheetId="6">' Canteiro'!Ponte_72</definedName>
    <definedName name="Ponte_72" localSheetId="7">'Adm Local'!Ponte_72</definedName>
    <definedName name="Ponte_72">Ponte_72</definedName>
    <definedName name="Ponte_8" localSheetId="6">' Canteiro'!Ponte_8</definedName>
    <definedName name="Ponte_8" localSheetId="7">'Adm Local'!Ponte_8</definedName>
    <definedName name="Ponte_8">Ponte_8</definedName>
    <definedName name="ponto">#N/A</definedName>
    <definedName name="popopopo" localSheetId="6" hidden="1">{#N/A,#N/A,FALSE,"MO (2)"}</definedName>
    <definedName name="popopopo" localSheetId="7" hidden="1">{#N/A,#N/A,FALSE,"MO (2)"}</definedName>
    <definedName name="popopopo" hidden="1">{#N/A,#N/A,FALSE,"MO (2)"}</definedName>
    <definedName name="PORT_QUANT">'[63]Pórtico a Remover'!$J$15</definedName>
    <definedName name="PORT_QUANT_REM">'[110]Pórtico a remover'!$J$13</definedName>
    <definedName name="PORT_SEMI_QUANT">'[63]Pórtico e Semi-pórtico'!$I$14:$I$19</definedName>
    <definedName name="PORT_SEMI_QUANT_BR104">'[110]Pórtico e Semi-pórtico'!$I$14:$I$22</definedName>
    <definedName name="PORT_SEMI_QUANT_BR104SUL">'[110]Pórtico e Semi-pórtico_SUL'!$I$14:$I$21</definedName>
    <definedName name="PORT_SEMI_TIPO">'[63]Pórtico e Semi-pórtico'!$H$14:$H$19</definedName>
    <definedName name="PORT_SEMI_TIPO_BR104">'[110]Pórtico e Semi-pórtico'!$H$14:$H$22</definedName>
    <definedName name="PORT_SEMI_TIPO_BR104SUL">'[110]Pórtico e Semi-pórtico_SUL'!$H$14:$H$21</definedName>
    <definedName name="PORT_TIPO">'[63]Pórtico a Remover'!$E$15</definedName>
    <definedName name="PORT_TIPO_REM">'[110]Pórtico a remover'!$E$13</definedName>
    <definedName name="Posição" localSheetId="6" hidden="1">#REF!</definedName>
    <definedName name="Posição" hidden="1">#REF!</definedName>
    <definedName name="Posição_OAC" localSheetId="6">#REF!</definedName>
    <definedName name="Posição_OAC">#REF!</definedName>
    <definedName name="PosiçãoDispositivoLateralOAE">#REF!</definedName>
    <definedName name="PosiçãoNãoseaplicaOAC">#REF!</definedName>
    <definedName name="PosiçãoOAC">#REF!</definedName>
    <definedName name="potencia">#REF!</definedName>
    <definedName name="pp">#REF!</definedName>
    <definedName name="PPAG">#REF!</definedName>
    <definedName name="PPCOFINS">#REF!</definedName>
    <definedName name="PPEDREIRO">#N/A</definedName>
    <definedName name="PPEDREIRO_1">#REF!</definedName>
    <definedName name="PPEN">#REF!</definedName>
    <definedName name="PPFRE">#REF!</definedName>
    <definedName name="PPICMS">#REF!</definedName>
    <definedName name="PPINTOR">#N/A</definedName>
    <definedName name="PPINTOR_1">#REF!</definedName>
    <definedName name="PPIPI">#REF!</definedName>
    <definedName name="PPL">#REF!</definedName>
    <definedName name="PPLA">#REF!</definedName>
    <definedName name="PPLT">#REF!</definedName>
    <definedName name="PPPIS">#REF!</definedName>
    <definedName name="PPREP">#REF!</definedName>
    <definedName name="PPSAL">#REF!</definedName>
    <definedName name="pq">#REF!</definedName>
    <definedName name="PQP.">#REF!</definedName>
    <definedName name="PQVALE">#REF!</definedName>
    <definedName name="PRA">#REF!</definedName>
    <definedName name="PRANCHA">[151]PRANCHAS!$A$2:$B$262</definedName>
    <definedName name="PRANCHAS">[64]PRANCHA!$A$1:$B$1</definedName>
    <definedName name="PRAT" localSheetId="6">#REF!</definedName>
    <definedName name="PRAT">#REF!</definedName>
    <definedName name="PRATICAB" localSheetId="6">#REF!</definedName>
    <definedName name="PRATICAB">#REF!</definedName>
    <definedName name="Prazo" localSheetId="6">#REF!</definedName>
    <definedName name="Prazo">#REF!</definedName>
    <definedName name="PRBQ">#REF!</definedName>
    <definedName name="PRCB">#REF!</definedName>
    <definedName name="PRCC">#REF!</definedName>
    <definedName name="PRCCL">#REF!</definedName>
    <definedName name="Prd" hidden="1">#N/A</definedName>
    <definedName name="PrdAux" hidden="1">#N/A</definedName>
    <definedName name="PRDM">#REF!</definedName>
    <definedName name="PRE">#REF!</definedName>
    <definedName name="PREC">#REF!</definedName>
    <definedName name="PREC_1">#REF!</definedName>
    <definedName name="Preço_Improd.">#REF!</definedName>
    <definedName name="Preço_parcial">#REF!</definedName>
    <definedName name="Preço_parcial_15">#REF!</definedName>
    <definedName name="Preço_prod.">#REF!</definedName>
    <definedName name="PREÇO_UNIT_serviço">OFFSET('[83]Orçamento Total'!$F$4,0,0,COUNTA('[83]Orçamento Total'!$C:$C),1)</definedName>
    <definedName name="preco1" localSheetId="6">#REF!</definedName>
    <definedName name="preco1">#REF!</definedName>
    <definedName name="PREÇOS">#REF!</definedName>
    <definedName name="PREÇOS_10">#REF!</definedName>
    <definedName name="PREÇOS_10_1">"$#REF!.$A$5:$B$9"</definedName>
    <definedName name="PREÇOS_10_10">"$#REF!.$A$5:$B$9"</definedName>
    <definedName name="PREÇOS_10_11">"$#REF!.$A$5:$B$9"</definedName>
    <definedName name="PREÇOS_10_12">"$#REF!.$A$5:$B$9"</definedName>
    <definedName name="PREÇOS_10_15">"$#REF!.$A$1:$B$4"</definedName>
    <definedName name="PREÇOS_10_16">"$#REF!.$A$1:$B$4"</definedName>
    <definedName name="PREÇOS_10_22">#REF!</definedName>
    <definedName name="PREÇOS_10_24">#REF!</definedName>
    <definedName name="PREÇOS_10_25">#REF!</definedName>
    <definedName name="PREÇOS_10_29">"$#REF!.$A$5:$B$9"</definedName>
    <definedName name="PREÇOS_10_3">"$#REF!.$A$1:$B$4"</definedName>
    <definedName name="PREÇOS_10_3_1">"$#REF!.$A$1:$B$4"</definedName>
    <definedName name="PREÇOS_10_4">"$#REF!.$A$5:$B$9"</definedName>
    <definedName name="PREÇOS_10_4_1">"$#REF!.$A$5:$B$9"</definedName>
    <definedName name="PREÇOS_10_5">"$#REF!.$A$5:$B$9"</definedName>
    <definedName name="PREÇOS_10_5_1">"$#REF!.$A$5:$B$9"</definedName>
    <definedName name="PREÇOS_10_6">"$#REF!.$A$5:$B$9"</definedName>
    <definedName name="PREÇOS_10_6_1">"$#REF!.$A$5:$B$9"</definedName>
    <definedName name="PREÇOS_10_7">#REF!</definedName>
    <definedName name="PREÇOS_10_7_1">"$#REF!.$A$5:$B$9"</definedName>
    <definedName name="PREÇOS_10_7_1_1">"$#REF!.$A$5:$B$9"</definedName>
    <definedName name="PREÇOS_10_7_1_1_1">"$#REF!.$A$5:$B$9"</definedName>
    <definedName name="PREÇOS_10_8">#REF!</definedName>
    <definedName name="PREÇOS_10_9">"$#REF!.$A$5:$B$9"</definedName>
    <definedName name="PREÇOS_11">"$#REF!.$A$5:$B$9"</definedName>
    <definedName name="PREÇOS_12">"$#REF!.$A$5:$B$9"</definedName>
    <definedName name="PREÇOS_15">"$#REF!.$A$1:$B$4"</definedName>
    <definedName name="PREÇOS_16">"$#REF!.$A$1:$B$4"</definedName>
    <definedName name="PREÇOS_17">#REF!</definedName>
    <definedName name="PREÇOS_17_10">"$#REF!.$A$5:$B$9"</definedName>
    <definedName name="PREÇOS_17_11">"$#REF!.$A$5:$B$9"</definedName>
    <definedName name="PREÇOS_17_12">"$#REF!.$A$5:$B$9"</definedName>
    <definedName name="PREÇOS_17_15">"$#REF!.$A$1:$B$4"</definedName>
    <definedName name="PREÇOS_17_16">"$#REF!.$A$1:$B$4"</definedName>
    <definedName name="PREÇOS_17_22">#REF!</definedName>
    <definedName name="PREÇOS_17_24">#REF!</definedName>
    <definedName name="PREÇOS_17_25">#REF!</definedName>
    <definedName name="PREÇOS_17_29">"$#REF!.$A$5:$B$9"</definedName>
    <definedName name="PREÇOS_17_3">"$#REF!.$A$1:$B$4"</definedName>
    <definedName name="PREÇOS_17_3_1">"$#REF!.$A$1:$B$4"</definedName>
    <definedName name="PREÇOS_17_4">"$#REF!.$A$5:$B$9"</definedName>
    <definedName name="PREÇOS_17_4_1">"$#REF!.$A$5:$B$9"</definedName>
    <definedName name="PREÇOS_17_5">"$#REF!.$A$5:$B$9"</definedName>
    <definedName name="PREÇOS_17_5_1">"$#REF!.$A$5:$B$9"</definedName>
    <definedName name="PREÇOS_17_6">"$#REF!.$A$5:$B$9"</definedName>
    <definedName name="PREÇOS_17_6_1">"$#REF!.$A$5:$B$9"</definedName>
    <definedName name="PREÇOS_17_7">#REF!</definedName>
    <definedName name="PREÇOS_17_7_1">"$#REF!.$A$5:$B$9"</definedName>
    <definedName name="PREÇOS_17_7_1_1">"$#REF!.$A$5:$B$9"</definedName>
    <definedName name="PREÇOS_17_7_1_1_1">"$#REF!.$A$5:$B$9"</definedName>
    <definedName name="PREÇOS_17_8">#REF!</definedName>
    <definedName name="PREÇOS_17_9">"$#REF!.$A$5:$B$9"</definedName>
    <definedName name="PREÇOS_22">#REF!</definedName>
    <definedName name="PREÇOS_24">#REF!</definedName>
    <definedName name="PREÇOS_25">#REF!</definedName>
    <definedName name="PREÇOS_29">"$#REF!.$A$5:$B$9"</definedName>
    <definedName name="PREÇOS_3">"$#REF!.$A$1:$B$4"</definedName>
    <definedName name="PREÇOS_3_1">"$#REF!.$A$1:$B$4"</definedName>
    <definedName name="PREÇOS_4">"$#REF!.$A$5:$B$9"</definedName>
    <definedName name="PREÇOS_4_1">"$#REF!.$A$5:$B$9"</definedName>
    <definedName name="PREÇOS_5">"$#REF!.$A$5:$B$9"</definedName>
    <definedName name="PREÇOS_5_1">"$#REF!.$A$5:$B$9"</definedName>
    <definedName name="PREÇOS_6">#REF!</definedName>
    <definedName name="PREÇOS_6_1">"$#REF!.$A$5:$B$9"</definedName>
    <definedName name="PREÇOS_6_1_1">"$#REF!.$A$5:$B$9"</definedName>
    <definedName name="PREÇOS_6_10">"$#REF!.$A$5:$B$9"</definedName>
    <definedName name="PREÇOS_6_11">"$#REF!.$A$5:$B$9"</definedName>
    <definedName name="PREÇOS_6_12">"$#REF!.$A$5:$B$9"</definedName>
    <definedName name="PREÇOS_6_15">"$#REF!.$A$1:$B$4"</definedName>
    <definedName name="PREÇOS_6_16">"$#REF!.$A$1:$B$4"</definedName>
    <definedName name="PREÇOS_6_22">#REF!</definedName>
    <definedName name="PREÇOS_6_24">#REF!</definedName>
    <definedName name="PREÇOS_6_25">#REF!</definedName>
    <definedName name="PREÇOS_6_29">"$#REF!.$A$5:$B$9"</definedName>
    <definedName name="PREÇOS_6_3">"$#REF!.$A$1:$B$4"</definedName>
    <definedName name="PREÇOS_6_3_1">"$#REF!.$A$1:$B$4"</definedName>
    <definedName name="PREÇOS_6_4">"$#REF!.$A$5:$B$9"</definedName>
    <definedName name="PREÇOS_6_4_1">"$#REF!.$A$5:$B$9"</definedName>
    <definedName name="PREÇOS_6_5">"$#REF!.$A$5:$B$9"</definedName>
    <definedName name="PREÇOS_6_5_1">"$#REF!.$A$5:$B$9"</definedName>
    <definedName name="PREÇOS_6_6">"$#REF!.$A$5:$B$9"</definedName>
    <definedName name="PREÇOS_6_6_1">"$#REF!.$A$5:$B$9"</definedName>
    <definedName name="PREÇOS_6_7">#REF!</definedName>
    <definedName name="PREÇOS_6_7_1">"$#REF!.$A$5:$B$9"</definedName>
    <definedName name="PREÇOS_6_7_1_1">"$#REF!.$A$5:$B$9"</definedName>
    <definedName name="PREÇOS_6_7_1_1_1">"$#REF!.$A$5:$B$9"</definedName>
    <definedName name="PREÇOS_6_8">#REF!</definedName>
    <definedName name="PREÇOS_6_9">"$#REF!.$A$5:$B$9"</definedName>
    <definedName name="PREÇOS_7">#REF!</definedName>
    <definedName name="PREÇOS_7_1">#REF!</definedName>
    <definedName name="PREÇOS_7_1_1">"$#REF!.$A$5:$B$9"</definedName>
    <definedName name="PREÇOS_7_1_1_1">"$#REF!.$A$5:$B$9"</definedName>
    <definedName name="PREÇOS_7_1_1_1_1">"$#REF!.$A$5:$B$9"</definedName>
    <definedName name="PREÇOS_7_10">"$#REF!.$A$5:$B$9"</definedName>
    <definedName name="PREÇOS_7_11">"$#REF!.$A$5:$B$9"</definedName>
    <definedName name="PREÇOS_7_12">"$#REF!.$A$5:$B$9"</definedName>
    <definedName name="PREÇOS_7_15">"$#REF!.$A$1:$B$4"</definedName>
    <definedName name="PREÇOS_7_16">"$#REF!.$A$1:$B$4"</definedName>
    <definedName name="PREÇOS_7_22">#REF!</definedName>
    <definedName name="PREÇOS_7_24">#REF!</definedName>
    <definedName name="PREÇOS_7_25">#REF!</definedName>
    <definedName name="PREÇOS_7_29">"$#REF!.$A$5:$B$9"</definedName>
    <definedName name="PREÇOS_7_3">"$#REF!.$A$1:$B$4"</definedName>
    <definedName name="PREÇOS_7_3_1">"$#REF!.$A$1:$B$4"</definedName>
    <definedName name="PREÇOS_7_4">"$#REF!.$A$5:$B$9"</definedName>
    <definedName name="PREÇOS_7_4_1">"$#REF!.$A$5:$B$9"</definedName>
    <definedName name="PREÇOS_7_5">"$#REF!.$A$5:$B$9"</definedName>
    <definedName name="PREÇOS_7_5_1">"$#REF!.$A$5:$B$9"</definedName>
    <definedName name="PREÇOS_7_6">"$#REF!.$A$5:$B$9"</definedName>
    <definedName name="PREÇOS_7_6_1">"$#REF!.$A$5:$B$9"</definedName>
    <definedName name="PREÇOS_7_7">#REF!</definedName>
    <definedName name="PREÇOS_7_7_1">"$#REF!.$A$5:$B$9"</definedName>
    <definedName name="PREÇOS_7_7_1_1">"$#REF!.$A$5:$B$9"</definedName>
    <definedName name="PREÇOS_7_7_1_1_1">"$#REF!.$A$5:$B$9"</definedName>
    <definedName name="PREÇOS_7_8">#REF!</definedName>
    <definedName name="PREÇOS_7_9">"$#REF!.$A$5:$B$9"</definedName>
    <definedName name="PREÇOS_8">#REF!</definedName>
    <definedName name="PREÇOS_8_1">#REF!</definedName>
    <definedName name="PREÇOS_8_1_1">#REF!</definedName>
    <definedName name="PREÇOS_8_10">"$#REF!.$A$5:$B$9"</definedName>
    <definedName name="PREÇOS_8_11">"$#REF!.$A$5:$B$9"</definedName>
    <definedName name="PREÇOS_8_12">"$#REF!.$A$5:$B$9"</definedName>
    <definedName name="PREÇOS_8_15">"$#REF!.$A$1:$B$4"</definedName>
    <definedName name="PREÇOS_8_16">"$#REF!.$A$1:$B$4"</definedName>
    <definedName name="PREÇOS_8_22">#REF!</definedName>
    <definedName name="PREÇOS_8_24">#REF!</definedName>
    <definedName name="PREÇOS_8_25">#REF!</definedName>
    <definedName name="PREÇOS_8_29">"$#REF!.$A$5:$B$9"</definedName>
    <definedName name="PREÇOS_8_3">"$#REF!.$A$1:$B$4"</definedName>
    <definedName name="PREÇOS_8_3_1">"$#REF!.$A$1:$B$4"</definedName>
    <definedName name="PREÇOS_8_4">"$#REF!.$A$5:$B$9"</definedName>
    <definedName name="PREÇOS_8_4_1">"$#REF!.$A$5:$B$9"</definedName>
    <definedName name="PREÇOS_8_5">"$#REF!.$A$5:$B$9"</definedName>
    <definedName name="PREÇOS_8_5_1">"$#REF!.$A$5:$B$9"</definedName>
    <definedName name="PREÇOS_8_6">"$#REF!.$A$5:$B$9"</definedName>
    <definedName name="PREÇOS_8_6_1">"$#REF!.$A$5:$B$9"</definedName>
    <definedName name="PREÇOS_8_7">#REF!</definedName>
    <definedName name="PREÇOS_8_7_1">"$#REF!.$A$5:$B$9"</definedName>
    <definedName name="PREÇOS_8_7_1_1">"$#REF!.$A$5:$B$9"</definedName>
    <definedName name="PREÇOS_8_7_1_1_1">"$#REF!.$A$5:$B$9"</definedName>
    <definedName name="PREÇOS_8_8">#REF!</definedName>
    <definedName name="PREÇOS_8_9">"$#REF!.$A$5:$B$9"</definedName>
    <definedName name="PREÇOS_9">#REF!</definedName>
    <definedName name="PREÇOS_9_1">"$#REF!.$A$5:$B$9"</definedName>
    <definedName name="PREÇOS_9_10">"$#REF!.$A$5:$B$9"</definedName>
    <definedName name="PREÇOS_9_11">"$#REF!.$A$5:$B$9"</definedName>
    <definedName name="PREÇOS_9_12">"$#REF!.$A$5:$B$9"</definedName>
    <definedName name="PREÇOS_9_15">"$#REF!.$A$1:$B$4"</definedName>
    <definedName name="PREÇOS_9_16">"$#REF!.$A$1:$B$4"</definedName>
    <definedName name="PREÇOS_9_22">#REF!</definedName>
    <definedName name="PREÇOS_9_24">#REF!</definedName>
    <definedName name="PREÇOS_9_25">#REF!</definedName>
    <definedName name="PREÇOS_9_29">"$#REF!.$A$5:$B$9"</definedName>
    <definedName name="PREÇOS_9_3">"$#REF!.$A$1:$B$4"</definedName>
    <definedName name="PREÇOS_9_3_1">"$#REF!.$A$1:$B$4"</definedName>
    <definedName name="PREÇOS_9_4">"$#REF!.$A$5:$B$9"</definedName>
    <definedName name="PREÇOS_9_4_1">"$#REF!.$A$5:$B$9"</definedName>
    <definedName name="PREÇOS_9_5">"$#REF!.$A$5:$B$9"</definedName>
    <definedName name="PREÇOS_9_5_1">"$#REF!.$A$5:$B$9"</definedName>
    <definedName name="PREÇOS_9_6">"$#REF!.$A$5:$B$9"</definedName>
    <definedName name="PREÇOS_9_6_1">"$#REF!.$A$5:$B$9"</definedName>
    <definedName name="PREÇOS_9_7">#REF!</definedName>
    <definedName name="PREÇOS_9_7_1">"$#REF!.$A$5:$B$9"</definedName>
    <definedName name="PREÇOS_9_7_1_1">"$#REF!.$A$5:$B$9"</definedName>
    <definedName name="PREÇOS_9_7_1_1_1">"$#REF!.$A$5:$B$9"</definedName>
    <definedName name="PREÇOS_9_8">#REF!</definedName>
    <definedName name="PREÇOS_9_9">"$#REF!.$A$5:$B$9"</definedName>
    <definedName name="PREÇOSOBRAS">'[172]BD Equip.'!$A$1:$B$263</definedName>
    <definedName name="PreçoUnit_3ªF">OFFSET('[83]Orçamento por Kmf'!$S$1,MATCH("3ª FAIXA",'[83]Orçamento por Kmf'!$B:$B,0),0,MATCH("ACOSTAMENTO",'[83]Orçamento por Kmf'!$B:$B,0)-MATCH("3ª FAIXA",'[83]Orçamento por Kmf'!$B:$B,0),1)</definedName>
    <definedName name="PreçoUnit_Acost">OFFSET('[83]Orçamento por Kmf'!$S$1,MATCH("ACOSTAMENTO",'[83]Orçamento por Kmf'!$B:$B,0),0,MATCH("DRENAGEM SUPERFICIAL",'[83]Orçamento por Kmf'!$B:$B,0)-MATCH("ACOSTAMENTO",'[83]Orçamento por Kmf'!$B:$B,0),1)</definedName>
    <definedName name="PreçoUnit_Pista">OFFSET('[83]Orçamento por Kmf'!$S$1,MATCH("PISTA ROLAMENTO",'[83]Orçamento por Kmf'!$B:$B,0),0,MATCH("3ª FAIXA",'[83]Orçamento por Kmf'!$B:$B,0)-MATCH("PISTA ROLAMENTO",'[83]Orçamento por Kmf'!$B:$B,0),1)</definedName>
    <definedName name="PRECP" localSheetId="6">#REF!</definedName>
    <definedName name="PRECP">#REF!</definedName>
    <definedName name="PRECREV">#REF!</definedName>
    <definedName name="prego">#REF!</definedName>
    <definedName name="PREGO_1_X_16">#REF!</definedName>
    <definedName name="PREGO_2_12_X_12">#REF!</definedName>
    <definedName name="PREGO_2_12X10">#REF!</definedName>
    <definedName name="PREGO_2X11">#REF!</definedName>
    <definedName name="PREGO_2X12">#REF!</definedName>
    <definedName name="premissas" hidden="1">#REF!</definedName>
    <definedName name="PREMN">#REF!</definedName>
    <definedName name="PresençaFaixaAdicional">#REF!</definedName>
    <definedName name="Previsao" localSheetId="6" hidden="1">{"'Índice'!$A$1:$K$49"}</definedName>
    <definedName name="Previsao" localSheetId="7" hidden="1">{"'Índice'!$A$1:$K$49"}</definedName>
    <definedName name="Previsao" hidden="1">{"'Índice'!$A$1:$K$49"}</definedName>
    <definedName name="PrevisãoJunhoDez2016">#REF!</definedName>
    <definedName name="PRGC">#REF!</definedName>
    <definedName name="primeira">#REF!</definedName>
    <definedName name="primeira_3">#REF!</definedName>
    <definedName name="primeira_4">#REF!</definedName>
    <definedName name="primeira_5">#REF!</definedName>
    <definedName name="primeiraa">#REF!</definedName>
    <definedName name="PRINC.">#REF!</definedName>
    <definedName name="Print">[173]QuQuant!#REF!</definedName>
    <definedName name="Print_25">[173]QuQuant!#REF!</definedName>
    <definedName name="Print_Area_MI" localSheetId="6">#REF!</definedName>
    <definedName name="Print_Area_MI">#REF!</definedName>
    <definedName name="Print_Area_MI_1" localSheetId="6">#REF!</definedName>
    <definedName name="Print_Area_MI_1">#REF!</definedName>
    <definedName name="Print_Area_MI_10" localSheetId="6">#REF!</definedName>
    <definedName name="Print_Area_MI_10">#REF!</definedName>
    <definedName name="Print_Area_MI_10_1">#REF!</definedName>
    <definedName name="Print_Area_MI_10_1_6">#REF!</definedName>
    <definedName name="Print_Area_MI_10_10">#REF!</definedName>
    <definedName name="Print_Area_MI_10_10_6">#REF!</definedName>
    <definedName name="Print_Area_MI_10_11">#REF!</definedName>
    <definedName name="Print_Area_MI_10_11_6">#REF!</definedName>
    <definedName name="Print_Area_MI_10_12">#REF!</definedName>
    <definedName name="Print_Area_MI_10_12_6">#REF!</definedName>
    <definedName name="Print_Area_MI_10_13">#REF!</definedName>
    <definedName name="Print_Area_MI_10_13_6">#REF!</definedName>
    <definedName name="Print_Area_MI_10_14">#REF!</definedName>
    <definedName name="Print_Area_MI_10_14_6">#REF!</definedName>
    <definedName name="Print_Area_MI_10_15">#REF!</definedName>
    <definedName name="Print_Area_MI_10_15_6">#REF!</definedName>
    <definedName name="Print_Area_MI_10_16">#REF!</definedName>
    <definedName name="Print_Area_MI_10_16_6">#REF!</definedName>
    <definedName name="Print_Area_MI_10_17">#REF!</definedName>
    <definedName name="Print_Area_MI_10_17_6">#REF!</definedName>
    <definedName name="Print_Area_MI_10_2">#REF!</definedName>
    <definedName name="Print_Area_MI_10_2_6">#REF!</definedName>
    <definedName name="Print_Area_MI_10_30">#REF!</definedName>
    <definedName name="Print_Area_MI_10_30_6">#REF!</definedName>
    <definedName name="Print_Area_MI_10_31">#REF!</definedName>
    <definedName name="Print_Area_MI_10_31_6">#REF!</definedName>
    <definedName name="Print_Area_MI_10_32">#REF!</definedName>
    <definedName name="Print_Area_MI_10_32_6">#REF!</definedName>
    <definedName name="Print_Area_MI_10_33">#REF!</definedName>
    <definedName name="Print_Area_MI_10_33_6">#REF!</definedName>
    <definedName name="Print_Area_MI_10_34">#REF!</definedName>
    <definedName name="Print_Area_MI_10_34_6">#REF!</definedName>
    <definedName name="Print_Area_MI_10_35">#REF!</definedName>
    <definedName name="Print_Area_MI_10_35_6">#REF!</definedName>
    <definedName name="Print_Area_MI_10_36">#REF!</definedName>
    <definedName name="Print_Area_MI_10_36_6">#REF!</definedName>
    <definedName name="Print_Area_MI_10_37">#REF!</definedName>
    <definedName name="Print_Area_MI_10_37_6">#REF!</definedName>
    <definedName name="Print_Area_MI_10_38">#REF!</definedName>
    <definedName name="Print_Area_MI_10_38_6">#REF!</definedName>
    <definedName name="Print_Area_MI_10_39">#REF!</definedName>
    <definedName name="Print_Area_MI_10_39_6">#REF!</definedName>
    <definedName name="Print_Area_MI_10_40">#REF!</definedName>
    <definedName name="Print_Area_MI_10_40_6">#REF!</definedName>
    <definedName name="Print_Area_MI_10_41">#REF!</definedName>
    <definedName name="Print_Area_MI_10_41_6">#REF!</definedName>
    <definedName name="Print_Area_MI_10_42">#REF!</definedName>
    <definedName name="Print_Area_MI_10_42_6">#REF!</definedName>
    <definedName name="Print_Area_MI_10_44">#REF!</definedName>
    <definedName name="Print_Area_MI_10_44_6">#REF!</definedName>
    <definedName name="Print_Area_MI_10_45">#REF!</definedName>
    <definedName name="Print_Area_MI_10_45_6">#REF!</definedName>
    <definedName name="Print_Area_MI_10_46">#REF!</definedName>
    <definedName name="Print_Area_MI_10_46_6">#REF!</definedName>
    <definedName name="Print_Area_MI_10_47">#REF!</definedName>
    <definedName name="Print_Area_MI_10_47_6">#REF!</definedName>
    <definedName name="Print_Area_MI_10_48">#REF!</definedName>
    <definedName name="Print_Area_MI_10_48_6">#REF!</definedName>
    <definedName name="Print_Area_MI_10_49">#REF!</definedName>
    <definedName name="Print_Area_MI_10_49_6">#REF!</definedName>
    <definedName name="Print_Area_MI_10_51">#REF!</definedName>
    <definedName name="Print_Area_MI_10_51_6">#REF!</definedName>
    <definedName name="Print_Area_MI_10_52">#REF!</definedName>
    <definedName name="Print_Area_MI_10_52_6">#REF!</definedName>
    <definedName name="Print_Area_MI_10_6">#REF!</definedName>
    <definedName name="Print_Area_MI_10_9">#REF!</definedName>
    <definedName name="Print_Area_MI_10_9_6">#REF!</definedName>
    <definedName name="Print_Area_MI_11">#REF!</definedName>
    <definedName name="Print_Area_MI_11_1">#REF!</definedName>
    <definedName name="Print_Area_MI_11_1_6">#REF!</definedName>
    <definedName name="Print_Area_MI_11_10">#REF!</definedName>
    <definedName name="Print_Area_MI_11_10_6">#REF!</definedName>
    <definedName name="Print_Area_MI_11_11">#REF!</definedName>
    <definedName name="Print_Area_MI_11_11_6">#REF!</definedName>
    <definedName name="Print_Area_MI_11_12">#REF!</definedName>
    <definedName name="Print_Area_MI_11_12_6">#REF!</definedName>
    <definedName name="Print_Area_MI_11_13">#REF!</definedName>
    <definedName name="Print_Area_MI_11_13_6">#REF!</definedName>
    <definedName name="Print_Area_MI_11_14">#REF!</definedName>
    <definedName name="Print_Area_MI_11_14_6">#REF!</definedName>
    <definedName name="Print_Area_MI_11_15">#REF!</definedName>
    <definedName name="Print_Area_MI_11_15_6">#REF!</definedName>
    <definedName name="Print_Area_MI_11_16">#REF!</definedName>
    <definedName name="Print_Area_MI_11_16_6">#REF!</definedName>
    <definedName name="Print_Area_MI_11_17">#REF!</definedName>
    <definedName name="Print_Area_MI_11_17_6">#REF!</definedName>
    <definedName name="Print_Area_MI_11_19">#REF!</definedName>
    <definedName name="Print_Area_MI_11_20">#REF!</definedName>
    <definedName name="Print_Area_MI_11_23">#REF!</definedName>
    <definedName name="Print_Area_MI_11_25">#REF!</definedName>
    <definedName name="Print_Area_MI_11_30">#REF!</definedName>
    <definedName name="Print_Area_MI_11_30_6">#REF!</definedName>
    <definedName name="Print_Area_MI_11_31">#REF!</definedName>
    <definedName name="Print_Area_MI_11_31_6">#REF!</definedName>
    <definedName name="Print_Area_MI_11_32">#REF!</definedName>
    <definedName name="Print_Area_MI_11_32_6">#REF!</definedName>
    <definedName name="Print_Area_MI_11_33">#REF!</definedName>
    <definedName name="Print_Area_MI_11_33_6">#REF!</definedName>
    <definedName name="Print_Area_MI_11_34">#REF!</definedName>
    <definedName name="Print_Area_MI_11_34_6">#REF!</definedName>
    <definedName name="Print_Area_MI_11_35">#REF!</definedName>
    <definedName name="Print_Area_MI_11_35_6">#REF!</definedName>
    <definedName name="Print_Area_MI_11_36">#REF!</definedName>
    <definedName name="Print_Area_MI_11_36_6">#REF!</definedName>
    <definedName name="Print_Area_MI_11_37">#REF!</definedName>
    <definedName name="Print_Area_MI_11_37_6">#REF!</definedName>
    <definedName name="Print_Area_MI_11_38">#REF!</definedName>
    <definedName name="Print_Area_MI_11_38_6">#REF!</definedName>
    <definedName name="Print_Area_MI_11_39">#REF!</definedName>
    <definedName name="Print_Area_MI_11_39_6">#REF!</definedName>
    <definedName name="Print_Area_MI_11_40">#REF!</definedName>
    <definedName name="Print_Area_MI_11_40_6">#REF!</definedName>
    <definedName name="Print_Area_MI_11_41">#REF!</definedName>
    <definedName name="Print_Area_MI_11_41_6">#REF!</definedName>
    <definedName name="Print_Area_MI_11_42">#REF!</definedName>
    <definedName name="Print_Area_MI_11_42_6">#REF!</definedName>
    <definedName name="Print_Area_MI_11_44">#REF!</definedName>
    <definedName name="Print_Area_MI_11_44_6">#REF!</definedName>
    <definedName name="Print_Area_MI_11_45">#REF!</definedName>
    <definedName name="Print_Area_MI_11_45_6">#REF!</definedName>
    <definedName name="Print_Area_MI_11_46">#REF!</definedName>
    <definedName name="Print_Area_MI_11_46_6">#REF!</definedName>
    <definedName name="Print_Area_MI_11_47">#REF!</definedName>
    <definedName name="Print_Area_MI_11_47_6">#REF!</definedName>
    <definedName name="Print_Area_MI_11_48">#REF!</definedName>
    <definedName name="Print_Area_MI_11_48_6">#REF!</definedName>
    <definedName name="Print_Area_MI_11_49">#REF!</definedName>
    <definedName name="Print_Area_MI_11_49_6">#REF!</definedName>
    <definedName name="Print_Area_MI_11_51">#REF!</definedName>
    <definedName name="Print_Area_MI_11_51_6">#REF!</definedName>
    <definedName name="Print_Area_MI_11_52">#REF!</definedName>
    <definedName name="Print_Area_MI_11_52_6">#REF!</definedName>
    <definedName name="Print_Area_MI_11_6">#REF!</definedName>
    <definedName name="Print_Area_MI_11_9">#REF!</definedName>
    <definedName name="Print_Area_MI_11_9_6">#REF!</definedName>
    <definedName name="Print_Area_MI_12">#REF!</definedName>
    <definedName name="Print_Area_MI_12_1">#REF!</definedName>
    <definedName name="Print_Area_MI_12_1_6">#REF!</definedName>
    <definedName name="Print_Area_MI_12_10">#REF!</definedName>
    <definedName name="Print_Area_MI_12_10_6">#REF!</definedName>
    <definedName name="Print_Area_MI_12_11">#REF!</definedName>
    <definedName name="Print_Area_MI_12_11_6">#REF!</definedName>
    <definedName name="Print_Area_MI_12_12">#REF!</definedName>
    <definedName name="Print_Area_MI_12_12_6">#REF!</definedName>
    <definedName name="Print_Area_MI_12_13">#REF!</definedName>
    <definedName name="Print_Area_MI_12_13_6">#REF!</definedName>
    <definedName name="Print_Area_MI_12_14">#REF!</definedName>
    <definedName name="Print_Area_MI_12_14_6">#REF!</definedName>
    <definedName name="Print_Area_MI_12_15">#REF!</definedName>
    <definedName name="Print_Area_MI_12_15_6">#REF!</definedName>
    <definedName name="Print_Area_MI_12_16">#REF!</definedName>
    <definedName name="Print_Area_MI_12_16_6">#REF!</definedName>
    <definedName name="Print_Area_MI_12_17">#REF!</definedName>
    <definedName name="Print_Area_MI_12_17_6">#REF!</definedName>
    <definedName name="Print_Area_MI_12_2">#REF!</definedName>
    <definedName name="Print_Area_MI_12_2_6">#REF!</definedName>
    <definedName name="Print_Area_MI_12_30">#REF!</definedName>
    <definedName name="Print_Area_MI_12_30_6">#REF!</definedName>
    <definedName name="Print_Area_MI_12_31">#REF!</definedName>
    <definedName name="Print_Area_MI_12_31_6">#REF!</definedName>
    <definedName name="Print_Area_MI_12_32">#REF!</definedName>
    <definedName name="Print_Area_MI_12_32_6">#REF!</definedName>
    <definedName name="Print_Area_MI_12_33">#REF!</definedName>
    <definedName name="Print_Area_MI_12_33_6">#REF!</definedName>
    <definedName name="Print_Area_MI_12_34">#REF!</definedName>
    <definedName name="Print_Area_MI_12_34_6">#REF!</definedName>
    <definedName name="Print_Area_MI_12_35">#REF!</definedName>
    <definedName name="Print_Area_MI_12_35_6">#REF!</definedName>
    <definedName name="Print_Area_MI_12_36">#REF!</definedName>
    <definedName name="Print_Area_MI_12_36_6">#REF!</definedName>
    <definedName name="Print_Area_MI_12_37">#REF!</definedName>
    <definedName name="Print_Area_MI_12_37_6">#REF!</definedName>
    <definedName name="Print_Area_MI_12_38">#REF!</definedName>
    <definedName name="Print_Area_MI_12_38_6">#REF!</definedName>
    <definedName name="Print_Area_MI_12_39">#REF!</definedName>
    <definedName name="Print_Area_MI_12_39_6">#REF!</definedName>
    <definedName name="Print_Area_MI_12_40">#REF!</definedName>
    <definedName name="Print_Area_MI_12_40_6">#REF!</definedName>
    <definedName name="Print_Area_MI_12_41">#REF!</definedName>
    <definedName name="Print_Area_MI_12_41_6">#REF!</definedName>
    <definedName name="Print_Area_MI_12_42">#REF!</definedName>
    <definedName name="Print_Area_MI_12_42_6">#REF!</definedName>
    <definedName name="Print_Area_MI_12_44">#REF!</definedName>
    <definedName name="Print_Area_MI_12_44_6">#REF!</definedName>
    <definedName name="Print_Area_MI_12_45">#REF!</definedName>
    <definedName name="Print_Area_MI_12_45_6">#REF!</definedName>
    <definedName name="Print_Area_MI_12_46">#REF!</definedName>
    <definedName name="Print_Area_MI_12_46_6">#REF!</definedName>
    <definedName name="Print_Area_MI_12_47">#REF!</definedName>
    <definedName name="Print_Area_MI_12_47_6">#REF!</definedName>
    <definedName name="Print_Area_MI_12_48">#REF!</definedName>
    <definedName name="Print_Area_MI_12_48_6">#REF!</definedName>
    <definedName name="Print_Area_MI_12_49">#REF!</definedName>
    <definedName name="Print_Area_MI_12_49_6">#REF!</definedName>
    <definedName name="Print_Area_MI_12_51">#REF!</definedName>
    <definedName name="Print_Area_MI_12_51_6">#REF!</definedName>
    <definedName name="Print_Area_MI_12_52">#REF!</definedName>
    <definedName name="Print_Area_MI_12_52_6">#REF!</definedName>
    <definedName name="Print_Area_MI_12_6">#REF!</definedName>
    <definedName name="Print_Area_MI_12_9">#REF!</definedName>
    <definedName name="Print_Area_MI_12_9_6">#REF!</definedName>
    <definedName name="Print_Area_MI_13">#REF!</definedName>
    <definedName name="Print_Area_MI_13_1">#REF!</definedName>
    <definedName name="Print_Area_MI_13_1_6">#REF!</definedName>
    <definedName name="Print_Area_MI_13_10">#REF!</definedName>
    <definedName name="Print_Area_MI_13_10_6">#REF!</definedName>
    <definedName name="Print_Area_MI_13_11">#REF!</definedName>
    <definedName name="Print_Area_MI_13_11_6">#REF!</definedName>
    <definedName name="Print_Area_MI_13_12">#REF!</definedName>
    <definedName name="Print_Area_MI_13_12_6">#REF!</definedName>
    <definedName name="Print_Area_MI_13_13">#REF!</definedName>
    <definedName name="Print_Area_MI_13_13_6">#REF!</definedName>
    <definedName name="Print_Area_MI_13_14">#REF!</definedName>
    <definedName name="Print_Area_MI_13_14_6">#REF!</definedName>
    <definedName name="Print_Area_MI_13_15">#REF!</definedName>
    <definedName name="Print_Area_MI_13_15_6">#REF!</definedName>
    <definedName name="Print_Area_MI_13_16">#REF!</definedName>
    <definedName name="Print_Area_MI_13_16_6">#REF!</definedName>
    <definedName name="Print_Area_MI_13_17">#REF!</definedName>
    <definedName name="Print_Area_MI_13_17_6">#REF!</definedName>
    <definedName name="Print_Area_MI_13_30">#REF!</definedName>
    <definedName name="Print_Area_MI_13_30_6">#REF!</definedName>
    <definedName name="Print_Area_MI_13_31">#REF!</definedName>
    <definedName name="Print_Area_MI_13_31_6">#REF!</definedName>
    <definedName name="Print_Area_MI_13_32">#REF!</definedName>
    <definedName name="Print_Area_MI_13_32_6">#REF!</definedName>
    <definedName name="Print_Area_MI_13_33">#REF!</definedName>
    <definedName name="Print_Area_MI_13_33_6">#REF!</definedName>
    <definedName name="Print_Area_MI_13_34">#REF!</definedName>
    <definedName name="Print_Area_MI_13_34_6">#REF!</definedName>
    <definedName name="Print_Area_MI_13_35">#REF!</definedName>
    <definedName name="Print_Area_MI_13_35_6">#REF!</definedName>
    <definedName name="Print_Area_MI_13_36">#REF!</definedName>
    <definedName name="Print_Area_MI_13_36_6">#REF!</definedName>
    <definedName name="Print_Area_MI_13_37">#REF!</definedName>
    <definedName name="Print_Area_MI_13_37_6">#REF!</definedName>
    <definedName name="Print_Area_MI_13_38">#REF!</definedName>
    <definedName name="Print_Area_MI_13_38_6">#REF!</definedName>
    <definedName name="Print_Area_MI_13_39">#REF!</definedName>
    <definedName name="Print_Area_MI_13_39_6">#REF!</definedName>
    <definedName name="Print_Area_MI_13_40">#REF!</definedName>
    <definedName name="Print_Area_MI_13_40_6">#REF!</definedName>
    <definedName name="Print_Area_MI_13_41">#REF!</definedName>
    <definedName name="Print_Area_MI_13_41_6">#REF!</definedName>
    <definedName name="Print_Area_MI_13_42">#REF!</definedName>
    <definedName name="Print_Area_MI_13_42_6">#REF!</definedName>
    <definedName name="Print_Area_MI_13_44">#REF!</definedName>
    <definedName name="Print_Area_MI_13_44_6">#REF!</definedName>
    <definedName name="Print_Area_MI_13_45">#REF!</definedName>
    <definedName name="Print_Area_MI_13_45_6">#REF!</definedName>
    <definedName name="Print_Area_MI_13_46">#REF!</definedName>
    <definedName name="Print_Area_MI_13_46_6">#REF!</definedName>
    <definedName name="Print_Area_MI_13_47">#REF!</definedName>
    <definedName name="Print_Area_MI_13_47_6">#REF!</definedName>
    <definedName name="Print_Area_MI_13_48">#REF!</definedName>
    <definedName name="Print_Area_MI_13_48_6">#REF!</definedName>
    <definedName name="Print_Area_MI_13_49">#REF!</definedName>
    <definedName name="Print_Area_MI_13_49_6">#REF!</definedName>
    <definedName name="Print_Area_MI_13_51">#REF!</definedName>
    <definedName name="Print_Area_MI_13_51_6">#REF!</definedName>
    <definedName name="Print_Area_MI_13_52">#REF!</definedName>
    <definedName name="Print_Area_MI_13_52_6">#REF!</definedName>
    <definedName name="Print_Area_MI_13_6">#REF!</definedName>
    <definedName name="Print_Area_MI_13_9">#REF!</definedName>
    <definedName name="Print_Area_MI_13_9_6">#REF!</definedName>
    <definedName name="Print_Area_MI_14">#REF!</definedName>
    <definedName name="Print_Area_MI_14_1">#REF!</definedName>
    <definedName name="Print_Area_MI_14_1_6">#REF!</definedName>
    <definedName name="Print_Area_MI_14_10">#REF!</definedName>
    <definedName name="Print_Area_MI_14_10_6">#REF!</definedName>
    <definedName name="Print_Area_MI_14_11">#REF!</definedName>
    <definedName name="Print_Area_MI_14_11_6">#REF!</definedName>
    <definedName name="Print_Area_MI_14_12">#REF!</definedName>
    <definedName name="Print_Area_MI_14_12_6">#REF!</definedName>
    <definedName name="Print_Area_MI_14_13">#REF!</definedName>
    <definedName name="Print_Area_MI_14_13_6">#REF!</definedName>
    <definedName name="Print_Area_MI_14_14">#REF!</definedName>
    <definedName name="Print_Area_MI_14_14_6">#REF!</definedName>
    <definedName name="Print_Area_MI_14_15">#REF!</definedName>
    <definedName name="Print_Area_MI_14_15_6">#REF!</definedName>
    <definedName name="Print_Area_MI_14_16">#REF!</definedName>
    <definedName name="Print_Area_MI_14_16_6">#REF!</definedName>
    <definedName name="Print_Area_MI_14_17">#REF!</definedName>
    <definedName name="Print_Area_MI_14_17_6">#REF!</definedName>
    <definedName name="Print_Area_MI_14_30">#REF!</definedName>
    <definedName name="Print_Area_MI_14_30_6">#REF!</definedName>
    <definedName name="Print_Area_MI_14_31">#REF!</definedName>
    <definedName name="Print_Area_MI_14_31_6">#REF!</definedName>
    <definedName name="Print_Area_MI_14_32">#REF!</definedName>
    <definedName name="Print_Area_MI_14_32_6">#REF!</definedName>
    <definedName name="Print_Area_MI_14_33">#REF!</definedName>
    <definedName name="Print_Area_MI_14_33_6">#REF!</definedName>
    <definedName name="Print_Area_MI_14_34">#REF!</definedName>
    <definedName name="Print_Area_MI_14_34_6">#REF!</definedName>
    <definedName name="Print_Area_MI_14_35">#REF!</definedName>
    <definedName name="Print_Area_MI_14_35_6">#REF!</definedName>
    <definedName name="Print_Area_MI_14_36">#REF!</definedName>
    <definedName name="Print_Area_MI_14_36_6">#REF!</definedName>
    <definedName name="Print_Area_MI_14_37">#REF!</definedName>
    <definedName name="Print_Area_MI_14_37_6">#REF!</definedName>
    <definedName name="Print_Area_MI_14_38">#REF!</definedName>
    <definedName name="Print_Area_MI_14_38_6">#REF!</definedName>
    <definedName name="Print_Area_MI_14_39">#REF!</definedName>
    <definedName name="Print_Area_MI_14_39_6">#REF!</definedName>
    <definedName name="Print_Area_MI_14_40">#REF!</definedName>
    <definedName name="Print_Area_MI_14_40_6">#REF!</definedName>
    <definedName name="Print_Area_MI_14_41">#REF!</definedName>
    <definedName name="Print_Area_MI_14_41_6">#REF!</definedName>
    <definedName name="Print_Area_MI_14_42">#REF!</definedName>
    <definedName name="Print_Area_MI_14_42_6">#REF!</definedName>
    <definedName name="Print_Area_MI_14_44">#REF!</definedName>
    <definedName name="Print_Area_MI_14_44_6">#REF!</definedName>
    <definedName name="Print_Area_MI_14_45">#REF!</definedName>
    <definedName name="Print_Area_MI_14_45_6">#REF!</definedName>
    <definedName name="Print_Area_MI_14_46">#REF!</definedName>
    <definedName name="Print_Area_MI_14_46_6">#REF!</definedName>
    <definedName name="Print_Area_MI_14_47">#REF!</definedName>
    <definedName name="Print_Area_MI_14_47_6">#REF!</definedName>
    <definedName name="Print_Area_MI_14_48">#REF!</definedName>
    <definedName name="Print_Area_MI_14_48_6">#REF!</definedName>
    <definedName name="Print_Area_MI_14_49">#REF!</definedName>
    <definedName name="Print_Area_MI_14_49_6">#REF!</definedName>
    <definedName name="Print_Area_MI_14_51">#REF!</definedName>
    <definedName name="Print_Area_MI_14_51_6">#REF!</definedName>
    <definedName name="Print_Area_MI_14_52">#REF!</definedName>
    <definedName name="Print_Area_MI_14_52_6">#REF!</definedName>
    <definedName name="Print_Area_MI_14_6">#REF!</definedName>
    <definedName name="Print_Area_MI_14_9">#REF!</definedName>
    <definedName name="Print_Area_MI_14_9_6">#REF!</definedName>
    <definedName name="Print_Area_MI_15">#REF!</definedName>
    <definedName name="Print_Area_MI_15_1">#REF!</definedName>
    <definedName name="Print_Area_MI_15_1_6">#REF!</definedName>
    <definedName name="Print_Area_MI_15_10">#REF!</definedName>
    <definedName name="Print_Area_MI_15_10_6">#REF!</definedName>
    <definedName name="Print_Area_MI_15_11">#REF!</definedName>
    <definedName name="Print_Area_MI_15_11_6">#REF!</definedName>
    <definedName name="Print_Area_MI_15_12">#REF!</definedName>
    <definedName name="Print_Area_MI_15_12_6">#REF!</definedName>
    <definedName name="Print_Area_MI_15_13">#REF!</definedName>
    <definedName name="Print_Area_MI_15_13_6">#REF!</definedName>
    <definedName name="Print_Area_MI_15_14">#REF!</definedName>
    <definedName name="Print_Area_MI_15_14_6">#REF!</definedName>
    <definedName name="Print_Area_MI_15_15">#REF!</definedName>
    <definedName name="Print_Area_MI_15_15_6">#REF!</definedName>
    <definedName name="Print_Area_MI_15_16">#REF!</definedName>
    <definedName name="Print_Area_MI_15_16_6">#REF!</definedName>
    <definedName name="Print_Area_MI_15_17">#REF!</definedName>
    <definedName name="Print_Area_MI_15_17_6">#REF!</definedName>
    <definedName name="Print_Area_MI_15_30">#REF!</definedName>
    <definedName name="Print_Area_MI_15_30_6">#REF!</definedName>
    <definedName name="Print_Area_MI_15_31">#REF!</definedName>
    <definedName name="Print_Area_MI_15_31_6">#REF!</definedName>
    <definedName name="Print_Area_MI_15_32">#REF!</definedName>
    <definedName name="Print_Area_MI_15_32_6">#REF!</definedName>
    <definedName name="Print_Area_MI_15_33">#REF!</definedName>
    <definedName name="Print_Area_MI_15_33_6">#REF!</definedName>
    <definedName name="Print_Area_MI_15_34">#REF!</definedName>
    <definedName name="Print_Area_MI_15_34_6">#REF!</definedName>
    <definedName name="Print_Area_MI_15_35">#REF!</definedName>
    <definedName name="Print_Area_MI_15_35_6">#REF!</definedName>
    <definedName name="Print_Area_MI_15_36">#REF!</definedName>
    <definedName name="Print_Area_MI_15_36_6">#REF!</definedName>
    <definedName name="Print_Area_MI_15_37">#REF!</definedName>
    <definedName name="Print_Area_MI_15_37_6">#REF!</definedName>
    <definedName name="Print_Area_MI_15_38">#REF!</definedName>
    <definedName name="Print_Area_MI_15_38_6">#REF!</definedName>
    <definedName name="Print_Area_MI_15_39">#REF!</definedName>
    <definedName name="Print_Area_MI_15_39_6">#REF!</definedName>
    <definedName name="Print_Area_MI_15_40">#REF!</definedName>
    <definedName name="Print_Area_MI_15_40_6">#REF!</definedName>
    <definedName name="Print_Area_MI_15_41">#REF!</definedName>
    <definedName name="Print_Area_MI_15_41_6">#REF!</definedName>
    <definedName name="Print_Area_MI_15_42">#REF!</definedName>
    <definedName name="Print_Area_MI_15_42_6">#REF!</definedName>
    <definedName name="Print_Area_MI_15_44">#REF!</definedName>
    <definedName name="Print_Area_MI_15_44_6">#REF!</definedName>
    <definedName name="Print_Area_MI_15_45">#REF!</definedName>
    <definedName name="Print_Area_MI_15_45_6">#REF!</definedName>
    <definedName name="Print_Area_MI_15_46">#REF!</definedName>
    <definedName name="Print_Area_MI_15_46_6">#REF!</definedName>
    <definedName name="Print_Area_MI_15_47">#REF!</definedName>
    <definedName name="Print_Area_MI_15_47_6">#REF!</definedName>
    <definedName name="Print_Area_MI_15_48">#REF!</definedName>
    <definedName name="Print_Area_MI_15_48_6">#REF!</definedName>
    <definedName name="Print_Area_MI_15_49">#REF!</definedName>
    <definedName name="Print_Area_MI_15_49_6">#REF!</definedName>
    <definedName name="Print_Area_MI_15_51">#REF!</definedName>
    <definedName name="Print_Area_MI_15_51_6">#REF!</definedName>
    <definedName name="Print_Area_MI_15_52">#REF!</definedName>
    <definedName name="Print_Area_MI_15_52_6">#REF!</definedName>
    <definedName name="Print_Area_MI_15_6">#REF!</definedName>
    <definedName name="Print_Area_MI_15_9">#REF!</definedName>
    <definedName name="Print_Area_MI_15_9_6">#REF!</definedName>
    <definedName name="Print_Area_MI_16">#REF!</definedName>
    <definedName name="Print_Area_MI_16_1">#REF!</definedName>
    <definedName name="Print_Area_MI_16_1_6">#REF!</definedName>
    <definedName name="Print_Area_MI_16_10">#REF!</definedName>
    <definedName name="Print_Area_MI_16_10_6">#REF!</definedName>
    <definedName name="Print_Area_MI_16_11">#REF!</definedName>
    <definedName name="Print_Area_MI_16_11_6">#REF!</definedName>
    <definedName name="Print_Area_MI_16_12">#REF!</definedName>
    <definedName name="Print_Area_MI_16_12_6">#REF!</definedName>
    <definedName name="Print_Area_MI_16_13">#REF!</definedName>
    <definedName name="Print_Area_MI_16_13_6">#REF!</definedName>
    <definedName name="Print_Area_MI_16_14">#REF!</definedName>
    <definedName name="Print_Area_MI_16_14_6">#REF!</definedName>
    <definedName name="Print_Area_MI_16_15">#REF!</definedName>
    <definedName name="Print_Area_MI_16_15_6">#REF!</definedName>
    <definedName name="Print_Area_MI_16_16">#REF!</definedName>
    <definedName name="Print_Area_MI_16_16_6">#REF!</definedName>
    <definedName name="Print_Area_MI_16_17">#REF!</definedName>
    <definedName name="Print_Area_MI_16_17_6">#REF!</definedName>
    <definedName name="Print_Area_MI_16_30">#REF!</definedName>
    <definedName name="Print_Area_MI_16_30_6">#REF!</definedName>
    <definedName name="Print_Area_MI_16_31">#REF!</definedName>
    <definedName name="Print_Area_MI_16_31_6">#REF!</definedName>
    <definedName name="Print_Area_MI_16_32">#REF!</definedName>
    <definedName name="Print_Area_MI_16_32_6">#REF!</definedName>
    <definedName name="Print_Area_MI_16_33">#REF!</definedName>
    <definedName name="Print_Area_MI_16_33_6">#REF!</definedName>
    <definedName name="Print_Area_MI_16_34">#REF!</definedName>
    <definedName name="Print_Area_MI_16_34_6">#REF!</definedName>
    <definedName name="Print_Area_MI_16_35">#REF!</definedName>
    <definedName name="Print_Area_MI_16_35_6">#REF!</definedName>
    <definedName name="Print_Area_MI_16_36">#REF!</definedName>
    <definedName name="Print_Area_MI_16_36_6">#REF!</definedName>
    <definedName name="Print_Area_MI_16_37">#REF!</definedName>
    <definedName name="Print_Area_MI_16_37_6">#REF!</definedName>
    <definedName name="Print_Area_MI_16_38">#REF!</definedName>
    <definedName name="Print_Area_MI_16_38_6">#REF!</definedName>
    <definedName name="Print_Area_MI_16_39">#REF!</definedName>
    <definedName name="Print_Area_MI_16_39_6">#REF!</definedName>
    <definedName name="Print_Area_MI_16_40">#REF!</definedName>
    <definedName name="Print_Area_MI_16_40_6">#REF!</definedName>
    <definedName name="Print_Area_MI_16_41">#REF!</definedName>
    <definedName name="Print_Area_MI_16_41_6">#REF!</definedName>
    <definedName name="Print_Area_MI_16_42">#REF!</definedName>
    <definedName name="Print_Area_MI_16_42_6">#REF!</definedName>
    <definedName name="Print_Area_MI_16_44">#REF!</definedName>
    <definedName name="Print_Area_MI_16_44_6">#REF!</definedName>
    <definedName name="Print_Area_MI_16_45">#REF!</definedName>
    <definedName name="Print_Area_MI_16_45_6">#REF!</definedName>
    <definedName name="Print_Area_MI_16_46">#REF!</definedName>
    <definedName name="Print_Area_MI_16_46_6">#REF!</definedName>
    <definedName name="Print_Area_MI_16_47">#REF!</definedName>
    <definedName name="Print_Area_MI_16_47_6">#REF!</definedName>
    <definedName name="Print_Area_MI_16_48">#REF!</definedName>
    <definedName name="Print_Area_MI_16_48_6">#REF!</definedName>
    <definedName name="Print_Area_MI_16_49">#REF!</definedName>
    <definedName name="Print_Area_MI_16_49_6">#REF!</definedName>
    <definedName name="Print_Area_MI_16_51">#REF!</definedName>
    <definedName name="Print_Area_MI_16_51_6">#REF!</definedName>
    <definedName name="Print_Area_MI_16_52">#REF!</definedName>
    <definedName name="Print_Area_MI_16_52_6">#REF!</definedName>
    <definedName name="Print_Area_MI_16_6">#REF!</definedName>
    <definedName name="Print_Area_MI_16_9">#REF!</definedName>
    <definedName name="Print_Area_MI_16_9_6">#REF!</definedName>
    <definedName name="Print_Area_MI_17">#REF!</definedName>
    <definedName name="Print_Area_MI_17_1">#REF!</definedName>
    <definedName name="Print_Area_MI_17_1_6">#REF!</definedName>
    <definedName name="Print_Area_MI_17_10">#REF!</definedName>
    <definedName name="Print_Area_MI_17_10_6">#REF!</definedName>
    <definedName name="Print_Area_MI_17_11">#REF!</definedName>
    <definedName name="Print_Area_MI_17_11_6">#REF!</definedName>
    <definedName name="Print_Area_MI_17_12">#REF!</definedName>
    <definedName name="Print_Area_MI_17_12_6">#REF!</definedName>
    <definedName name="Print_Area_MI_17_13">#REF!</definedName>
    <definedName name="Print_Area_MI_17_13_6">#REF!</definedName>
    <definedName name="Print_Area_MI_17_14">#REF!</definedName>
    <definedName name="Print_Area_MI_17_14_6">#REF!</definedName>
    <definedName name="Print_Area_MI_17_15">#REF!</definedName>
    <definedName name="Print_Area_MI_17_15_6">#REF!</definedName>
    <definedName name="Print_Area_MI_17_16">#REF!</definedName>
    <definedName name="Print_Area_MI_17_16_6">#REF!</definedName>
    <definedName name="Print_Area_MI_17_17">#REF!</definedName>
    <definedName name="Print_Area_MI_17_17_6">#REF!</definedName>
    <definedName name="Print_Area_MI_17_2">#REF!</definedName>
    <definedName name="Print_Area_MI_17_2_6">#REF!</definedName>
    <definedName name="Print_Area_MI_17_30">#REF!</definedName>
    <definedName name="Print_Area_MI_17_30_6">#REF!</definedName>
    <definedName name="Print_Area_MI_17_31">#REF!</definedName>
    <definedName name="Print_Area_MI_17_31_6">#REF!</definedName>
    <definedName name="Print_Area_MI_17_32">#REF!</definedName>
    <definedName name="Print_Area_MI_17_32_6">#REF!</definedName>
    <definedName name="Print_Area_MI_17_33">#REF!</definedName>
    <definedName name="Print_Area_MI_17_33_6">#REF!</definedName>
    <definedName name="Print_Area_MI_17_34">#REF!</definedName>
    <definedName name="Print_Area_MI_17_34_6">#REF!</definedName>
    <definedName name="Print_Area_MI_17_35">#REF!</definedName>
    <definedName name="Print_Area_MI_17_35_6">#REF!</definedName>
    <definedName name="Print_Area_MI_17_36">#REF!</definedName>
    <definedName name="Print_Area_MI_17_36_6">#REF!</definedName>
    <definedName name="Print_Area_MI_17_37">#REF!</definedName>
    <definedName name="Print_Area_MI_17_37_6">#REF!</definedName>
    <definedName name="Print_Area_MI_17_38">#REF!</definedName>
    <definedName name="Print_Area_MI_17_38_6">#REF!</definedName>
    <definedName name="Print_Area_MI_17_39">#REF!</definedName>
    <definedName name="Print_Area_MI_17_39_6">#REF!</definedName>
    <definedName name="Print_Area_MI_17_40">#REF!</definedName>
    <definedName name="Print_Area_MI_17_40_6">#REF!</definedName>
    <definedName name="Print_Area_MI_17_41">#REF!</definedName>
    <definedName name="Print_Area_MI_17_41_6">#REF!</definedName>
    <definedName name="Print_Area_MI_17_42">#REF!</definedName>
    <definedName name="Print_Area_MI_17_42_6">#REF!</definedName>
    <definedName name="Print_Area_MI_17_44">#REF!</definedName>
    <definedName name="Print_Area_MI_17_44_6">#REF!</definedName>
    <definedName name="Print_Area_MI_17_45">#REF!</definedName>
    <definedName name="Print_Area_MI_17_45_6">#REF!</definedName>
    <definedName name="Print_Area_MI_17_46">#REF!</definedName>
    <definedName name="Print_Area_MI_17_46_6">#REF!</definedName>
    <definedName name="Print_Area_MI_17_47">#REF!</definedName>
    <definedName name="Print_Area_MI_17_47_6">#REF!</definedName>
    <definedName name="Print_Area_MI_17_48">#REF!</definedName>
    <definedName name="Print_Area_MI_17_48_6">#REF!</definedName>
    <definedName name="Print_Area_MI_17_49">#REF!</definedName>
    <definedName name="Print_Area_MI_17_49_6">#REF!</definedName>
    <definedName name="Print_Area_MI_17_51">#REF!</definedName>
    <definedName name="Print_Area_MI_17_51_6">#REF!</definedName>
    <definedName name="Print_Area_MI_17_52">#REF!</definedName>
    <definedName name="Print_Area_MI_17_52_6">#REF!</definedName>
    <definedName name="Print_Area_MI_17_6">#REF!</definedName>
    <definedName name="Print_Area_MI_17_9">#REF!</definedName>
    <definedName name="Print_Area_MI_17_9_6">#REF!</definedName>
    <definedName name="Print_Area_MI_18">#REF!</definedName>
    <definedName name="Print_Area_MI_18_10">#REF!</definedName>
    <definedName name="Print_Area_MI_18_10_6">#REF!</definedName>
    <definedName name="Print_Area_MI_18_11">#REF!</definedName>
    <definedName name="Print_Area_MI_18_11_6">#REF!</definedName>
    <definedName name="Print_Area_MI_18_12">#REF!</definedName>
    <definedName name="Print_Area_MI_18_12_6">#REF!</definedName>
    <definedName name="Print_Area_MI_18_13">#REF!</definedName>
    <definedName name="Print_Area_MI_18_13_6">#REF!</definedName>
    <definedName name="Print_Area_MI_18_14">#REF!</definedName>
    <definedName name="Print_Area_MI_18_14_6">#REF!</definedName>
    <definedName name="Print_Area_MI_18_15">#REF!</definedName>
    <definedName name="Print_Area_MI_18_15_6">#REF!</definedName>
    <definedName name="Print_Area_MI_18_16">#REF!</definedName>
    <definedName name="Print_Area_MI_18_16_6">#REF!</definedName>
    <definedName name="Print_Area_MI_18_17">#REF!</definedName>
    <definedName name="Print_Area_MI_18_17_6">#REF!</definedName>
    <definedName name="Print_Area_MI_18_30">#REF!</definedName>
    <definedName name="Print_Area_MI_18_30_6">#REF!</definedName>
    <definedName name="Print_Area_MI_18_31">#REF!</definedName>
    <definedName name="Print_Area_MI_18_31_6">#REF!</definedName>
    <definedName name="Print_Area_MI_18_32">#REF!</definedName>
    <definedName name="Print_Area_MI_18_32_6">#REF!</definedName>
    <definedName name="Print_Area_MI_18_33">#REF!</definedName>
    <definedName name="Print_Area_MI_18_33_6">#REF!</definedName>
    <definedName name="Print_Area_MI_18_34">#REF!</definedName>
    <definedName name="Print_Area_MI_18_34_6">#REF!</definedName>
    <definedName name="Print_Area_MI_18_35">#REF!</definedName>
    <definedName name="Print_Area_MI_18_35_6">#REF!</definedName>
    <definedName name="Print_Area_MI_18_36">#REF!</definedName>
    <definedName name="Print_Area_MI_18_36_6">#REF!</definedName>
    <definedName name="Print_Area_MI_18_37">#REF!</definedName>
    <definedName name="Print_Area_MI_18_37_6">#REF!</definedName>
    <definedName name="Print_Area_MI_18_38">#REF!</definedName>
    <definedName name="Print_Area_MI_18_38_6">#REF!</definedName>
    <definedName name="Print_Area_MI_18_39">#REF!</definedName>
    <definedName name="Print_Area_MI_18_39_6">#REF!</definedName>
    <definedName name="Print_Area_MI_18_40">#REF!</definedName>
    <definedName name="Print_Area_MI_18_40_6">#REF!</definedName>
    <definedName name="Print_Area_MI_18_41">#REF!</definedName>
    <definedName name="Print_Area_MI_18_41_6">#REF!</definedName>
    <definedName name="Print_Area_MI_18_42">#REF!</definedName>
    <definedName name="Print_Area_MI_18_42_6">#REF!</definedName>
    <definedName name="Print_Area_MI_18_44">#REF!</definedName>
    <definedName name="Print_Area_MI_18_44_6">#REF!</definedName>
    <definedName name="Print_Area_MI_18_45">#REF!</definedName>
    <definedName name="Print_Area_MI_18_45_6">#REF!</definedName>
    <definedName name="Print_Area_MI_18_46">#REF!</definedName>
    <definedName name="Print_Area_MI_18_46_6">#REF!</definedName>
    <definedName name="Print_Area_MI_18_47">#REF!</definedName>
    <definedName name="Print_Area_MI_18_47_6">#REF!</definedName>
    <definedName name="Print_Area_MI_18_48">#REF!</definedName>
    <definedName name="Print_Area_MI_18_48_6">#REF!</definedName>
    <definedName name="Print_Area_MI_18_49">#REF!</definedName>
    <definedName name="Print_Area_MI_18_49_6">#REF!</definedName>
    <definedName name="Print_Area_MI_18_51">#REF!</definedName>
    <definedName name="Print_Area_MI_18_51_6">#REF!</definedName>
    <definedName name="Print_Area_MI_18_52">#REF!</definedName>
    <definedName name="Print_Area_MI_18_52_6">#REF!</definedName>
    <definedName name="Print_Area_MI_18_6">#REF!</definedName>
    <definedName name="Print_Area_MI_18_9">#REF!</definedName>
    <definedName name="Print_Area_MI_18_9_6">#REF!</definedName>
    <definedName name="Print_Area_MI_19">#REF!</definedName>
    <definedName name="Print_Area_MI_19_10">#REF!</definedName>
    <definedName name="Print_Area_MI_19_10_6">#REF!</definedName>
    <definedName name="Print_Area_MI_19_11">#REF!</definedName>
    <definedName name="Print_Area_MI_19_11_6">#REF!</definedName>
    <definedName name="Print_Area_MI_19_12">#REF!</definedName>
    <definedName name="Print_Area_MI_19_12_6">#REF!</definedName>
    <definedName name="Print_Area_MI_19_13">#REF!</definedName>
    <definedName name="Print_Area_MI_19_13_6">#REF!</definedName>
    <definedName name="Print_Area_MI_19_14">#REF!</definedName>
    <definedName name="Print_Area_MI_19_14_6">#REF!</definedName>
    <definedName name="Print_Area_MI_19_15">#REF!</definedName>
    <definedName name="Print_Area_MI_19_15_6">#REF!</definedName>
    <definedName name="Print_Area_MI_19_16">#REF!</definedName>
    <definedName name="Print_Area_MI_19_16_6">#REF!</definedName>
    <definedName name="Print_Area_MI_19_17">#REF!</definedName>
    <definedName name="Print_Area_MI_19_17_6">#REF!</definedName>
    <definedName name="Print_Area_MI_19_24">#REF!</definedName>
    <definedName name="Print_Area_MI_19_25">#REF!</definedName>
    <definedName name="Print_Area_MI_19_29">"$#REF!.$A$12:$F$121"</definedName>
    <definedName name="Print_Area_MI_19_30">#REF!</definedName>
    <definedName name="Print_Area_MI_19_30_6">#REF!</definedName>
    <definedName name="Print_Area_MI_19_31">#REF!</definedName>
    <definedName name="Print_Area_MI_19_31_6">#REF!</definedName>
    <definedName name="Print_Area_MI_19_32">#REF!</definedName>
    <definedName name="Print_Area_MI_19_32_6">#REF!</definedName>
    <definedName name="Print_Area_MI_19_33">#REF!</definedName>
    <definedName name="Print_Area_MI_19_33_6">#REF!</definedName>
    <definedName name="Print_Area_MI_19_34">#REF!</definedName>
    <definedName name="Print_Area_MI_19_34_6">#REF!</definedName>
    <definedName name="Print_Area_MI_19_35">#REF!</definedName>
    <definedName name="Print_Area_MI_19_35_6">#REF!</definedName>
    <definedName name="Print_Area_MI_19_36">#REF!</definedName>
    <definedName name="Print_Area_MI_19_36_6">#REF!</definedName>
    <definedName name="Print_Area_MI_19_37">#REF!</definedName>
    <definedName name="Print_Area_MI_19_37_6">#REF!</definedName>
    <definedName name="Print_Area_MI_19_38">#REF!</definedName>
    <definedName name="Print_Area_MI_19_38_6">#REF!</definedName>
    <definedName name="Print_Area_MI_19_39">#REF!</definedName>
    <definedName name="Print_Area_MI_19_39_6">#REF!</definedName>
    <definedName name="Print_Area_MI_19_40">#REF!</definedName>
    <definedName name="Print_Area_MI_19_40_6">#REF!</definedName>
    <definedName name="Print_Area_MI_19_41">#REF!</definedName>
    <definedName name="Print_Area_MI_19_41_6">#REF!</definedName>
    <definedName name="Print_Area_MI_19_42">#REF!</definedName>
    <definedName name="Print_Area_MI_19_42_6">#REF!</definedName>
    <definedName name="Print_Area_MI_19_44">#REF!</definedName>
    <definedName name="Print_Area_MI_19_44_6">#REF!</definedName>
    <definedName name="Print_Area_MI_19_45">#REF!</definedName>
    <definedName name="Print_Area_MI_19_45_6">#REF!</definedName>
    <definedName name="Print_Area_MI_19_46">#REF!</definedName>
    <definedName name="Print_Area_MI_19_46_6">#REF!</definedName>
    <definedName name="Print_Area_MI_19_47">#REF!</definedName>
    <definedName name="Print_Area_MI_19_47_6">#REF!</definedName>
    <definedName name="Print_Area_MI_19_48">#REF!</definedName>
    <definedName name="Print_Area_MI_19_48_6">#REF!</definedName>
    <definedName name="Print_Area_MI_19_49">#REF!</definedName>
    <definedName name="Print_Area_MI_19_49_6">#REF!</definedName>
    <definedName name="Print_Area_MI_19_51">#REF!</definedName>
    <definedName name="Print_Area_MI_19_51_6">#REF!</definedName>
    <definedName name="Print_Area_MI_19_52">#REF!</definedName>
    <definedName name="Print_Area_MI_19_52_6">#REF!</definedName>
    <definedName name="Print_Area_MI_19_6">#REF!</definedName>
    <definedName name="Print_Area_MI_19_8">#REF!</definedName>
    <definedName name="Print_Area_MI_19_9">#REF!</definedName>
    <definedName name="Print_Area_MI_19_9_6">#REF!</definedName>
    <definedName name="Print_Area_MI_2">#REF!</definedName>
    <definedName name="Print_Area_MI_2_6">#REF!</definedName>
    <definedName name="Print_Area_MI_20">#REF!</definedName>
    <definedName name="Print_Area_MI_20_10">#REF!</definedName>
    <definedName name="Print_Area_MI_20_10_6">#REF!</definedName>
    <definedName name="Print_Area_MI_20_11">#REF!</definedName>
    <definedName name="Print_Area_MI_20_11_6">#REF!</definedName>
    <definedName name="Print_Area_MI_20_12">#REF!</definedName>
    <definedName name="Print_Area_MI_20_12_6">#REF!</definedName>
    <definedName name="Print_Area_MI_20_13">#REF!</definedName>
    <definedName name="Print_Area_MI_20_13_6">#REF!</definedName>
    <definedName name="Print_Area_MI_20_14">#REF!</definedName>
    <definedName name="Print_Area_MI_20_14_6">#REF!</definedName>
    <definedName name="Print_Area_MI_20_15">#REF!</definedName>
    <definedName name="Print_Area_MI_20_15_6">#REF!</definedName>
    <definedName name="Print_Area_MI_20_16">#REF!</definedName>
    <definedName name="Print_Area_MI_20_16_6">#REF!</definedName>
    <definedName name="Print_Area_MI_20_17">#REF!</definedName>
    <definedName name="Print_Area_MI_20_17_6">#REF!</definedName>
    <definedName name="Print_Area_MI_20_30">#REF!</definedName>
    <definedName name="Print_Area_MI_20_30_6">#REF!</definedName>
    <definedName name="Print_Area_MI_20_31">#REF!</definedName>
    <definedName name="Print_Area_MI_20_31_6">#REF!</definedName>
    <definedName name="Print_Area_MI_20_32">#REF!</definedName>
    <definedName name="Print_Area_MI_20_32_6">#REF!</definedName>
    <definedName name="Print_Area_MI_20_33">#REF!</definedName>
    <definedName name="Print_Area_MI_20_33_6">#REF!</definedName>
    <definedName name="Print_Area_MI_20_34">#REF!</definedName>
    <definedName name="Print_Area_MI_20_34_6">#REF!</definedName>
    <definedName name="Print_Area_MI_20_35">#REF!</definedName>
    <definedName name="Print_Area_MI_20_35_6">#REF!</definedName>
    <definedName name="Print_Area_MI_20_36">#REF!</definedName>
    <definedName name="Print_Area_MI_20_36_6">#REF!</definedName>
    <definedName name="Print_Area_MI_20_37">#REF!</definedName>
    <definedName name="Print_Area_MI_20_37_6">#REF!</definedName>
    <definedName name="Print_Area_MI_20_38">#REF!</definedName>
    <definedName name="Print_Area_MI_20_38_6">#REF!</definedName>
    <definedName name="Print_Area_MI_20_39">#REF!</definedName>
    <definedName name="Print_Area_MI_20_39_6">#REF!</definedName>
    <definedName name="Print_Area_MI_20_40">#REF!</definedName>
    <definedName name="Print_Area_MI_20_40_6">#REF!</definedName>
    <definedName name="Print_Area_MI_20_41">#REF!</definedName>
    <definedName name="Print_Area_MI_20_41_6">#REF!</definedName>
    <definedName name="Print_Area_MI_20_42">#REF!</definedName>
    <definedName name="Print_Area_MI_20_42_6">#REF!</definedName>
    <definedName name="Print_Area_MI_20_44">#REF!</definedName>
    <definedName name="Print_Area_MI_20_44_6">#REF!</definedName>
    <definedName name="Print_Area_MI_20_45">#REF!</definedName>
    <definedName name="Print_Area_MI_20_45_6">#REF!</definedName>
    <definedName name="Print_Area_MI_20_46">#REF!</definedName>
    <definedName name="Print_Area_MI_20_46_6">#REF!</definedName>
    <definedName name="Print_Area_MI_20_47">#REF!</definedName>
    <definedName name="Print_Area_MI_20_47_6">#REF!</definedName>
    <definedName name="Print_Area_MI_20_48">#REF!</definedName>
    <definedName name="Print_Area_MI_20_48_6">#REF!</definedName>
    <definedName name="Print_Area_MI_20_49">#REF!</definedName>
    <definedName name="Print_Area_MI_20_49_6">#REF!</definedName>
    <definedName name="Print_Area_MI_20_51">#REF!</definedName>
    <definedName name="Print_Area_MI_20_51_6">#REF!</definedName>
    <definedName name="Print_Area_MI_20_52">#REF!</definedName>
    <definedName name="Print_Area_MI_20_52_6">#REF!</definedName>
    <definedName name="Print_Area_MI_20_6">#REF!</definedName>
    <definedName name="Print_Area_MI_20_9">#REF!</definedName>
    <definedName name="Print_Area_MI_20_9_6">#REF!</definedName>
    <definedName name="Print_Area_MI_21">#REF!</definedName>
    <definedName name="Print_Area_MI_21_1">#REF!</definedName>
    <definedName name="Print_Area_MI_21_10">#REF!</definedName>
    <definedName name="Print_Area_MI_21_10_6">#REF!</definedName>
    <definedName name="Print_Area_MI_21_11">#REF!</definedName>
    <definedName name="Print_Area_MI_21_11_6">#REF!</definedName>
    <definedName name="Print_Area_MI_21_12">#REF!</definedName>
    <definedName name="Print_Area_MI_21_12_6">#REF!</definedName>
    <definedName name="Print_Area_MI_21_13">#REF!</definedName>
    <definedName name="Print_Area_MI_21_13_6">#REF!</definedName>
    <definedName name="Print_Area_MI_21_14">#REF!</definedName>
    <definedName name="Print_Area_MI_21_14_6">#REF!</definedName>
    <definedName name="Print_Area_MI_21_15">#REF!</definedName>
    <definedName name="Print_Area_MI_21_15_6">#REF!</definedName>
    <definedName name="Print_Area_MI_21_16">#REF!</definedName>
    <definedName name="Print_Area_MI_21_16_6">#REF!</definedName>
    <definedName name="Print_Area_MI_21_17">#REF!</definedName>
    <definedName name="Print_Area_MI_21_17_6">#REF!</definedName>
    <definedName name="Print_Area_MI_21_19">#REF!</definedName>
    <definedName name="Print_Area_MI_21_19_24">#REF!</definedName>
    <definedName name="Print_Area_MI_21_19_25">#REF!</definedName>
    <definedName name="Print_Area_MI_21_19_29">"$#REF!.$A$12:$F$128"</definedName>
    <definedName name="Print_Area_MI_21_19_8">#REF!</definedName>
    <definedName name="Print_Area_MI_21_22">#REF!</definedName>
    <definedName name="Print_Area_MI_21_24">#REF!</definedName>
    <definedName name="Print_Area_MI_21_25">#REF!</definedName>
    <definedName name="Print_Area_MI_21_29">"$#REF!.$A$13:$F$127"</definedName>
    <definedName name="Print_Area_MI_21_3">"$#REF!.$A$6:$G$177"</definedName>
    <definedName name="Print_Area_MI_21_3_1">"$#REF!.$A$6:$G$177"</definedName>
    <definedName name="Print_Area_MI_21_30">#REF!</definedName>
    <definedName name="Print_Area_MI_21_30_6">#REF!</definedName>
    <definedName name="Print_Area_MI_21_31">#REF!</definedName>
    <definedName name="Print_Area_MI_21_31_6">#REF!</definedName>
    <definedName name="Print_Area_MI_21_32">#REF!</definedName>
    <definedName name="Print_Area_MI_21_32_6">#REF!</definedName>
    <definedName name="Print_Area_MI_21_33">#REF!</definedName>
    <definedName name="Print_Area_MI_21_33_6">#REF!</definedName>
    <definedName name="Print_Area_MI_21_34">#REF!</definedName>
    <definedName name="Print_Area_MI_21_34_6">#REF!</definedName>
    <definedName name="Print_Area_MI_21_35">#REF!</definedName>
    <definedName name="Print_Area_MI_21_35_6">#REF!</definedName>
    <definedName name="Print_Area_MI_21_36">#REF!</definedName>
    <definedName name="Print_Area_MI_21_36_6">#REF!</definedName>
    <definedName name="Print_Area_MI_21_37">#REF!</definedName>
    <definedName name="Print_Area_MI_21_37_6">#REF!</definedName>
    <definedName name="Print_Area_MI_21_38">#REF!</definedName>
    <definedName name="Print_Area_MI_21_38_6">#REF!</definedName>
    <definedName name="Print_Area_MI_21_39">#REF!</definedName>
    <definedName name="Print_Area_MI_21_39_6">#REF!</definedName>
    <definedName name="Print_Area_MI_21_4">"$#REF!.$A$13:$F$158"</definedName>
    <definedName name="Print_Area_MI_21_4_1">"$#REF!.$A$13:$F$129"</definedName>
    <definedName name="Print_Area_MI_21_40">#REF!</definedName>
    <definedName name="Print_Area_MI_21_40_6">#REF!</definedName>
    <definedName name="Print_Area_MI_21_41">#REF!</definedName>
    <definedName name="Print_Area_MI_21_41_6">#REF!</definedName>
    <definedName name="Print_Area_MI_21_42">#REF!</definedName>
    <definedName name="Print_Area_MI_21_42_6">#REF!</definedName>
    <definedName name="Print_Area_MI_21_44">#REF!</definedName>
    <definedName name="Print_Area_MI_21_44_6">#REF!</definedName>
    <definedName name="Print_Area_MI_21_45">#REF!</definedName>
    <definedName name="Print_Area_MI_21_45_6">#REF!</definedName>
    <definedName name="Print_Area_MI_21_46">#REF!</definedName>
    <definedName name="Print_Area_MI_21_46_6">#REF!</definedName>
    <definedName name="Print_Area_MI_21_47">#REF!</definedName>
    <definedName name="Print_Area_MI_21_47_6">#REF!</definedName>
    <definedName name="Print_Area_MI_21_48">#REF!</definedName>
    <definedName name="Print_Area_MI_21_48_6">#REF!</definedName>
    <definedName name="Print_Area_MI_21_49">#REF!</definedName>
    <definedName name="Print_Area_MI_21_49_6">#REF!</definedName>
    <definedName name="Print_Area_MI_21_5">"$#REF!.$A$13:$F$158"</definedName>
    <definedName name="Print_Area_MI_21_5_1">"$#REF!.$A$13:$F$129"</definedName>
    <definedName name="Print_Area_MI_21_51">#REF!</definedName>
    <definedName name="Print_Area_MI_21_51_6">#REF!</definedName>
    <definedName name="Print_Area_MI_21_52">#REF!</definedName>
    <definedName name="Print_Area_MI_21_52_6">#REF!</definedName>
    <definedName name="Print_Area_MI_21_6">#REF!</definedName>
    <definedName name="Print_Area_MI_21_6_1">"$#REF!.$A$13:$F$129"</definedName>
    <definedName name="Print_Area_MI_21_7">#REF!</definedName>
    <definedName name="Print_Area_MI_21_7_1">"$#REF!.$A$13:$F$158"</definedName>
    <definedName name="Print_Area_MI_21_7_1_1">"$#REF!.$A$13:$F$129"</definedName>
    <definedName name="Print_Area_MI_21_7_1_1_1">"$#REF!.$A$13:$F$129"</definedName>
    <definedName name="Print_Area_MI_21_8">#REF!</definedName>
    <definedName name="Print_Area_MI_21_9">#REF!</definedName>
    <definedName name="Print_Area_MI_21_9_6">#REF!</definedName>
    <definedName name="Print_Area_MI_22">#REF!</definedName>
    <definedName name="Print_Area_MI_23">#REF!</definedName>
    <definedName name="Print_Area_MI_24">#REF!</definedName>
    <definedName name="Print_Area_MI_25">#REF!</definedName>
    <definedName name="Print_Area_MI_29">"$#REF!.$A$13:$F$120"</definedName>
    <definedName name="Print_Area_MI_3">#REF!</definedName>
    <definedName name="Print_Area_MI_3_1">"$#REF!.$A$6:$G$170"</definedName>
    <definedName name="Print_Area_MI_30">#REF!</definedName>
    <definedName name="Print_Area_MI_30_6">#REF!</definedName>
    <definedName name="Print_Area_MI_31">#REF!</definedName>
    <definedName name="Print_Area_MI_31_6">#REF!</definedName>
    <definedName name="Print_Area_MI_32">#REF!</definedName>
    <definedName name="Print_Area_MI_32_6">#REF!</definedName>
    <definedName name="Print_Area_MI_33">#REF!</definedName>
    <definedName name="Print_Area_MI_33_6">#REF!</definedName>
    <definedName name="Print_Area_MI_34">#REF!</definedName>
    <definedName name="Print_Area_MI_34_6">#REF!</definedName>
    <definedName name="Print_Area_MI_35">#REF!</definedName>
    <definedName name="Print_Area_MI_35_6">#REF!</definedName>
    <definedName name="Print_Area_MI_36">#REF!</definedName>
    <definedName name="Print_Area_MI_36_6">#REF!</definedName>
    <definedName name="Print_Area_MI_37">#REF!</definedName>
    <definedName name="Print_Area_MI_37_6">#REF!</definedName>
    <definedName name="Print_Area_MI_38">#REF!</definedName>
    <definedName name="Print_Area_MI_38_6">#REF!</definedName>
    <definedName name="Print_Area_MI_39">#REF!</definedName>
    <definedName name="Print_Area_MI_39_6">#REF!</definedName>
    <definedName name="Print_Area_MI_4">#REF!</definedName>
    <definedName name="Print_Area_MI_4_1">"$#REF!.$A$13:$F$122"</definedName>
    <definedName name="Print_Area_MI_4_10">#REF!</definedName>
    <definedName name="Print_Area_MI_4_10_6">#REF!</definedName>
    <definedName name="Print_Area_MI_4_11">#REF!</definedName>
    <definedName name="Print_Area_MI_4_11_6">#REF!</definedName>
    <definedName name="Print_Area_MI_4_12">#REF!</definedName>
    <definedName name="Print_Area_MI_4_12_6">#REF!</definedName>
    <definedName name="Print_Area_MI_4_13">#REF!</definedName>
    <definedName name="Print_Area_MI_4_13_6">#REF!</definedName>
    <definedName name="Print_Area_MI_4_14">#REF!</definedName>
    <definedName name="Print_Area_MI_4_14_6">#REF!</definedName>
    <definedName name="Print_Area_MI_4_15">#REF!</definedName>
    <definedName name="Print_Area_MI_4_15_6">#REF!</definedName>
    <definedName name="Print_Area_MI_4_16">#REF!</definedName>
    <definedName name="Print_Area_MI_4_16_6">#REF!</definedName>
    <definedName name="Print_Area_MI_4_17">#REF!</definedName>
    <definedName name="Print_Area_MI_4_17_6">#REF!</definedName>
    <definedName name="Print_Area_MI_4_2">#REF!</definedName>
    <definedName name="Print_Area_MI_4_2_6">#REF!</definedName>
    <definedName name="Print_Area_MI_4_30">#REF!</definedName>
    <definedName name="Print_Area_MI_4_30_6">#REF!</definedName>
    <definedName name="Print_Area_MI_4_31">#REF!</definedName>
    <definedName name="Print_Area_MI_4_31_6">#REF!</definedName>
    <definedName name="Print_Area_MI_4_32">#REF!</definedName>
    <definedName name="Print_Area_MI_4_32_6">#REF!</definedName>
    <definedName name="Print_Area_MI_4_33">#REF!</definedName>
    <definedName name="Print_Area_MI_4_33_6">#REF!</definedName>
    <definedName name="Print_Area_MI_4_34">#REF!</definedName>
    <definedName name="Print_Area_MI_4_34_6">#REF!</definedName>
    <definedName name="Print_Area_MI_4_35">#REF!</definedName>
    <definedName name="Print_Area_MI_4_35_6">#REF!</definedName>
    <definedName name="Print_Area_MI_4_36">#REF!</definedName>
    <definedName name="Print_Area_MI_4_36_6">#REF!</definedName>
    <definedName name="Print_Area_MI_4_37">#REF!</definedName>
    <definedName name="Print_Area_MI_4_37_6">#REF!</definedName>
    <definedName name="Print_Area_MI_4_38">#REF!</definedName>
    <definedName name="Print_Area_MI_4_38_6">#REF!</definedName>
    <definedName name="Print_Area_MI_4_39">#REF!</definedName>
    <definedName name="Print_Area_MI_4_39_6">#REF!</definedName>
    <definedName name="Print_Area_MI_4_40">#REF!</definedName>
    <definedName name="Print_Area_MI_4_40_6">#REF!</definedName>
    <definedName name="Print_Area_MI_4_41">#REF!</definedName>
    <definedName name="Print_Area_MI_4_41_6">#REF!</definedName>
    <definedName name="Print_Area_MI_4_42">#REF!</definedName>
    <definedName name="Print_Area_MI_4_42_6">#REF!</definedName>
    <definedName name="Print_Area_MI_4_44">#REF!</definedName>
    <definedName name="Print_Area_MI_4_44_6">#REF!</definedName>
    <definedName name="Print_Area_MI_4_45">#REF!</definedName>
    <definedName name="Print_Area_MI_4_45_6">#REF!</definedName>
    <definedName name="Print_Area_MI_4_46">#REF!</definedName>
    <definedName name="Print_Area_MI_4_46_6">#REF!</definedName>
    <definedName name="Print_Area_MI_4_47">#REF!</definedName>
    <definedName name="Print_Area_MI_4_47_6">#REF!</definedName>
    <definedName name="Print_Area_MI_4_48">#REF!</definedName>
    <definedName name="Print_Area_MI_4_48_6">#REF!</definedName>
    <definedName name="Print_Area_MI_4_49">#REF!</definedName>
    <definedName name="Print_Area_MI_4_49_6">#REF!</definedName>
    <definedName name="Print_Area_MI_4_51">#REF!</definedName>
    <definedName name="Print_Area_MI_4_51_6">#REF!</definedName>
    <definedName name="Print_Area_MI_4_52">#REF!</definedName>
    <definedName name="Print_Area_MI_4_52_6">#REF!</definedName>
    <definedName name="Print_Area_MI_4_6">#REF!</definedName>
    <definedName name="Print_Area_MI_4_9">#REF!</definedName>
    <definedName name="Print_Area_MI_4_9_6">#REF!</definedName>
    <definedName name="Print_Area_MI_40">#REF!</definedName>
    <definedName name="Print_Area_MI_40_6">#REF!</definedName>
    <definedName name="Print_Area_MI_41">#REF!</definedName>
    <definedName name="Print_Area_MI_41_6">#REF!</definedName>
    <definedName name="Print_Area_MI_42">#REF!</definedName>
    <definedName name="Print_Area_MI_42_6">#REF!</definedName>
    <definedName name="Print_Area_MI_44">#REF!</definedName>
    <definedName name="Print_Area_MI_44_6">#REF!</definedName>
    <definedName name="Print_Area_MI_45">#REF!</definedName>
    <definedName name="Print_Area_MI_45_6">#REF!</definedName>
    <definedName name="Print_Area_MI_46">#REF!</definedName>
    <definedName name="Print_Area_MI_46_6">#REF!</definedName>
    <definedName name="Print_Area_MI_47">#REF!</definedName>
    <definedName name="Print_Area_MI_47_6">#REF!</definedName>
    <definedName name="Print_Area_MI_48">#REF!</definedName>
    <definedName name="Print_Area_MI_48_6">#REF!</definedName>
    <definedName name="Print_Area_MI_49">#REF!</definedName>
    <definedName name="Print_Area_MI_49_6">#REF!</definedName>
    <definedName name="Print_Area_MI_5">#REF!</definedName>
    <definedName name="Print_Area_MI_5_1">"$#REF!.$A$13:$F$122"</definedName>
    <definedName name="Print_Area_MI_5_19">#REF!</definedName>
    <definedName name="Print_Area_MI_5_20">#REF!</definedName>
    <definedName name="Print_Area_MI_5_23">#REF!</definedName>
    <definedName name="Print_Area_MI_5_25">#REF!</definedName>
    <definedName name="Print_Area_MI_5_6">#REF!</definedName>
    <definedName name="Print_Area_MI_51">#REF!</definedName>
    <definedName name="Print_Area_MI_51_6">#REF!</definedName>
    <definedName name="Print_Area_MI_52">#REF!</definedName>
    <definedName name="Print_Area_MI_52_6">#REF!</definedName>
    <definedName name="Print_Area_MI_6">#REF!</definedName>
    <definedName name="Print_Area_MI_6_1">"$#REF!.$A$13:$F$122"</definedName>
    <definedName name="Print_Area_MI_7">#REF!</definedName>
    <definedName name="Print_Area_MI_7_1">"$#REF!.$A$13:$F$151"</definedName>
    <definedName name="Print_Area_MI_7_1_1">"$#REF!.$A$13:$F$122"</definedName>
    <definedName name="Print_Area_MI_7_1_1_1">"$#REF!.$A$13:$F$122"</definedName>
    <definedName name="Print_Area_MI_8">#REF!</definedName>
    <definedName name="Print_Area_MI_8_10">#REF!</definedName>
    <definedName name="Print_Area_MI_8_10_6">#REF!</definedName>
    <definedName name="Print_Area_MI_8_11">#REF!</definedName>
    <definedName name="Print_Area_MI_8_11_6">#REF!</definedName>
    <definedName name="Print_Area_MI_8_12">#REF!</definedName>
    <definedName name="Print_Area_MI_8_12_6">#REF!</definedName>
    <definedName name="Print_Area_MI_8_13">#REF!</definedName>
    <definedName name="Print_Area_MI_8_13_6">#REF!</definedName>
    <definedName name="Print_Area_MI_8_14">#REF!</definedName>
    <definedName name="Print_Area_MI_8_14_6">#REF!</definedName>
    <definedName name="Print_Area_MI_8_15">#REF!</definedName>
    <definedName name="Print_Area_MI_8_15_6">#REF!</definedName>
    <definedName name="Print_Area_MI_8_16">#REF!</definedName>
    <definedName name="Print_Area_MI_8_16_6">#REF!</definedName>
    <definedName name="Print_Area_MI_8_17">#REF!</definedName>
    <definedName name="Print_Area_MI_8_17_6">#REF!</definedName>
    <definedName name="Print_Area_MI_8_30">#REF!</definedName>
    <definedName name="Print_Area_MI_8_30_6">#REF!</definedName>
    <definedName name="Print_Area_MI_8_31">#REF!</definedName>
    <definedName name="Print_Area_MI_8_31_6">#REF!</definedName>
    <definedName name="Print_Area_MI_8_32">#REF!</definedName>
    <definedName name="Print_Area_MI_8_32_6">#REF!</definedName>
    <definedName name="Print_Area_MI_8_33">#REF!</definedName>
    <definedName name="Print_Area_MI_8_33_6">#REF!</definedName>
    <definedName name="Print_Area_MI_8_34">#REF!</definedName>
    <definedName name="Print_Area_MI_8_34_6">#REF!</definedName>
    <definedName name="Print_Area_MI_8_35">#REF!</definedName>
    <definedName name="Print_Area_MI_8_35_6">#REF!</definedName>
    <definedName name="Print_Area_MI_8_36">#REF!</definedName>
    <definedName name="Print_Area_MI_8_36_6">#REF!</definedName>
    <definedName name="Print_Area_MI_8_37">#REF!</definedName>
    <definedName name="Print_Area_MI_8_37_6">#REF!</definedName>
    <definedName name="Print_Area_MI_8_38">#REF!</definedName>
    <definedName name="Print_Area_MI_8_38_6">#REF!</definedName>
    <definedName name="Print_Area_MI_8_39">#REF!</definedName>
    <definedName name="Print_Area_MI_8_39_6">#REF!</definedName>
    <definedName name="Print_Area_MI_8_40">#REF!</definedName>
    <definedName name="Print_Area_MI_8_40_6">#REF!</definedName>
    <definedName name="Print_Area_MI_8_41">#REF!</definedName>
    <definedName name="Print_Area_MI_8_41_6">#REF!</definedName>
    <definedName name="Print_Area_MI_8_42">#REF!</definedName>
    <definedName name="Print_Area_MI_8_42_6">#REF!</definedName>
    <definedName name="Print_Area_MI_8_44">#REF!</definedName>
    <definedName name="Print_Area_MI_8_44_6">#REF!</definedName>
    <definedName name="Print_Area_MI_8_45">#REF!</definedName>
    <definedName name="Print_Area_MI_8_45_6">#REF!</definedName>
    <definedName name="Print_Area_MI_8_46">#REF!</definedName>
    <definedName name="Print_Area_MI_8_46_6">#REF!</definedName>
    <definedName name="Print_Area_MI_8_47">#REF!</definedName>
    <definedName name="Print_Area_MI_8_47_6">#REF!</definedName>
    <definedName name="Print_Area_MI_8_48">#REF!</definedName>
    <definedName name="Print_Area_MI_8_48_6">#REF!</definedName>
    <definedName name="Print_Area_MI_8_49">#REF!</definedName>
    <definedName name="Print_Area_MI_8_49_6">#REF!</definedName>
    <definedName name="Print_Area_MI_8_51">#REF!</definedName>
    <definedName name="Print_Area_MI_8_51_6">#REF!</definedName>
    <definedName name="Print_Area_MI_8_52">#REF!</definedName>
    <definedName name="Print_Area_MI_8_52_6">#REF!</definedName>
    <definedName name="Print_Area_MI_8_6">#REF!</definedName>
    <definedName name="Print_Area_MI_8_9">#REF!</definedName>
    <definedName name="Print_Area_MI_8_9_6">#REF!</definedName>
    <definedName name="Print_Area_MI_9">[174]RESUMO!#REF!</definedName>
    <definedName name="Print_Area_MI_9_1" localSheetId="6">#REF!</definedName>
    <definedName name="Print_Area_MI_9_1">#REF!</definedName>
    <definedName name="Print_Area_MI_9_1_6" localSheetId="6">#REF!</definedName>
    <definedName name="Print_Area_MI_9_1_6">#REF!</definedName>
    <definedName name="Print_Area_MI_9_10" localSheetId="6">[174]RESUMO!#REF!</definedName>
    <definedName name="Print_Area_MI_9_10">[174]RESUMO!#REF!</definedName>
    <definedName name="Print_Area_MI_9_10_6" localSheetId="6">#REF!</definedName>
    <definedName name="Print_Area_MI_9_10_6">#REF!</definedName>
    <definedName name="Print_Area_MI_9_11" localSheetId="6">#REF!</definedName>
    <definedName name="Print_Area_MI_9_11">#REF!</definedName>
    <definedName name="Print_Area_MI_9_11_6" localSheetId="6">#REF!</definedName>
    <definedName name="Print_Area_MI_9_11_6">#REF!</definedName>
    <definedName name="Print_Area_MI_9_12">#REF!</definedName>
    <definedName name="Print_Area_MI_9_12_6">#REF!</definedName>
    <definedName name="Print_Area_MI_9_13">#REF!</definedName>
    <definedName name="Print_Area_MI_9_13_6">#REF!</definedName>
    <definedName name="Print_Area_MI_9_14">#REF!</definedName>
    <definedName name="Print_Area_MI_9_14_6">#REF!</definedName>
    <definedName name="Print_Area_MI_9_15">#REF!</definedName>
    <definedName name="Print_Area_MI_9_15_6">#REF!</definedName>
    <definedName name="Print_Area_MI_9_16">#REF!</definedName>
    <definedName name="Print_Area_MI_9_16_6">#REF!</definedName>
    <definedName name="Print_Area_MI_9_17">#REF!</definedName>
    <definedName name="Print_Area_MI_9_17_6">#REF!</definedName>
    <definedName name="Print_Area_MI_9_19">[174]RESUMO!#REF!</definedName>
    <definedName name="Print_Area_MI_9_20">[174]RESUMO!#REF!</definedName>
    <definedName name="Print_Area_MI_9_23">[174]RESUMO!#REF!</definedName>
    <definedName name="Print_Area_MI_9_25">[174]RESUMO!#REF!</definedName>
    <definedName name="Print_Area_MI_9_30" localSheetId="6">#REF!</definedName>
    <definedName name="Print_Area_MI_9_30">#REF!</definedName>
    <definedName name="Print_Area_MI_9_30_6" localSheetId="6">#REF!</definedName>
    <definedName name="Print_Area_MI_9_30_6">#REF!</definedName>
    <definedName name="Print_Area_MI_9_31" localSheetId="6">#REF!</definedName>
    <definedName name="Print_Area_MI_9_31">#REF!</definedName>
    <definedName name="Print_Area_MI_9_31_6">#REF!</definedName>
    <definedName name="Print_Area_MI_9_32">#REF!</definedName>
    <definedName name="Print_Area_MI_9_32_6">#REF!</definedName>
    <definedName name="Print_Area_MI_9_33">#REF!</definedName>
    <definedName name="Print_Area_MI_9_33_6">#REF!</definedName>
    <definedName name="Print_Area_MI_9_34">#REF!</definedName>
    <definedName name="Print_Area_MI_9_34_6">#REF!</definedName>
    <definedName name="Print_Area_MI_9_35">#REF!</definedName>
    <definedName name="Print_Area_MI_9_35_6">#REF!</definedName>
    <definedName name="Print_Area_MI_9_36">#REF!</definedName>
    <definedName name="Print_Area_MI_9_36_6">#REF!</definedName>
    <definedName name="Print_Area_MI_9_37">#REF!</definedName>
    <definedName name="Print_Area_MI_9_37_6">#REF!</definedName>
    <definedName name="Print_Area_MI_9_38">#REF!</definedName>
    <definedName name="Print_Area_MI_9_38_6">#REF!</definedName>
    <definedName name="Print_Area_MI_9_39">#REF!</definedName>
    <definedName name="Print_Area_MI_9_39_6">#REF!</definedName>
    <definedName name="Print_Area_MI_9_40">#REF!</definedName>
    <definedName name="Print_Area_MI_9_40_6">#REF!</definedName>
    <definedName name="Print_Area_MI_9_41">#REF!</definedName>
    <definedName name="Print_Area_MI_9_41_6">#REF!</definedName>
    <definedName name="Print_Area_MI_9_42">#REF!</definedName>
    <definedName name="Print_Area_MI_9_42_6">#REF!</definedName>
    <definedName name="Print_Area_MI_9_44">#REF!</definedName>
    <definedName name="Print_Area_MI_9_44_6">#REF!</definedName>
    <definedName name="Print_Area_MI_9_45">#REF!</definedName>
    <definedName name="Print_Area_MI_9_45_6">#REF!</definedName>
    <definedName name="Print_Area_MI_9_46">#REF!</definedName>
    <definedName name="Print_Area_MI_9_46_6">#REF!</definedName>
    <definedName name="Print_Area_MI_9_47">#REF!</definedName>
    <definedName name="Print_Area_MI_9_47_6">#REF!</definedName>
    <definedName name="Print_Area_MI_9_48">#REF!</definedName>
    <definedName name="Print_Area_MI_9_48_6">#REF!</definedName>
    <definedName name="Print_Area_MI_9_49">#REF!</definedName>
    <definedName name="Print_Area_MI_9_49_6">#REF!</definedName>
    <definedName name="Print_Area_MI_9_51">#REF!</definedName>
    <definedName name="Print_Area_MI_9_51_6">#REF!</definedName>
    <definedName name="Print_Area_MI_9_52">#REF!</definedName>
    <definedName name="Print_Area_MI_9_52_6">#REF!</definedName>
    <definedName name="Print_Area_MI_9_6">#REF!</definedName>
    <definedName name="Print_Area_MI_9_9">#REF!</definedName>
    <definedName name="Print_Area_MI_9_9_6">#REF!</definedName>
    <definedName name="Print_Area_MII">#REF!</definedName>
    <definedName name="PRINT_TITLES_MI">#REF!</definedName>
    <definedName name="PRINT_TITLES_MI_1">#REF!</definedName>
    <definedName name="PRINT_TITLES_MI_10">"$#REF!.$A$5:$IS$12"</definedName>
    <definedName name="PRINT_TITLES_MI_11">"$#REF!.$A$5:$IS$12"</definedName>
    <definedName name="PRINT_TITLES_MI_12">"$#REF!.$A$5:$IS$12"</definedName>
    <definedName name="PRINT_TITLES_MI_15">#REF!</definedName>
    <definedName name="PRINT_TITLES_MI_16">"$#REF!.$A$1:$IN$6"</definedName>
    <definedName name="PRINT_TITLES_MI_19">#REF!</definedName>
    <definedName name="PRINT_TITLES_MI_19_24">#REF!</definedName>
    <definedName name="PRINT_TITLES_MI_19_25">#REF!</definedName>
    <definedName name="PRINT_TITLES_MI_19_29">"$#REF!.$A$5:$IS$11"</definedName>
    <definedName name="PRINT_TITLES_MI_19_8">#REF!</definedName>
    <definedName name="PRINT_TITLES_MI_21">#REF!</definedName>
    <definedName name="PRINT_TITLES_MI_22">#REF!</definedName>
    <definedName name="PRINT_TITLES_MI_24">#REF!</definedName>
    <definedName name="PRINT_TITLES_MI_25">#REF!</definedName>
    <definedName name="PRINT_TITLES_MI_29">"$#REF!.$A$5:$IS$12"</definedName>
    <definedName name="PRINT_TITLES_MI_3">#REF!</definedName>
    <definedName name="PRINT_TITLES_MI_3_1">"$#REF!.$A$1:$IV$5"</definedName>
    <definedName name="PRINT_TITLES_MI_4">#REF!</definedName>
    <definedName name="PRINT_TITLES_MI_4_1">"$#REF!.$A$5:$IS$12"</definedName>
    <definedName name="PRINT_TITLES_MI_5">#REF!</definedName>
    <definedName name="PRINT_TITLES_MI_5_1">"$#REF!.$A$5:$IS$12"</definedName>
    <definedName name="PRINT_TITLES_MI_6">"$#REF!.$A$5:$IS$12"</definedName>
    <definedName name="PRINT_TITLES_MI_6_1">"$#REF!.$A$5:$IS$12"</definedName>
    <definedName name="PRINT_TITLES_MI_7">#REF!</definedName>
    <definedName name="PRINT_TITLES_MI_7_1">"$#REF!.$A$5:$IS$12"</definedName>
    <definedName name="PRINT_TITLES_MI_7_1_1">"$#REF!.$A$5:$IS$12"</definedName>
    <definedName name="PRINT_TITLES_MI_7_1_1_1">"$#REF!.$A$5:$IS$12"</definedName>
    <definedName name="PRINT_TITLES_MI_8">#REF!</definedName>
    <definedName name="PRINT_TITLES_MI_9">"$#REF!.$A$5:$IS$12"</definedName>
    <definedName name="PRINT_TITLES_MII">#REF!</definedName>
    <definedName name="Priny_Area_MI2">#REF!</definedName>
    <definedName name="Priny_Area_MI2_19">#REF!</definedName>
    <definedName name="Priny_Area_MI2_23">#REF!</definedName>
    <definedName name="Priny_Area_MI2_25">#REF!</definedName>
    <definedName name="Prioridade">#REF!,#REF!</definedName>
    <definedName name="PRM1C">#REF!</definedName>
    <definedName name="PRMCC">"'file:///D:/Meus documentos/ANASTÁCIO/SERCEL/BR262990800.xls'#$SERVIÇOS.$#REF!$#REF!"</definedName>
    <definedName name="PRMN">#REF!</definedName>
    <definedName name="PROD_1" localSheetId="6" hidden="1">{#N/A,#N/A,TRUE,"Serviços"}</definedName>
    <definedName name="PROD_1" localSheetId="7" hidden="1">{#N/A,#N/A,TRUE,"Serviços"}</definedName>
    <definedName name="PROD_1" localSheetId="5" hidden="1">{#N/A,#N/A,TRUE,"Serviços"}</definedName>
    <definedName name="PROD_1" hidden="1">{#N/A,#N/A,TRUE,"Serviços"}</definedName>
    <definedName name="PROD_11" localSheetId="6" hidden="1">{#N/A,#N/A,TRUE,"Serviços"}</definedName>
    <definedName name="PROD_11" localSheetId="7" hidden="1">{#N/A,#N/A,TRUE,"Serviços"}</definedName>
    <definedName name="PROD_11" localSheetId="5" hidden="1">{#N/A,#N/A,TRUE,"Serviços"}</definedName>
    <definedName name="PROD_11" hidden="1">{#N/A,#N/A,TRUE,"Serviços"}</definedName>
    <definedName name="ProdAnexo">#REF!</definedName>
    <definedName name="ProdNome">#REF!</definedName>
    <definedName name="produção">#REF!</definedName>
    <definedName name="produçao1">#REF!</definedName>
    <definedName name="PRODUCAO364">#N/A</definedName>
    <definedName name="PRODUCAO364_1">#REF!</definedName>
    <definedName name="proj">#REF!</definedName>
    <definedName name="proj_2">#REF!</definedName>
    <definedName name="PROJETO">[175]PROJETO!$A:$IV</definedName>
    <definedName name="PROJETO_10">[175]PROJETO!$A:$IV</definedName>
    <definedName name="PROJETO_10_15">[176]PROJETO!$1:$65514</definedName>
    <definedName name="PROJETO_15">[176]PROJETO!$1:$65514</definedName>
    <definedName name="PROJETO_17">[175]PROJETO!$A:$IV</definedName>
    <definedName name="PROJETO_17_15">[176]PROJETO!$1:$65514</definedName>
    <definedName name="PROJETO_6">[175]PROJETO!$A:$IV</definedName>
    <definedName name="PROJETO_6_15">[176]PROJETO!$1:$65514</definedName>
    <definedName name="PROJETO_7">[175]PROJETO!$A:$IV</definedName>
    <definedName name="PROJETO_7_15">[176]PROJETO!$1:$65514</definedName>
    <definedName name="PROJETO_8">[175]PROJETO!$A:$IV</definedName>
    <definedName name="PROJETO_8_15">[176]PROJETO!$1:$65514</definedName>
    <definedName name="PROJETO_9">[175]PROJETO!$A:$IV</definedName>
    <definedName name="PROJETO_9_15">[176]PROJETO!$1:$65514</definedName>
    <definedName name="PROMZ" localSheetId="6">#REF!</definedName>
    <definedName name="PROMZ">#REF!</definedName>
    <definedName name="proposta">[15]DADOS!$B$15</definedName>
    <definedName name="prot.ambient">#REF!</definedName>
    <definedName name="prot.ambient_1">#REF!</definedName>
    <definedName name="prot.ambient_2">#REF!</definedName>
    <definedName name="prot.ambient_3">#REF!</definedName>
    <definedName name="prot.ambient_4">#REF!</definedName>
    <definedName name="ProteçãoAmbiental">'[134]Medição Completa'!#REF!</definedName>
    <definedName name="PRP" localSheetId="6">#REF!</definedName>
    <definedName name="PRP">#REF!</definedName>
    <definedName name="PRPA" localSheetId="6">#REF!</definedName>
    <definedName name="PRPA">#REF!</definedName>
    <definedName name="PRPL" localSheetId="6">#REF!</definedName>
    <definedName name="PRPL">#REF!</definedName>
    <definedName name="PRPT">#REF!</definedName>
    <definedName name="PRR1C">#REF!</definedName>
    <definedName name="PRRMBF">"'file:///D:/Meus documentos/ANASTÁCIO/SERCEL/BR262990800.xls'#$SERVIÇOS.$#REF!$#REF!"</definedName>
    <definedName name="PRRP">#REF!</definedName>
    <definedName name="prs" localSheetId="6" hidden="1">{#N/A,#N/A,FALSE,"310.1";#N/A,#N/A,FALSE,"321.1";#N/A,#N/A,FALSE,"320.3";#N/A,#N/A,FALSE,"330.1"}</definedName>
    <definedName name="prs" localSheetId="7" hidden="1">{#N/A,#N/A,FALSE,"310.1";#N/A,#N/A,FALSE,"321.1";#N/A,#N/A,FALSE,"320.3";#N/A,#N/A,FALSE,"330.1"}</definedName>
    <definedName name="prs" hidden="1">{#N/A,#N/A,FALSE,"310.1";#N/A,#N/A,FALSE,"321.1";#N/A,#N/A,FALSE,"320.3";#N/A,#N/A,FALSE,"330.1"}</definedName>
    <definedName name="PRT_SNV">'[152]porticos_semi-porticos_invent.'!#REF!</definedName>
    <definedName name="PRT_SOLUCAO">'[152]porticos_semi-porticos_invent.'!#REF!</definedName>
    <definedName name="PRT_TIPO">'[152]porticos_semi-porticos_invent.'!#REF!</definedName>
    <definedName name="PRZ" localSheetId="6">#REF!</definedName>
    <definedName name="PRZ">#REF!</definedName>
    <definedName name="psbr1">'[27]memória quantitativa'!#REF!</definedName>
    <definedName name="psbr2">'[27]memória quantitativa'!#REF!</definedName>
    <definedName name="psbr3">'[27]memória quantitativa'!#REF!</definedName>
    <definedName name="psbr4">'[27]memória quantitativa'!#REF!</definedName>
    <definedName name="psbr5">'[27]memória quantitativa'!#REF!</definedName>
    <definedName name="psbr6">'[27]memória quantitativa'!#REF!</definedName>
    <definedName name="psbr7">'[27]memória quantitativa'!#REF!</definedName>
    <definedName name="psbr8">'[27]memória quantitativa'!#REF!</definedName>
    <definedName name="psbr9">'[27]memória quantitativa'!#REF!</definedName>
    <definedName name="PSCB">#REF!</definedName>
    <definedName name="PSERVENTE">#N/A</definedName>
    <definedName name="PSERVENTE_1">#REF!</definedName>
    <definedName name="PSERVIÇOS">#REF!</definedName>
    <definedName name="PSERVIÇOS_1">#REF!</definedName>
    <definedName name="PSERVIÇOS_25">#REF!</definedName>
    <definedName name="PSINAL">#REF!</definedName>
    <definedName name="pskmf1">'[27]memória quantitativa'!#REF!</definedName>
    <definedName name="pskmf2">'[27]memória quantitativa'!#REF!</definedName>
    <definedName name="pskmf3">'[27]memória quantitativa'!#REF!</definedName>
    <definedName name="pskmf4">'[27]memória quantitativa'!#REF!</definedName>
    <definedName name="pskmf5">'[27]memória quantitativa'!#REF!</definedName>
    <definedName name="pskmf6">'[27]memória quantitativa'!#REF!</definedName>
    <definedName name="pskmf7">'[27]memória quantitativa'!#REF!</definedName>
    <definedName name="pskmf8">'[27]memória quantitativa'!#REF!</definedName>
    <definedName name="pskmf9">'[27]memória quantitativa'!#REF!</definedName>
    <definedName name="pskmi1">'[27]memória quantitativa'!#REF!</definedName>
    <definedName name="pskmi2">'[27]memória quantitativa'!#REF!</definedName>
    <definedName name="pskmi3">'[27]memória quantitativa'!#REF!</definedName>
    <definedName name="pskmi4">'[27]memória quantitativa'!#REF!</definedName>
    <definedName name="pskmi5">'[27]memória quantitativa'!#REF!</definedName>
    <definedName name="pskmi6">'[27]memória quantitativa'!#REF!</definedName>
    <definedName name="pskmi7">'[27]memória quantitativa'!#REF!</definedName>
    <definedName name="pskmi8">'[27]memória quantitativa'!#REF!</definedName>
    <definedName name="pskmi9">'[27]memória quantitativa'!#REF!</definedName>
    <definedName name="PST">#REF!</definedName>
    <definedName name="pt_cap20mbuq">'[43]CAL MAT BET CONSERVA '!$M$16</definedName>
    <definedName name="pt_cm30rp">'[43]CAL MAT BET CONSERVA '!$M$19</definedName>
    <definedName name="pt_rl1claf">'[43]CAL MAT BET CONSERVA '!#REF!</definedName>
    <definedName name="pt_rl1claf_13">'[43]CAL MAT BET CONSERVA '!#REF!</definedName>
    <definedName name="pt_rl1claf_13_19">'[43]CAL MAT BET CONSERVA '!#REF!</definedName>
    <definedName name="pt_rl1claf_13_23">'[43]CAL MAT BET CONSERVA '!#REF!</definedName>
    <definedName name="pt_rl1claf_13_25">'[56]CAL MAT BET CONSERVA '!#REF!</definedName>
    <definedName name="pt_rl1claf_19">'[43]CAL MAT BET CONSERVA '!#REF!</definedName>
    <definedName name="pt_rl1claf_23">'[43]CAL MAT BET CONSERVA '!#REF!</definedName>
    <definedName name="pt_rl1claf_24">'[43]CAL MAT BET CONSERVA '!#REF!</definedName>
    <definedName name="pt_rl1claf_24_13">'[43]CAL MAT BET CONSERVA '!#REF!</definedName>
    <definedName name="pt_rl1claf_24_13_19">'[43]CAL MAT BET CONSERVA '!#REF!</definedName>
    <definedName name="pt_rl1claf_24_13_23">'[43]CAL MAT BET CONSERVA '!#REF!</definedName>
    <definedName name="pt_rl1claf_24_13_25">'[56]CAL MAT BET CONSERVA '!#REF!</definedName>
    <definedName name="pt_rl1claf_24_19">'[43]CAL MAT BET CONSERVA '!#REF!</definedName>
    <definedName name="pt_rl1claf_24_23">'[43]CAL MAT BET CONSERVA '!#REF!</definedName>
    <definedName name="pt_rl1claf_24_25">'[56]CAL MAT BET CONSERVA '!#REF!</definedName>
    <definedName name="pt_rl1claf_25">'[56]CAL MAT BET CONSERVA '!#REF!</definedName>
    <definedName name="pt_rm1cmbb">'[43]CAL MAT BET CONSERVA '!#REF!</definedName>
    <definedName name="pt_rm1cmbb_13">'[43]CAL MAT BET CONSERVA '!#REF!</definedName>
    <definedName name="pt_rm1cmbb_13_19">'[43]CAL MAT BET CONSERVA '!#REF!</definedName>
    <definedName name="pt_rm1cmbb_13_23">'[43]CAL MAT BET CONSERVA '!#REF!</definedName>
    <definedName name="pt_rm1cmbb_13_25">'[56]CAL MAT BET CONSERVA '!#REF!</definedName>
    <definedName name="pt_rm1cmbb_19">'[43]CAL MAT BET CONSERVA '!#REF!</definedName>
    <definedName name="pt_rm1cmbb_23">'[43]CAL MAT BET CONSERVA '!#REF!</definedName>
    <definedName name="pt_rm1cmbb_24">'[43]CAL MAT BET CONSERVA '!#REF!</definedName>
    <definedName name="pt_rm1cmbb_24_13">'[43]CAL MAT BET CONSERVA '!#REF!</definedName>
    <definedName name="pt_rm1cmbb_24_13_19">'[43]CAL MAT BET CONSERVA '!#REF!</definedName>
    <definedName name="pt_rm1cmbb_24_13_23">'[43]CAL MAT BET CONSERVA '!#REF!</definedName>
    <definedName name="pt_rm1cmbb_24_13_25">'[56]CAL MAT BET CONSERVA '!#REF!</definedName>
    <definedName name="pt_rm1cmbb_24_19">'[43]CAL MAT BET CONSERVA '!#REF!</definedName>
    <definedName name="pt_rm1cmbb_24_23">'[43]CAL MAT BET CONSERVA '!#REF!</definedName>
    <definedName name="pt_rm1cmbb_24_25">'[56]CAL MAT BET CONSERVA '!#REF!</definedName>
    <definedName name="pt_rm1cmbb_25">'[56]CAL MAT BET CONSERVA '!#REF!</definedName>
    <definedName name="pt_rm1cmbuf">'[43]CAL MAT BET CONSERVA '!#REF!</definedName>
    <definedName name="pt_rm1cmbuf_13">'[43]CAL MAT BET CONSERVA '!#REF!</definedName>
    <definedName name="pt_rm1cmbuf_13_19">'[43]CAL MAT BET CONSERVA '!#REF!</definedName>
    <definedName name="pt_rm1cmbuf_13_23">'[43]CAL MAT BET CONSERVA '!#REF!</definedName>
    <definedName name="pt_rm1cmbuf_13_25">'[56]CAL MAT BET CONSERVA '!#REF!</definedName>
    <definedName name="pt_rm1cmbuf_19">'[43]CAL MAT BET CONSERVA '!#REF!</definedName>
    <definedName name="pt_rm1cmbuf_23">'[43]CAL MAT BET CONSERVA '!#REF!</definedName>
    <definedName name="pt_rm1cmbuf_24">'[43]CAL MAT BET CONSERVA '!#REF!</definedName>
    <definedName name="pt_rm1cmbuf_24_13">'[43]CAL MAT BET CONSERVA '!#REF!</definedName>
    <definedName name="pt_rm1cmbuf_24_13_19">'[43]CAL MAT BET CONSERVA '!#REF!</definedName>
    <definedName name="pt_rm1cmbuf_24_13_23">'[43]CAL MAT BET CONSERVA '!#REF!</definedName>
    <definedName name="pt_rm1cmbuf_24_13_25">'[56]CAL MAT BET CONSERVA '!#REF!</definedName>
    <definedName name="pt_rm1cmbuf_24_19">'[43]CAL MAT BET CONSERVA '!#REF!</definedName>
    <definedName name="pt_rm1cmbuf_24_23">'[43]CAL MAT BET CONSERVA '!#REF!</definedName>
    <definedName name="pt_rm1cmbuf_24_25">'[56]CAL MAT BET CONSERVA '!#REF!</definedName>
    <definedName name="pt_rm1cmbuf_25">'[56]CAL MAT BET CONSERVA '!#REF!</definedName>
    <definedName name="pt_rr1cpl">'[43]CAL MAT BET CONSERVA '!#REF!</definedName>
    <definedName name="pt_rr1cpl_13">'[43]CAL MAT BET CONSERVA '!#REF!</definedName>
    <definedName name="pt_rr1cpl_13_19">'[43]CAL MAT BET CONSERVA '!#REF!</definedName>
    <definedName name="pt_rr1cpl_13_23">'[43]CAL MAT BET CONSERVA '!#REF!</definedName>
    <definedName name="pt_rr1cpl_13_25">'[56]CAL MAT BET CONSERVA '!#REF!</definedName>
    <definedName name="pt_rr1cpl_19">'[43]CAL MAT BET CONSERVA '!#REF!</definedName>
    <definedName name="pt_rr1cpl_23">'[43]CAL MAT BET CONSERVA '!#REF!</definedName>
    <definedName name="pt_rr1cpl_24">'[43]CAL MAT BET CONSERVA '!#REF!</definedName>
    <definedName name="pt_rr1cpl_24_13">'[43]CAL MAT BET CONSERVA '!#REF!</definedName>
    <definedName name="pt_rr1cpl_24_13_19">'[43]CAL MAT BET CONSERVA '!#REF!</definedName>
    <definedName name="pt_rr1cpl_24_13_23">'[43]CAL MAT BET CONSERVA '!#REF!</definedName>
    <definedName name="pt_rr1cpl_24_13_25">'[56]CAL MAT BET CONSERVA '!#REF!</definedName>
    <definedName name="pt_rr1cpl_24_19">'[43]CAL MAT BET CONSERVA '!#REF!</definedName>
    <definedName name="pt_rr1cpl_24_23">'[43]CAL MAT BET CONSERVA '!#REF!</definedName>
    <definedName name="pt_rr1cpl_24_25">'[56]CAL MAT BET CONSERVA '!#REF!</definedName>
    <definedName name="pt_rr1cpl_25">'[56]CAL MAT BET CONSERVA '!#REF!</definedName>
    <definedName name="pt_rr1ctb">'[43]CAL MAT BET CONSERVA '!$M$17</definedName>
    <definedName name="pt_rr1ctbemerg">'[46]CAL MAT BET CONSERVA '!#REF!</definedName>
    <definedName name="pt_rr2ccsa">'[43]CAL MAT BET CONSERVA '!#REF!</definedName>
    <definedName name="pt_rr2ccsa_13">'[43]CAL MAT BET CONSERVA '!#REF!</definedName>
    <definedName name="pt_rr2ccsa_13_19">'[43]CAL MAT BET CONSERVA '!#REF!</definedName>
    <definedName name="pt_rr2ccsa_13_23">'[43]CAL MAT BET CONSERVA '!#REF!</definedName>
    <definedName name="pt_rr2ccsa_13_25">'[56]CAL MAT BET CONSERVA '!#REF!</definedName>
    <definedName name="pt_rr2ccsa_19">'[43]CAL MAT BET CONSERVA '!#REF!</definedName>
    <definedName name="pt_rr2ccsa_23">'[43]CAL MAT BET CONSERVA '!#REF!</definedName>
    <definedName name="pt_rr2ccsa_24">'[43]CAL MAT BET CONSERVA '!#REF!</definedName>
    <definedName name="pt_rr2ccsa_24_13">'[43]CAL MAT BET CONSERVA '!#REF!</definedName>
    <definedName name="pt_rr2ccsa_24_13_19">'[43]CAL MAT BET CONSERVA '!#REF!</definedName>
    <definedName name="pt_rr2ccsa_24_13_23">'[43]CAL MAT BET CONSERVA '!#REF!</definedName>
    <definedName name="pt_rr2ccsa_24_13_25">'[56]CAL MAT BET CONSERVA '!#REF!</definedName>
    <definedName name="pt_rr2ccsa_24_19">'[43]CAL MAT BET CONSERVA '!#REF!</definedName>
    <definedName name="pt_rr2ccsa_24_23">'[43]CAL MAT BET CONSERVA '!#REF!</definedName>
    <definedName name="pt_rr2ccsa_24_25">'[56]CAL MAT BET CONSERVA '!#REF!</definedName>
    <definedName name="pt_rr2ccsa_25">'[56]CAL MAT BET CONSERVA '!#REF!</definedName>
    <definedName name="pt_rr2ctsd">'[43]CAL MAT BET CONSERVA '!#REF!</definedName>
    <definedName name="pt_rr2ctsd_13">'[43]CAL MAT BET CONSERVA '!#REF!</definedName>
    <definedName name="pt_rr2ctsd_13_19">'[43]CAL MAT BET CONSERVA '!#REF!</definedName>
    <definedName name="pt_rr2ctsd_13_23">'[43]CAL MAT BET CONSERVA '!#REF!</definedName>
    <definedName name="pt_rr2ctsd_13_25">'[56]CAL MAT BET CONSERVA '!#REF!</definedName>
    <definedName name="pt_rr2ctsd_19">'[43]CAL MAT BET CONSERVA '!#REF!</definedName>
    <definedName name="pt_rr2ctsd_23">'[43]CAL MAT BET CONSERVA '!#REF!</definedName>
    <definedName name="pt_rr2ctsd_24">'[43]CAL MAT BET CONSERVA '!#REF!</definedName>
    <definedName name="pt_rr2ctsd_24_13">'[43]CAL MAT BET CONSERVA '!#REF!</definedName>
    <definedName name="pt_rr2ctsd_24_13_19">'[43]CAL MAT BET CONSERVA '!#REF!</definedName>
    <definedName name="pt_rr2ctsd_24_13_23">'[43]CAL MAT BET CONSERVA '!#REF!</definedName>
    <definedName name="pt_rr2ctsd_24_13_25">'[56]CAL MAT BET CONSERVA '!#REF!</definedName>
    <definedName name="pt_rr2ctsd_24_19">'[43]CAL MAT BET CONSERVA '!#REF!</definedName>
    <definedName name="pt_rr2ctsd_24_23">'[43]CAL MAT BET CONSERVA '!#REF!</definedName>
    <definedName name="pt_rr2ctsd_24_25">'[56]CAL MAT BET CONSERVA '!#REF!</definedName>
    <definedName name="pt_rr2ctsd_25">'[56]CAL MAT BET CONSERVA '!#REF!</definedName>
    <definedName name="pt_rr2ctss">'[46]CAL MAT BET CONSERVA '!#REF!</definedName>
    <definedName name="PTB" localSheetId="6">#REF!</definedName>
    <definedName name="PTB">#REF!</definedName>
    <definedName name="PTBA" localSheetId="6">#REF!</definedName>
    <definedName name="PTBA">#REF!</definedName>
    <definedName name="PTBT" localSheetId="6">#REF!</definedName>
    <definedName name="PTBT">#REF!</definedName>
    <definedName name="PTCAP20">#REF!</definedName>
    <definedName name="PTCAP20MBQ">#REF!</definedName>
    <definedName name="PTCB4">#REF!</definedName>
    <definedName name="PTCC4">#REF!</definedName>
    <definedName name="PTCCB10">#REF!</definedName>
    <definedName name="PTCM30">#REF!</definedName>
    <definedName name="PTCM30IMP">#REF!</definedName>
    <definedName name="PTCM30RP">#REF!</definedName>
    <definedName name="PTCM30TB">#REF!</definedName>
    <definedName name="pte" localSheetId="6">' Canteiro'!pte</definedName>
    <definedName name="pte" localSheetId="7">'Adm Local'!pte</definedName>
    <definedName name="pte">[31]!pte</definedName>
    <definedName name="pte_38" localSheetId="6">' Canteiro'!pte_38</definedName>
    <definedName name="pte_38" localSheetId="7">'Adm Local'!pte_38</definedName>
    <definedName name="pte_38">pte_38</definedName>
    <definedName name="PTEB4" localSheetId="6">#REF!</definedName>
    <definedName name="PTEB4">#REF!</definedName>
    <definedName name="PTEMULCS" localSheetId="6">#REF!</definedName>
    <definedName name="PTEMULCS">#REF!</definedName>
    <definedName name="PTEMULTSD" localSheetId="6">#REF!</definedName>
    <definedName name="PTEMULTSD">#REF!</definedName>
    <definedName name="PTEMULTSS">#REF!</definedName>
    <definedName name="PTLCB10">#REF!</definedName>
    <definedName name="PTLMB">#REF!</definedName>
    <definedName name="Pto" hidden="1">ROUND([177]Planilha!$D1*[177]Planilha!$E1,2)</definedName>
    <definedName name="PTONSUCATA" localSheetId="6">#REF!</definedName>
    <definedName name="PTONSUCATA">#REF!</definedName>
    <definedName name="PTRL1CLAMAG" localSheetId="6">#REF!</definedName>
    <definedName name="PTRL1CLAMAG">#REF!</definedName>
    <definedName name="PTRL1CMBF" localSheetId="6">#REF!</definedName>
    <definedName name="PTRL1CMBF">#REF!</definedName>
    <definedName name="PTRM1C">#REF!</definedName>
    <definedName name="PTRR1C">#REF!</definedName>
    <definedName name="PTRR1CPL">#REF!</definedName>
    <definedName name="PTRR1CST">#REF!</definedName>
    <definedName name="PTSCAP20MBQ">#REF!</definedName>
    <definedName name="PTSCM30IMP">#REF!</definedName>
    <definedName name="PTSCM30RP">#REF!</definedName>
    <definedName name="PTSCM30TB">#REF!</definedName>
    <definedName name="PTSD">#REF!</definedName>
    <definedName name="PTSD2">#REF!</definedName>
    <definedName name="PTSEMULCS">#REF!</definedName>
    <definedName name="PTSEMULMICRO">#REF!</definedName>
    <definedName name="PTSEMULTSD">#REF!</definedName>
    <definedName name="PTSEMULTSS">#REF!</definedName>
    <definedName name="PTSRL1CLAMAG">#REF!</definedName>
    <definedName name="PTSRL1CMBF">#REF!</definedName>
    <definedName name="PTSRR1CPL">#REF!</definedName>
    <definedName name="PTSRR1CST">#REF!</definedName>
    <definedName name="pu334_1">#REF!</definedName>
    <definedName name="pu335_1">#REF!</definedName>
    <definedName name="PU3S0120000">#N/A</definedName>
    <definedName name="PU3S0120000_1">#REF!</definedName>
    <definedName name="PU3S0193000">#N/A</definedName>
    <definedName name="PU3S0193000_1">#REF!</definedName>
    <definedName name="PU3S0220001">#N/A</definedName>
    <definedName name="PU3S0220001_1">#REF!</definedName>
    <definedName name="PU3S0223000">#N/A</definedName>
    <definedName name="PU3S0223000_1">#REF!</definedName>
    <definedName name="PU3S0240000">#N/A</definedName>
    <definedName name="PU3S0240000_1">#REF!</definedName>
    <definedName name="PU3S0251000">#N/A</definedName>
    <definedName name="PU3S0251000_1">#REF!</definedName>
    <definedName name="PU3S0253001">#N/A</definedName>
    <definedName name="PU3S0253001_1">#REF!</definedName>
    <definedName name="PU3S0254000">#N/A</definedName>
    <definedName name="PU3S0254000_1">#REF!</definedName>
    <definedName name="PU3S0260100">#N/A</definedName>
    <definedName name="PU3S0260100_1">#REF!</definedName>
    <definedName name="PU3S0290000">#N/A</definedName>
    <definedName name="PU3S0290000_1">#REF!</definedName>
    <definedName name="PU3S0331000">#N/A</definedName>
    <definedName name="PU3S0331000_1">#REF!</definedName>
    <definedName name="PU3S0332901">#N/A</definedName>
    <definedName name="PU3S0332901_1">#REF!</definedName>
    <definedName name="PU3S0334002">#N/A</definedName>
    <definedName name="PU3S0334002_1">#REF!</definedName>
    <definedName name="PU3S0335300">#N/A</definedName>
    <definedName name="PU3S0335300_1">#REF!</definedName>
    <definedName name="PU3S0337000">#N/A</definedName>
    <definedName name="PU3S0337000_1">#REF!</definedName>
    <definedName name="PU3S0394001">#N/A</definedName>
    <definedName name="PU3S0394001_1">#REF!</definedName>
    <definedName name="PU3S0394002">#N/A</definedName>
    <definedName name="PU3S0394002_1">#REF!</definedName>
    <definedName name="PU3S0395000">#N/A</definedName>
    <definedName name="PU3S0395000_1">#REF!</definedName>
    <definedName name="PU3S0400000">#N/A</definedName>
    <definedName name="PU3S0400000_1">#REF!</definedName>
    <definedName name="PU3S0400001">#N/A</definedName>
    <definedName name="PU3S0400001_1">#REF!</definedName>
    <definedName name="PU3S0459000">#N/A</definedName>
    <definedName name="PU3S0459000_1">#REF!</definedName>
    <definedName name="PU3S0499908">#N/A</definedName>
    <definedName name="PU3S0499908_1">#REF!</definedName>
    <definedName name="PU3S0500000">#N/A</definedName>
    <definedName name="PU3S0500000_1">#REF!</definedName>
    <definedName name="PU3S0500100">#N/A</definedName>
    <definedName name="PU3S0500100_1">#REF!</definedName>
    <definedName name="PU3S0510102">#N/A</definedName>
    <definedName name="PU3S0510102_1">#REF!</definedName>
    <definedName name="PU3S0810000">#N/A</definedName>
    <definedName name="PU3S0810000_1">#REF!</definedName>
    <definedName name="PU3S0810101">#N/A</definedName>
    <definedName name="PU3S0810101_1">#REF!</definedName>
    <definedName name="PU3S0810102">#N/A</definedName>
    <definedName name="PU3S0810102_1">#REF!</definedName>
    <definedName name="PU3S0810201">#N/A</definedName>
    <definedName name="PU3S0810201_1">#REF!</definedName>
    <definedName name="PU3S0810900">#N/A</definedName>
    <definedName name="PU3S0810900_1">#REF!</definedName>
    <definedName name="PU3S0820000">#N/A</definedName>
    <definedName name="PU3S0820000_1">#REF!</definedName>
    <definedName name="PU3S0830001">#N/A</definedName>
    <definedName name="PU3S0830001_1">#REF!</definedName>
    <definedName name="PU3S0830101">#N/A</definedName>
    <definedName name="PU3S0830101_1">#REF!</definedName>
    <definedName name="PU3S0830102">#N/A</definedName>
    <definedName name="PU3S0830102_1">#REF!</definedName>
    <definedName name="PU3S0830103">#N/A</definedName>
    <definedName name="PU3S0830103_1">#REF!</definedName>
    <definedName name="PU3S0830201">#N/A</definedName>
    <definedName name="PU3S0830201_1">#REF!</definedName>
    <definedName name="PU3S0830202">#N/A</definedName>
    <definedName name="PU3S0830202_1">#REF!</definedName>
    <definedName name="PU3S0830203">#N/A</definedName>
    <definedName name="PU3S0830203_1">#REF!</definedName>
    <definedName name="PU3S0830204">#N/A</definedName>
    <definedName name="PU3S0830204_1">#REF!</definedName>
    <definedName name="PU3S0830205">#N/A</definedName>
    <definedName name="PU3S0830205_1">#REF!</definedName>
    <definedName name="PU3S0840000">#N/A</definedName>
    <definedName name="PU3S0840000_1">#REF!</definedName>
    <definedName name="PU3S0840001">#N/A</definedName>
    <definedName name="PU3S0840001_1">#REF!</definedName>
    <definedName name="PU3S0840002">#N/A</definedName>
    <definedName name="PU3S0840002_1">#REF!</definedName>
    <definedName name="PU3S0840100">#N/A</definedName>
    <definedName name="PU3S0840100_1">#REF!</definedName>
    <definedName name="PU3S0840200">#N/A</definedName>
    <definedName name="PU3S0840200_1">#REF!</definedName>
    <definedName name="PU3S0840300">#N/A</definedName>
    <definedName name="PU3S0840300_1">#REF!</definedName>
    <definedName name="PU3S0840400">#N/A</definedName>
    <definedName name="PU3S0840400_1">#REF!</definedName>
    <definedName name="PU3S0850000">#N/A</definedName>
    <definedName name="PU3S0850000_1">#REF!</definedName>
    <definedName name="PU3S0850100">#N/A</definedName>
    <definedName name="PU3S0850100_1">#REF!</definedName>
    <definedName name="PU3S0851000">#N/A</definedName>
    <definedName name="PU3S0851000_1">#REF!</definedName>
    <definedName name="PU3S0851100">#N/A</definedName>
    <definedName name="PU3S0851100_1">#REF!</definedName>
    <definedName name="PU3S0890000">#N/A</definedName>
    <definedName name="PU3S0890000_1">#REF!</definedName>
    <definedName name="PU3S0890001">#N/A</definedName>
    <definedName name="PU3S0890001_1">#REF!</definedName>
    <definedName name="PU3S0890100">#N/A</definedName>
    <definedName name="PU3S0890100_1">#REF!</definedName>
    <definedName name="PU3S0890101">#N/A</definedName>
    <definedName name="PU3S0890101_1">#REF!</definedName>
    <definedName name="PU3S0891000">#N/A</definedName>
    <definedName name="PU3S0891000_1">#REF!</definedName>
    <definedName name="PU3S0900200">#N/A</definedName>
    <definedName name="PU3S0900200_1">#REF!</definedName>
    <definedName name="PU3S0900203">#N/A</definedName>
    <definedName name="PU3S0900203_1">#REF!</definedName>
    <definedName name="PU3S0900241">#N/A</definedName>
    <definedName name="PU3S0900241_1">#REF!</definedName>
    <definedName name="PU3S0920270">#N/A</definedName>
    <definedName name="PU3S0920270_1">#REF!</definedName>
    <definedName name="PU4S0612001">#N/A</definedName>
    <definedName name="PU4S0612001_1">#REF!</definedName>
    <definedName name="PU4S0612101">#N/A</definedName>
    <definedName name="PU4S0612101_1">#REF!</definedName>
    <definedName name="PU4S0612111">#N/A</definedName>
    <definedName name="PU4S0612111_1">#REF!</definedName>
    <definedName name="PU4S0620002">#N/A</definedName>
    <definedName name="PU4S0620002_1">#REF!</definedName>
    <definedName name="PUE412_1">#REF!</definedName>
    <definedName name="pum405_1">#REF!</definedName>
    <definedName name="pum406_1">#REF!</definedName>
    <definedName name="pum609_1">#REF!</definedName>
    <definedName name="pum969_1">#REF!</definedName>
    <definedName name="Pun" hidden="1">#N/A</definedName>
    <definedName name="Pun_26">NA()</definedName>
    <definedName name="Pun_27">NA()</definedName>
    <definedName name="PUPA">#REF!</definedName>
    <definedName name="PUPJ">#REF!</definedName>
    <definedName name="q" localSheetId="6" hidden="1">{"'Índice'!$A$1:$K$49"}</definedName>
    <definedName name="q" localSheetId="7" hidden="1">{"'Índice'!$A$1:$K$49"}</definedName>
    <definedName name="q" hidden="1">{"'Índice'!$A$1:$K$49"}</definedName>
    <definedName name="q_1">#REF!</definedName>
    <definedName name="Q_11">"$#REF!.$#REF!$#REF!:$#REF!$#REF!"</definedName>
    <definedName name="Q_12">"$#REF!.$#REF!$#REF!:$#REF!$#REF!"</definedName>
    <definedName name="Q_15">"'file:///B:/PATO - BR - 425 aditivo.xls'#$COMPOS1.$#REF!$#REF!:$#REF!$#REF!"</definedName>
    <definedName name="Q_16">"$#REF!.$#REF!$#REF!:$#REF!$#REF!"</definedName>
    <definedName name="Q_2">#REF!</definedName>
    <definedName name="q_25">'[5]P A T O 99 B'!#REF!</definedName>
    <definedName name="Q_3">#REF!</definedName>
    <definedName name="Q_5">"$#REF!.$#REF!$#REF!:$#REF!$#REF!"</definedName>
    <definedName name="Q_6">#REF!</definedName>
    <definedName name="Q_9">"$#REF!.$#REF!$#REF!:$#REF!$#REF!"</definedName>
    <definedName name="q_caiação">'[27]medição '!#REF!</definedName>
    <definedName name="QD" localSheetId="6" hidden="1">#REF!</definedName>
    <definedName name="QD" hidden="1">#REF!</definedName>
    <definedName name="Qd.Comp.Miranda">#N/A</definedName>
    <definedName name="QER" localSheetId="6">[178]COMPOS1!#REF!</definedName>
    <definedName name="QER">[178]COMPOS1!#REF!</definedName>
    <definedName name="qq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">[161]!AA_44</definedName>
    <definedName name="qq_16">"$#REF!.$A$1:$J$33"</definedName>
    <definedName name="QQ_2">[31]!QQ_2</definedName>
    <definedName name="qq_2_" localSheetId="6">' Canteiro'!qq_2_</definedName>
    <definedName name="qq_2_" localSheetId="7">'Adm Local'!qq_2_</definedName>
    <definedName name="qq_2_">[31]!qq_2_</definedName>
    <definedName name="qq_2__38" localSheetId="6">' Canteiro'!qq_2__38</definedName>
    <definedName name="qq_2__38" localSheetId="7">'Adm Local'!qq_2__38</definedName>
    <definedName name="qq_2__38">qq_2__38</definedName>
    <definedName name="QQ_2_1" localSheetId="6">' Canteiro'!QQ_2_1</definedName>
    <definedName name="QQ_2_1" localSheetId="7">'Adm Local'!QQ_2_1</definedName>
    <definedName name="QQ_2_1">[31]!QQ_2_1</definedName>
    <definedName name="QQ_2_10" localSheetId="6">' Canteiro'!QQ_2_10</definedName>
    <definedName name="QQ_2_10" localSheetId="7">'Adm Local'!QQ_2_10</definedName>
    <definedName name="QQ_2_10">[31]!QQ_2_10</definedName>
    <definedName name="QQ_2_12" localSheetId="6">' Canteiro'!QQ_2_12</definedName>
    <definedName name="QQ_2_12" localSheetId="7">'Adm Local'!QQ_2_12</definedName>
    <definedName name="QQ_2_12">[31]!QQ_2_12</definedName>
    <definedName name="QQ_2_13" localSheetId="6">' Canteiro'!QQ_2_13</definedName>
    <definedName name="QQ_2_13" localSheetId="7">'Adm Local'!QQ_2_13</definedName>
    <definedName name="QQ_2_13">[31]!QQ_2_13</definedName>
    <definedName name="QQ_2_14" localSheetId="6">' Canteiro'!QQ_2_14</definedName>
    <definedName name="QQ_2_14" localSheetId="7">'Adm Local'!QQ_2_14</definedName>
    <definedName name="QQ_2_14">[31]!QQ_2_14</definedName>
    <definedName name="QQ_2_15">#N/A</definedName>
    <definedName name="QQ_2_19">#N/A</definedName>
    <definedName name="QQ_2_2" localSheetId="6">' Canteiro'!QQ_2_2</definedName>
    <definedName name="QQ_2_2" localSheetId="7">'Adm Local'!QQ_2_2</definedName>
    <definedName name="QQ_2_2">[31]!QQ_2_2</definedName>
    <definedName name="QQ_2_20">#N/A</definedName>
    <definedName name="QQ_2_21">#N/A</definedName>
    <definedName name="QQ_2_22" localSheetId="6">' Canteiro'!QQ_2_22</definedName>
    <definedName name="QQ_2_22" localSheetId="7">'Adm Local'!QQ_2_22</definedName>
    <definedName name="QQ_2_22">[31]!QQ_2_22</definedName>
    <definedName name="QQ_2_23">#N/A</definedName>
    <definedName name="QQ_2_24">#N/A</definedName>
    <definedName name="QQ_2_25" localSheetId="6">' Canteiro'!QQ_2_25</definedName>
    <definedName name="QQ_2_25" localSheetId="7">'Adm Local'!QQ_2_25</definedName>
    <definedName name="QQ_2_25">[31]!QQ_2_25</definedName>
    <definedName name="QQ_2_26" localSheetId="6">' Canteiro'!QQ_2_26</definedName>
    <definedName name="QQ_2_26" localSheetId="7">'Adm Local'!QQ_2_26</definedName>
    <definedName name="QQ_2_26">[31]!QQ_2_26</definedName>
    <definedName name="QQ_2_27" localSheetId="6">' Canteiro'!QQ_2_27</definedName>
    <definedName name="QQ_2_27" localSheetId="7">'Adm Local'!QQ_2_27</definedName>
    <definedName name="QQ_2_27">[31]!QQ_2_27</definedName>
    <definedName name="QQ_2_28" localSheetId="6">' Canteiro'!QQ_2_28</definedName>
    <definedName name="QQ_2_28" localSheetId="7">'Adm Local'!QQ_2_28</definedName>
    <definedName name="QQ_2_28">[31]!QQ_2_28</definedName>
    <definedName name="QQ_2_29" localSheetId="6">' Canteiro'!QQ_2_29</definedName>
    <definedName name="QQ_2_29" localSheetId="7">'Adm Local'!QQ_2_29</definedName>
    <definedName name="QQ_2_29">[31]!QQ_2_29</definedName>
    <definedName name="QQ_2_3" localSheetId="6">' Canteiro'!QQ_2_3</definedName>
    <definedName name="QQ_2_3" localSheetId="7">'Adm Local'!QQ_2_3</definedName>
    <definedName name="QQ_2_3">[31]!QQ_2_3</definedName>
    <definedName name="QQ_2_30" localSheetId="6">' Canteiro'!QQ_2_30</definedName>
    <definedName name="QQ_2_30" localSheetId="7">'Adm Local'!QQ_2_30</definedName>
    <definedName name="QQ_2_30">[31]!QQ_2_30</definedName>
    <definedName name="QQ_2_31" localSheetId="6">' Canteiro'!QQ_2_31</definedName>
    <definedName name="QQ_2_31" localSheetId="7">'Adm Local'!QQ_2_31</definedName>
    <definedName name="QQ_2_31">[31]!QQ_2_31</definedName>
    <definedName name="QQ_2_32" localSheetId="6">' Canteiro'!QQ_2_32</definedName>
    <definedName name="QQ_2_32" localSheetId="7">'Adm Local'!QQ_2_32</definedName>
    <definedName name="QQ_2_32">[31]!QQ_2_32</definedName>
    <definedName name="QQ_2_33" localSheetId="6">' Canteiro'!QQ_2_33</definedName>
    <definedName name="QQ_2_33" localSheetId="7">'Adm Local'!QQ_2_33</definedName>
    <definedName name="QQ_2_33">[31]!QQ_2_33</definedName>
    <definedName name="QQ_2_34" localSheetId="6">' Canteiro'!QQ_2_34</definedName>
    <definedName name="QQ_2_34" localSheetId="7">'Adm Local'!QQ_2_34</definedName>
    <definedName name="QQ_2_34">[31]!QQ_2_34</definedName>
    <definedName name="QQ_2_35" localSheetId="6">' Canteiro'!QQ_2_35</definedName>
    <definedName name="QQ_2_35" localSheetId="7">'Adm Local'!QQ_2_35</definedName>
    <definedName name="QQ_2_35">[31]!QQ_2_35</definedName>
    <definedName name="QQ_2_36" localSheetId="6">' Canteiro'!QQ_2_36</definedName>
    <definedName name="QQ_2_36" localSheetId="7">'Adm Local'!QQ_2_36</definedName>
    <definedName name="QQ_2_36">[31]!QQ_2_36</definedName>
    <definedName name="QQ_2_37" localSheetId="6">' Canteiro'!QQ_2_37</definedName>
    <definedName name="QQ_2_37" localSheetId="7">'Adm Local'!QQ_2_37</definedName>
    <definedName name="QQ_2_37">[31]!QQ_2_37</definedName>
    <definedName name="QQ_2_38" localSheetId="6">' Canteiro'!QQ_2_38</definedName>
    <definedName name="QQ_2_38" localSheetId="7">'Adm Local'!QQ_2_38</definedName>
    <definedName name="QQ_2_38">[31]!QQ_2_38</definedName>
    <definedName name="QQ_2_39" localSheetId="6">' Canteiro'!QQ_2_39</definedName>
    <definedName name="QQ_2_39" localSheetId="7">'Adm Local'!QQ_2_39</definedName>
    <definedName name="QQ_2_39">QQ_2_39</definedName>
    <definedName name="QQ_2_4" localSheetId="6">' Canteiro'!QQ_2_4</definedName>
    <definedName name="QQ_2_4" localSheetId="7">'Adm Local'!QQ_2_4</definedName>
    <definedName name="QQ_2_4">[31]!QQ_2_4</definedName>
    <definedName name="QQ_2_40" localSheetId="6">' Canteiro'!QQ_2_40</definedName>
    <definedName name="QQ_2_40" localSheetId="7">'Adm Local'!QQ_2_40</definedName>
    <definedName name="QQ_2_40">QQ_2_40</definedName>
    <definedName name="QQ_2_41" localSheetId="6">' Canteiro'!QQ_2_41</definedName>
    <definedName name="QQ_2_41" localSheetId="7">'Adm Local'!QQ_2_41</definedName>
    <definedName name="QQ_2_41">QQ_2_41</definedName>
    <definedName name="QQ_2_42" localSheetId="6">' Canteiro'!QQ_2_42</definedName>
    <definedName name="QQ_2_42" localSheetId="7">'Adm Local'!QQ_2_42</definedName>
    <definedName name="QQ_2_42">QQ_2_42</definedName>
    <definedName name="QQ_2_43" localSheetId="6">' Canteiro'!QQ_2_43</definedName>
    <definedName name="QQ_2_43" localSheetId="7">'Adm Local'!QQ_2_43</definedName>
    <definedName name="QQ_2_43">QQ_2_43</definedName>
    <definedName name="QQ_2_44" localSheetId="6">' Canteiro'!QQ_2_44</definedName>
    <definedName name="QQ_2_44" localSheetId="7">'Adm Local'!QQ_2_44</definedName>
    <definedName name="QQ_2_44">QQ_2_44</definedName>
    <definedName name="QQ_2_45" localSheetId="6">' Canteiro'!QQ_2_45</definedName>
    <definedName name="QQ_2_45" localSheetId="7">'Adm Local'!QQ_2_45</definedName>
    <definedName name="QQ_2_45">QQ_2_45</definedName>
    <definedName name="QQ_2_46" localSheetId="6">' Canteiro'!QQ_2_46</definedName>
    <definedName name="QQ_2_46" localSheetId="7">'Adm Local'!QQ_2_46</definedName>
    <definedName name="QQ_2_46">QQ_2_46</definedName>
    <definedName name="QQ_2_47" localSheetId="6">' Canteiro'!QQ_2_47</definedName>
    <definedName name="QQ_2_47" localSheetId="7">'Adm Local'!QQ_2_47</definedName>
    <definedName name="QQ_2_47">QQ_2_47</definedName>
    <definedName name="QQ_2_48" localSheetId="6">' Canteiro'!QQ_2_48</definedName>
    <definedName name="QQ_2_48" localSheetId="7">'Adm Local'!QQ_2_48</definedName>
    <definedName name="QQ_2_48">QQ_2_48</definedName>
    <definedName name="QQ_2_5" localSheetId="6">' Canteiro'!QQ_2_5</definedName>
    <definedName name="QQ_2_5" localSheetId="7">'Adm Local'!QQ_2_5</definedName>
    <definedName name="QQ_2_5">[31]!QQ_2_5</definedName>
    <definedName name="QQ_2_51" localSheetId="6">' Canteiro'!QQ_2_51</definedName>
    <definedName name="QQ_2_51" localSheetId="7">'Adm Local'!QQ_2_51</definedName>
    <definedName name="QQ_2_51">QQ_2_51</definedName>
    <definedName name="QQ_2_52" localSheetId="6">' Canteiro'!QQ_2_52</definedName>
    <definedName name="QQ_2_52" localSheetId="7">'Adm Local'!QQ_2_52</definedName>
    <definedName name="QQ_2_52">QQ_2_52</definedName>
    <definedName name="QQ_2_53" localSheetId="6">' Canteiro'!QQ_2_53</definedName>
    <definedName name="QQ_2_53" localSheetId="7">'Adm Local'!QQ_2_53</definedName>
    <definedName name="QQ_2_53">QQ_2_53</definedName>
    <definedName name="QQ_2_54" localSheetId="6">' Canteiro'!QQ_2_54</definedName>
    <definedName name="QQ_2_54" localSheetId="7">'Adm Local'!QQ_2_54</definedName>
    <definedName name="QQ_2_54">QQ_2_54</definedName>
    <definedName name="QQ_2_55" localSheetId="6">' Canteiro'!QQ_2_55</definedName>
    <definedName name="QQ_2_55" localSheetId="7">'Adm Local'!QQ_2_55</definedName>
    <definedName name="QQ_2_55">QQ_2_55</definedName>
    <definedName name="QQ_2_56" localSheetId="6">' Canteiro'!QQ_2_56</definedName>
    <definedName name="QQ_2_56" localSheetId="7">'Adm Local'!QQ_2_56</definedName>
    <definedName name="QQ_2_56">QQ_2_56</definedName>
    <definedName name="QQ_2_57" localSheetId="6">' Canteiro'!QQ_2_57</definedName>
    <definedName name="QQ_2_57" localSheetId="7">'Adm Local'!QQ_2_57</definedName>
    <definedName name="QQ_2_57">QQ_2_57</definedName>
    <definedName name="QQ_2_58" localSheetId="6">' Canteiro'!QQ_2_58</definedName>
    <definedName name="QQ_2_58" localSheetId="7">'Adm Local'!QQ_2_58</definedName>
    <definedName name="QQ_2_58">QQ_2_58</definedName>
    <definedName name="QQ_2_59" localSheetId="6">' Canteiro'!QQ_2_59</definedName>
    <definedName name="QQ_2_59" localSheetId="7">'Adm Local'!QQ_2_59</definedName>
    <definedName name="QQ_2_59">QQ_2_59</definedName>
    <definedName name="QQ_2_6" localSheetId="6">' Canteiro'!QQ_2_6</definedName>
    <definedName name="QQ_2_6" localSheetId="7">'Adm Local'!QQ_2_6</definedName>
    <definedName name="QQ_2_6">[31]!QQ_2_6</definedName>
    <definedName name="QQ_2_60" localSheetId="6">' Canteiro'!QQ_2_60</definedName>
    <definedName name="QQ_2_60" localSheetId="7">'Adm Local'!QQ_2_60</definedName>
    <definedName name="QQ_2_60">QQ_2_60</definedName>
    <definedName name="QQ_2_61" localSheetId="6">' Canteiro'!QQ_2_61</definedName>
    <definedName name="QQ_2_61" localSheetId="7">'Adm Local'!QQ_2_61</definedName>
    <definedName name="QQ_2_61">QQ_2_61</definedName>
    <definedName name="QQ_2_62" localSheetId="6">' Canteiro'!QQ_2_62</definedName>
    <definedName name="QQ_2_62" localSheetId="7">'Adm Local'!QQ_2_62</definedName>
    <definedName name="QQ_2_62">QQ_2_62</definedName>
    <definedName name="QQ_2_63" localSheetId="6">' Canteiro'!QQ_2_63</definedName>
    <definedName name="QQ_2_63" localSheetId="7">'Adm Local'!QQ_2_63</definedName>
    <definedName name="QQ_2_63">QQ_2_63</definedName>
    <definedName name="QQ_2_64" localSheetId="6">' Canteiro'!QQ_2_64</definedName>
    <definedName name="QQ_2_64" localSheetId="7">'Adm Local'!QQ_2_64</definedName>
    <definedName name="QQ_2_64">QQ_2_64</definedName>
    <definedName name="QQ_2_65" localSheetId="6">' Canteiro'!QQ_2_65</definedName>
    <definedName name="QQ_2_65" localSheetId="7">'Adm Local'!QQ_2_65</definedName>
    <definedName name="QQ_2_65">QQ_2_65</definedName>
    <definedName name="QQ_2_66" localSheetId="6">' Canteiro'!QQ_2_66</definedName>
    <definedName name="QQ_2_66" localSheetId="7">'Adm Local'!QQ_2_66</definedName>
    <definedName name="QQ_2_66">QQ_2_66</definedName>
    <definedName name="QQ_2_67" localSheetId="6">' Canteiro'!QQ_2_67</definedName>
    <definedName name="QQ_2_67" localSheetId="7">'Adm Local'!QQ_2_67</definedName>
    <definedName name="QQ_2_67">QQ_2_67</definedName>
    <definedName name="QQ_2_68" localSheetId="6">' Canteiro'!QQ_2_68</definedName>
    <definedName name="QQ_2_68" localSheetId="7">'Adm Local'!QQ_2_68</definedName>
    <definedName name="QQ_2_68">QQ_2_68</definedName>
    <definedName name="QQ_2_69" localSheetId="6">' Canteiro'!QQ_2_69</definedName>
    <definedName name="QQ_2_69" localSheetId="7">'Adm Local'!QQ_2_69</definedName>
    <definedName name="QQ_2_69">QQ_2_69</definedName>
    <definedName name="QQ_2_7" localSheetId="6">' Canteiro'!QQ_2_7</definedName>
    <definedName name="QQ_2_7" localSheetId="7">'Adm Local'!QQ_2_7</definedName>
    <definedName name="QQ_2_7">[31]!QQ_2_7</definedName>
    <definedName name="QQ_2_70" localSheetId="6">' Canteiro'!QQ_2_70</definedName>
    <definedName name="QQ_2_70" localSheetId="7">'Adm Local'!QQ_2_70</definedName>
    <definedName name="QQ_2_70">QQ_2_70</definedName>
    <definedName name="QQ_2_71" localSheetId="6">' Canteiro'!QQ_2_71</definedName>
    <definedName name="QQ_2_71" localSheetId="7">'Adm Local'!QQ_2_71</definedName>
    <definedName name="QQ_2_71">QQ_2_71</definedName>
    <definedName name="QQ_2_72" localSheetId="6">' Canteiro'!QQ_2_72</definedName>
    <definedName name="QQ_2_72" localSheetId="7">'Adm Local'!QQ_2_72</definedName>
    <definedName name="QQ_2_72">QQ_2_72</definedName>
    <definedName name="QQ_2_8" localSheetId="6">' Canteiro'!QQ_2_8</definedName>
    <definedName name="QQ_2_8" localSheetId="7">'Adm Local'!QQ_2_8</definedName>
    <definedName name="QQ_2_8">[31]!QQ_2_8</definedName>
    <definedName name="QQ_2_9" localSheetId="6">' Canteiro'!QQ_2_9</definedName>
    <definedName name="QQ_2_9" localSheetId="7">'Adm Local'!QQ_2_9</definedName>
    <definedName name="QQ_2_9">[31]!QQ_2_9</definedName>
    <definedName name="qqe">[40]!qqe</definedName>
    <definedName name="qqq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6" hidden="1">SUM(IF(#REF! =#REF!,(#REF!)*(#REF!="EQ")))</definedName>
    <definedName name="QQQQ" hidden="1">SUM(IF(#REF! =#REF!,(#REF!)*(#REF!="EQ")))</definedName>
    <definedName name="qqqqq" localSheetId="6" hidden="1">{#N/A,#N/A,FALSE,"MO (2)"}</definedName>
    <definedName name="qqqqq" localSheetId="7" hidden="1">{#N/A,#N/A,FALSE,"MO (2)"}</definedName>
    <definedName name="qqqqq" hidden="1">{#N/A,#N/A,FALSE,"MO (2)"}</definedName>
    <definedName name="qqqqqq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localSheetId="6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TD" localSheetId="6" hidden="1">#REF!</definedName>
    <definedName name="QTD" hidden="1">#REF!</definedName>
    <definedName name="QtEq" localSheetId="6" hidden="1">#REF!</definedName>
    <definedName name="QtEq" hidden="1">#REF!</definedName>
    <definedName name="QtMo" localSheetId="6" hidden="1">#REF!</definedName>
    <definedName name="QtMo" hidden="1">#REF!</definedName>
    <definedName name="QtMp" localSheetId="6" hidden="1">#REF!</definedName>
    <definedName name="QtMp" hidden="1">#REF!</definedName>
    <definedName name="QtTr" localSheetId="6" hidden="1">#REF!</definedName>
    <definedName name="QtTr" hidden="1">#REF!</definedName>
    <definedName name="QUADRO">#N/A</definedName>
    <definedName name="QUADRO_1">#REF!</definedName>
    <definedName name="QUANT">#REF!</definedName>
    <definedName name="Quant.">#REF!</definedName>
    <definedName name="Quant.1">#REF!</definedName>
    <definedName name="QUANT_1">#REF!</definedName>
    <definedName name="QUANT_acumu">#REF!</definedName>
    <definedName name="QUANT_serviço">OFFSET('[83]Orçamento Total'!$E$4,0,0,COUNTA('[83]Orçamento Total'!$C:$C),1)</definedName>
    <definedName name="QUANTIDADE" localSheetId="6">#REF!</definedName>
    <definedName name="QUANTIDADE">#REF!</definedName>
    <definedName name="QUANTIDADE_10">#REF!</definedName>
    <definedName name="QUANTIDADE_10_1">"$#REF!.$E$21:$E$400"</definedName>
    <definedName name="QUANTIDADE_10_10">"$#REF!.$E$21:$E$402"</definedName>
    <definedName name="QUANTIDADE_10_11">"$#REF!.$E$21:$E$431"</definedName>
    <definedName name="QUANTIDADE_10_12">"$#REF!.$E$21:$E$402"</definedName>
    <definedName name="QUANTIDADE_10_15">"$#REF!.$E$12:$E$346"</definedName>
    <definedName name="QUANTIDADE_10_16">"$#REF!.$E$12:$E$346"</definedName>
    <definedName name="QUANTIDADE_10_19">#REF!</definedName>
    <definedName name="QUANTIDADE_10_19_24">#REF!</definedName>
    <definedName name="QUANTIDADE_10_19_25">#REF!</definedName>
    <definedName name="QUANTIDADE_10_19_29">"$#REF!.$E$21:$E$401"</definedName>
    <definedName name="QUANTIDADE_10_19_8">#REF!</definedName>
    <definedName name="QUANTIDADE_10_22">#REF!</definedName>
    <definedName name="QUANTIDADE_10_24">#REF!</definedName>
    <definedName name="QUANTIDADE_10_25">#REF!</definedName>
    <definedName name="QUANTIDADE_10_29">"$#REF!.$E$21:$E$402"</definedName>
    <definedName name="QUANTIDADE_10_3">"$#REF!.$E$12:$E$450"</definedName>
    <definedName name="QUANTIDADE_10_3_1">"$#REF!.$E$12:$E$450"</definedName>
    <definedName name="QUANTIDADE_10_4">"$#REF!.$E$21:$E$431"</definedName>
    <definedName name="QUANTIDADE_10_4_1">"$#REF!.$E$21:$E$402"</definedName>
    <definedName name="QUANTIDADE_10_5">"$#REF!.$E$21:$E$431"</definedName>
    <definedName name="QUANTIDADE_10_5_1">"$#REF!.$E$21:$E$402"</definedName>
    <definedName name="QUANTIDADE_10_6">"$#REF!.$E$21:$E$431"</definedName>
    <definedName name="QUANTIDADE_10_6_1">"$#REF!.$E$21:$E$402"</definedName>
    <definedName name="QUANTIDADE_10_7">#REF!</definedName>
    <definedName name="QUANTIDADE_10_7_1">"$#REF!.$E$21:$E$431"</definedName>
    <definedName name="QUANTIDADE_10_7_1_1">"$#REF!.$E$21:$E$402"</definedName>
    <definedName name="QUANTIDADE_10_7_1_1_1">"$#REF!.$E$21:$E$402"</definedName>
    <definedName name="QUANTIDADE_10_8">#REF!</definedName>
    <definedName name="QUANTIDADE_10_9">"$#REF!.$E$21:$E$431"</definedName>
    <definedName name="QUANTIDADE_11">"$#REF!.$E$21:$E$431"</definedName>
    <definedName name="QUANTIDADE_12">"$#REF!.$E$21:$E$402"</definedName>
    <definedName name="QUANTIDADE_15">"$#REF!.$E$12:$E$346"</definedName>
    <definedName name="QUANTIDADE_16">"$#REF!.$E$12:$E$346"</definedName>
    <definedName name="QUANTIDADE_17">#REF!</definedName>
    <definedName name="QUANTIDADE_17_10">"$#REF!.$E$21:$E$402"</definedName>
    <definedName name="QUANTIDADE_17_11">"$#REF!.$E$21:$E$431"</definedName>
    <definedName name="QUANTIDADE_17_12">"$#REF!.$E$21:$E$402"</definedName>
    <definedName name="QUANTIDADE_17_15">"$#REF!.$E$12:$E$346"</definedName>
    <definedName name="QUANTIDADE_17_16">"$#REF!.$E$12:$E$346"</definedName>
    <definedName name="QUANTIDADE_17_19">#REF!</definedName>
    <definedName name="QUANTIDADE_17_19_24">#REF!</definedName>
    <definedName name="QUANTIDADE_17_19_25">#REF!</definedName>
    <definedName name="QUANTIDADE_17_19_29">"$#REF!.$E$21:$E$401"</definedName>
    <definedName name="QUANTIDADE_17_19_8">#REF!</definedName>
    <definedName name="QUANTIDADE_17_22">#REF!</definedName>
    <definedName name="QUANTIDADE_17_24">#REF!</definedName>
    <definedName name="QUANTIDADE_17_25">#REF!</definedName>
    <definedName name="QUANTIDADE_17_29">"$#REF!.$E$21:$E$400"</definedName>
    <definedName name="QUANTIDADE_17_3">"$#REF!.$E$12:$E$450"</definedName>
    <definedName name="QUANTIDADE_17_3_1">"$#REF!.$E$12:$E$450"</definedName>
    <definedName name="QUANTIDADE_17_4">"$#REF!.$E$21:$E$431"</definedName>
    <definedName name="QUANTIDADE_17_4_1">"$#REF!.$E$21:$E$402"</definedName>
    <definedName name="QUANTIDADE_17_5">"$#REF!.$E$21:$E$431"</definedName>
    <definedName name="QUANTIDADE_17_5_1">"$#REF!.$E$21:$E$402"</definedName>
    <definedName name="QUANTIDADE_17_6">"$#REF!.$E$21:$E$431"</definedName>
    <definedName name="QUANTIDADE_17_6_1">"$#REF!.$E$21:$E$402"</definedName>
    <definedName name="QUANTIDADE_17_7">#REF!</definedName>
    <definedName name="QUANTIDADE_17_7_1">"$#REF!.$E$21:$E$431"</definedName>
    <definedName name="QUANTIDADE_17_7_1_1">"$#REF!.$E$21:$E$402"</definedName>
    <definedName name="QUANTIDADE_17_7_1_1_1">"$#REF!.$E$21:$E$402"</definedName>
    <definedName name="QUANTIDADE_17_8">#REF!</definedName>
    <definedName name="QUANTIDADE_17_9">"$#REF!.$E$21:$E$431"</definedName>
    <definedName name="QUANTIDADE_19">#REF!</definedName>
    <definedName name="QUANTIDADE_19_24">#REF!</definedName>
    <definedName name="QUANTIDADE_19_25">#REF!</definedName>
    <definedName name="QUANTIDADE_19_29">"$#REF!.$E$21:$E$401"</definedName>
    <definedName name="QUANTIDADE_19_8">#REF!</definedName>
    <definedName name="QUANTIDADE_22">#REF!</definedName>
    <definedName name="QUANTIDADE_24">#REF!</definedName>
    <definedName name="QUANTIDADE_25">#REF!</definedName>
    <definedName name="QUANTIDADE_29">"$#REF!.$E$21:$E$400"</definedName>
    <definedName name="QUANTIDADE_3">"$#REF!.$E$12:$E$450"</definedName>
    <definedName name="QUANTIDADE_3_1">"$#REF!.$E$12:$E$450"</definedName>
    <definedName name="QUANTIDADE_4">"$#REF!.$E$21:$E$431"</definedName>
    <definedName name="QUANTIDADE_4_1">"$#REF!.$E$21:$E$402"</definedName>
    <definedName name="QUANTIDADE_5">"$#REF!.$E$21:$E$431"</definedName>
    <definedName name="QUANTIDADE_5_1">"$#REF!.$E$21:$E$402"</definedName>
    <definedName name="QUANTIDADE_6">#REF!</definedName>
    <definedName name="QUANTIDADE_6_1">"$#REF!.$E$21:$E$429"</definedName>
    <definedName name="QUANTIDADE_6_1_1">"$#REF!.$E$21:$E$400"</definedName>
    <definedName name="QUANTIDADE_6_10">"$#REF!.$E$21:$E$402"</definedName>
    <definedName name="QUANTIDADE_6_11">"$#REF!.$E$21:$E$431"</definedName>
    <definedName name="QUANTIDADE_6_12">"$#REF!.$E$21:$E$402"</definedName>
    <definedName name="QUANTIDADE_6_15">"$#REF!.$E$12:$E$346"</definedName>
    <definedName name="QUANTIDADE_6_16">"$#REF!.$E$12:$E$346"</definedName>
    <definedName name="QUANTIDADE_6_19">#REF!</definedName>
    <definedName name="QUANTIDADE_6_19_24">#REF!</definedName>
    <definedName name="QUANTIDADE_6_19_25">#REF!</definedName>
    <definedName name="QUANTIDADE_6_19_29">"$#REF!.$E$21:$E$401"</definedName>
    <definedName name="QUANTIDADE_6_19_8">#REF!</definedName>
    <definedName name="QUANTIDADE_6_22">#REF!</definedName>
    <definedName name="QUANTIDADE_6_24">#REF!</definedName>
    <definedName name="QUANTIDADE_6_25">#REF!</definedName>
    <definedName name="QUANTIDADE_6_29">"$#REF!.$E$21:$E$402"</definedName>
    <definedName name="QUANTIDADE_6_3">"$#REF!.$E$12:$E$450"</definedName>
    <definedName name="QUANTIDADE_6_3_1">"$#REF!.$E$12:$E$450"</definedName>
    <definedName name="QUANTIDADE_6_4">"$#REF!.$E$21:$E$431"</definedName>
    <definedName name="QUANTIDADE_6_4_1">"$#REF!.$E$21:$E$402"</definedName>
    <definedName name="QUANTIDADE_6_5">"$#REF!.$E$21:$E$431"</definedName>
    <definedName name="QUANTIDADE_6_5_1">"$#REF!.$E$21:$E$402"</definedName>
    <definedName name="QUANTIDADE_6_6">"$#REF!.$E$21:$E$431"</definedName>
    <definedName name="QUANTIDADE_6_6_1">"$#REF!.$E$21:$E$402"</definedName>
    <definedName name="QUANTIDADE_6_7">#REF!</definedName>
    <definedName name="QUANTIDADE_6_7_1">"$#REF!.$E$21:$E$431"</definedName>
    <definedName name="QUANTIDADE_6_7_1_1">"$#REF!.$E$21:$E$402"</definedName>
    <definedName name="QUANTIDADE_6_7_1_1_1">"$#REF!.$E$21:$E$402"</definedName>
    <definedName name="QUANTIDADE_6_8">#REF!</definedName>
    <definedName name="QUANTIDADE_6_9">"$#REF!.$E$21:$E$431"</definedName>
    <definedName name="QUANTIDADE_7">#REF!</definedName>
    <definedName name="QUANTIDADE_7_1">#REF!</definedName>
    <definedName name="QUANTIDADE_7_1_1">"$#REF!.$E$21:$E$429"</definedName>
    <definedName name="QUANTIDADE_7_1_1_1">"$#REF!.$E$21:$E$400"</definedName>
    <definedName name="QUANTIDADE_7_1_1_1_1">"$#REF!.$E$21:$E$400"</definedName>
    <definedName name="QUANTIDADE_7_10">"$#REF!.$E$21:$E$402"</definedName>
    <definedName name="QUANTIDADE_7_11">"$#REF!.$E$21:$E$431"</definedName>
    <definedName name="QUANTIDADE_7_12">"$#REF!.$E$21:$E$402"</definedName>
    <definedName name="QUANTIDADE_7_15">"$#REF!.$E$12:$E$346"</definedName>
    <definedName name="QUANTIDADE_7_16">"$#REF!.$E$12:$E$346"</definedName>
    <definedName name="QUANTIDADE_7_19">#REF!</definedName>
    <definedName name="QUANTIDADE_7_19_24">#REF!</definedName>
    <definedName name="QUANTIDADE_7_19_25">#REF!</definedName>
    <definedName name="QUANTIDADE_7_19_29">"$#REF!.$E$21:$E$401"</definedName>
    <definedName name="QUANTIDADE_7_19_8">#REF!</definedName>
    <definedName name="QUANTIDADE_7_22">#REF!</definedName>
    <definedName name="QUANTIDADE_7_24">#REF!</definedName>
    <definedName name="QUANTIDADE_7_25">#REF!</definedName>
    <definedName name="QUANTIDADE_7_29">"$#REF!.$E$21:$E$402"</definedName>
    <definedName name="QUANTIDADE_7_3">"$#REF!.$E$12:$E$450"</definedName>
    <definedName name="QUANTIDADE_7_3_1">"$#REF!.$E$12:$E$450"</definedName>
    <definedName name="QUANTIDADE_7_4">"$#REF!.$E$21:$E$431"</definedName>
    <definedName name="QUANTIDADE_7_4_1">"$#REF!.$E$21:$E$402"</definedName>
    <definedName name="QUANTIDADE_7_5">"$#REF!.$E$21:$E$431"</definedName>
    <definedName name="QUANTIDADE_7_5_1">"$#REF!.$E$21:$E$402"</definedName>
    <definedName name="QUANTIDADE_7_6">"$#REF!.$E$21:$E$431"</definedName>
    <definedName name="QUANTIDADE_7_6_1">"$#REF!.$E$21:$E$402"</definedName>
    <definedName name="QUANTIDADE_7_7">#REF!</definedName>
    <definedName name="QUANTIDADE_7_7_1">"$#REF!.$E$21:$E$431"</definedName>
    <definedName name="QUANTIDADE_7_7_1_1">"$#REF!.$E$21:$E$402"</definedName>
    <definedName name="QUANTIDADE_7_7_1_1_1">"$#REF!.$E$21:$E$402"</definedName>
    <definedName name="QUANTIDADE_7_8">#REF!</definedName>
    <definedName name="QUANTIDADE_7_9">"$#REF!.$E$21:$E$431"</definedName>
    <definedName name="QUANTIDADE_8">#REF!</definedName>
    <definedName name="QUANTIDADE_8_1">#REF!</definedName>
    <definedName name="QUANTIDADE_8_1_1">#REF!</definedName>
    <definedName name="QUANTIDADE_8_10">"$#REF!.$E$21:$E$402"</definedName>
    <definedName name="QUANTIDADE_8_11">"$#REF!.$E$21:$E$431"</definedName>
    <definedName name="QUANTIDADE_8_12">"$#REF!.$E$21:$E$402"</definedName>
    <definedName name="QUANTIDADE_8_15">"$#REF!.$E$12:$E$346"</definedName>
    <definedName name="QUANTIDADE_8_16">"$#REF!.$E$12:$E$346"</definedName>
    <definedName name="QUANTIDADE_8_19">#REF!</definedName>
    <definedName name="QUANTIDADE_8_19_24">#REF!</definedName>
    <definedName name="QUANTIDADE_8_19_25">#REF!</definedName>
    <definedName name="QUANTIDADE_8_19_29">"$#REF!.$E$21:$E$401"</definedName>
    <definedName name="QUANTIDADE_8_19_8">#REF!</definedName>
    <definedName name="QUANTIDADE_8_22">#REF!</definedName>
    <definedName name="QUANTIDADE_8_24">#REF!</definedName>
    <definedName name="QUANTIDADE_8_25">#REF!</definedName>
    <definedName name="QUANTIDADE_8_29">"$#REF!.$E$21:$E$400"</definedName>
    <definedName name="QUANTIDADE_8_3">"$#REF!.$E$12:$E$450"</definedName>
    <definedName name="QUANTIDADE_8_3_1">"$#REF!.$E$12:$E$450"</definedName>
    <definedName name="QUANTIDADE_8_4">"$#REF!.$E$21:$E$431"</definedName>
    <definedName name="QUANTIDADE_8_4_1">"$#REF!.$E$21:$E$402"</definedName>
    <definedName name="QUANTIDADE_8_5">"$#REF!.$E$21:$E$431"</definedName>
    <definedName name="QUANTIDADE_8_5_1">"$#REF!.$E$21:$E$402"</definedName>
    <definedName name="QUANTIDADE_8_6">"$#REF!.$E$21:$E$431"</definedName>
    <definedName name="QUANTIDADE_8_6_1">"$#REF!.$E$21:$E$402"</definedName>
    <definedName name="QUANTIDADE_8_7">#REF!</definedName>
    <definedName name="QUANTIDADE_8_7_1">"$#REF!.$E$21:$E$431"</definedName>
    <definedName name="QUANTIDADE_8_7_1_1">"$#REF!.$E$21:$E$402"</definedName>
    <definedName name="QUANTIDADE_8_7_1_1_1">"$#REF!.$E$21:$E$402"</definedName>
    <definedName name="QUANTIDADE_8_8">#REF!</definedName>
    <definedName name="QUANTIDADE_8_9">"$#REF!.$E$21:$E$431"</definedName>
    <definedName name="QUANTIDADE_9">#REF!</definedName>
    <definedName name="QUANTIDADE_9_1">"$#REF!.$E$21:$E$429"</definedName>
    <definedName name="QUANTIDADE_9_10">"$#REF!.$E$21:$E$402"</definedName>
    <definedName name="QUANTIDADE_9_11">"$#REF!.$E$21:$E$431"</definedName>
    <definedName name="QUANTIDADE_9_12">"$#REF!.$E$21:$E$402"</definedName>
    <definedName name="QUANTIDADE_9_15">"$#REF!.$E$12:$E$346"</definedName>
    <definedName name="QUANTIDADE_9_16">"$#REF!.$E$12:$E$346"</definedName>
    <definedName name="QUANTIDADE_9_19">#REF!</definedName>
    <definedName name="QUANTIDADE_9_19_24">#REF!</definedName>
    <definedName name="QUANTIDADE_9_19_25">#REF!</definedName>
    <definedName name="QUANTIDADE_9_19_29">"$#REF!.$E$21:$E$401"</definedName>
    <definedName name="QUANTIDADE_9_19_8">#REF!</definedName>
    <definedName name="QUANTIDADE_9_22">#REF!</definedName>
    <definedName name="QUANTIDADE_9_24">#REF!</definedName>
    <definedName name="QUANTIDADE_9_25">#REF!</definedName>
    <definedName name="QUANTIDADE_9_29">"$#REF!.$E$21:$E$400"</definedName>
    <definedName name="QUANTIDADE_9_3">"$#REF!.$E$12:$E$450"</definedName>
    <definedName name="QUANTIDADE_9_3_1">"$#REF!.$E$12:$E$450"</definedName>
    <definedName name="QUANTIDADE_9_4">"$#REF!.$E$21:$E$431"</definedName>
    <definedName name="QUANTIDADE_9_4_1">"$#REF!.$E$21:$E$402"</definedName>
    <definedName name="QUANTIDADE_9_5">"$#REF!.$E$21:$E$431"</definedName>
    <definedName name="QUANTIDADE_9_5_1">"$#REF!.$E$21:$E$402"</definedName>
    <definedName name="QUANTIDADE_9_6">"$#REF!.$E$21:$E$431"</definedName>
    <definedName name="QUANTIDADE_9_6_1">"$#REF!.$E$21:$E$402"</definedName>
    <definedName name="QUANTIDADE_9_7">#REF!</definedName>
    <definedName name="QUANTIDADE_9_7_1">"$#REF!.$E$21:$E$431"</definedName>
    <definedName name="QUANTIDADE_9_7_1_1">"$#REF!.$E$21:$E$402"</definedName>
    <definedName name="QUANTIDADE_9_7_1_1_1">"$#REF!.$E$21:$E$402"</definedName>
    <definedName name="QUANTIDADE_9_8">#REF!</definedName>
    <definedName name="QUANTIDADE_9_9">"$#REF!.$E$21:$E$431"</definedName>
    <definedName name="QUANTIDADES">#N/A</definedName>
    <definedName name="QUE_P_E_ISSO">#N/A</definedName>
    <definedName name="quilometros">#REF!</definedName>
    <definedName name="QWE">#REF!</definedName>
    <definedName name="qweqw">#N/A</definedName>
    <definedName name="qweqwe">#REF!</definedName>
    <definedName name="qwer">#N/A</definedName>
    <definedName name="qwer_16">NA()</definedName>
    <definedName name="qwewqadasfdytwyytryryrrt6hyyuiuokp0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qwq">#REF!</definedName>
    <definedName name="qwrqerwqer">[68]PROJETO!#REF!</definedName>
    <definedName name="RA" localSheetId="6">#REF!</definedName>
    <definedName name="RA">#REF!</definedName>
    <definedName name="rach" localSheetId="6">' Canteiro'!rach</definedName>
    <definedName name="rach" localSheetId="7">'Adm Local'!rach</definedName>
    <definedName name="rach">[31]!rach</definedName>
    <definedName name="rach_38" localSheetId="6">' Canteiro'!rach_38</definedName>
    <definedName name="rach_38" localSheetId="7">'Adm Local'!rach_38</definedName>
    <definedName name="rach_38">rach_38</definedName>
    <definedName name="Rachão" localSheetId="6">' Canteiro'!Rachão</definedName>
    <definedName name="Rachão" localSheetId="7">'Adm Local'!Rachão</definedName>
    <definedName name="Rachão">[31]!Rachão</definedName>
    <definedName name="Rachão_10" localSheetId="6">' Canteiro'!Rachão_10</definedName>
    <definedName name="Rachão_10" localSheetId="7">'Adm Local'!Rachão_10</definedName>
    <definedName name="Rachão_10">Rachão_10</definedName>
    <definedName name="Rachão_2" localSheetId="6">' Canteiro'!Rachão_2</definedName>
    <definedName name="Rachão_2" localSheetId="7">'Adm Local'!Rachão_2</definedName>
    <definedName name="Rachão_2">Rachão_2</definedName>
    <definedName name="Rachão_23" localSheetId="6">' Canteiro'!Rachão_23</definedName>
    <definedName name="Rachão_23" localSheetId="7">'Adm Local'!Rachão_23</definedName>
    <definedName name="Rachão_23">Rachão_23</definedName>
    <definedName name="Rachão_24" localSheetId="6">' Canteiro'!Rachão_24</definedName>
    <definedName name="Rachão_24" localSheetId="7">'Adm Local'!Rachão_24</definedName>
    <definedName name="Rachão_24">Rachão_24</definedName>
    <definedName name="Rachão_26" localSheetId="6">' Canteiro'!Rachão_26</definedName>
    <definedName name="Rachão_26" localSheetId="7">'Adm Local'!Rachão_26</definedName>
    <definedName name="Rachão_26">Rachão_26</definedName>
    <definedName name="Rachão_27" localSheetId="6">' Canteiro'!Rachão_27</definedName>
    <definedName name="Rachão_27" localSheetId="7">'Adm Local'!Rachão_27</definedName>
    <definedName name="Rachão_27">Rachão_27</definedName>
    <definedName name="Rachão_29" localSheetId="6">' Canteiro'!Rachão_29</definedName>
    <definedName name="Rachão_29" localSheetId="7">'Adm Local'!Rachão_29</definedName>
    <definedName name="Rachão_29">Rachão_29</definedName>
    <definedName name="Rachão_30" localSheetId="6">' Canteiro'!Rachão_30</definedName>
    <definedName name="Rachão_30" localSheetId="7">'Adm Local'!Rachão_30</definedName>
    <definedName name="Rachão_30">Rachão_30</definedName>
    <definedName name="Rachão_36" localSheetId="6">' Canteiro'!Rachão_36</definedName>
    <definedName name="Rachão_36" localSheetId="7">'Adm Local'!Rachão_36</definedName>
    <definedName name="Rachão_36">Rachão_36</definedName>
    <definedName name="Rachão_37" localSheetId="6">' Canteiro'!Rachão_37</definedName>
    <definedName name="Rachão_37" localSheetId="7">'Adm Local'!Rachão_37</definedName>
    <definedName name="Rachão_37">Rachão_37</definedName>
    <definedName name="Rachão_38" localSheetId="6">' Canteiro'!Rachão_38</definedName>
    <definedName name="Rachão_38" localSheetId="7">'Adm Local'!Rachão_38</definedName>
    <definedName name="Rachão_38">Rachão_38</definedName>
    <definedName name="Rachão_4" localSheetId="6">' Canteiro'!Rachão_4</definedName>
    <definedName name="Rachão_4" localSheetId="7">'Adm Local'!Rachão_4</definedName>
    <definedName name="Rachão_4">Rachão_4</definedName>
    <definedName name="Rachão_48" localSheetId="6">' Canteiro'!Rachão_48</definedName>
    <definedName name="Rachão_48" localSheetId="7">'Adm Local'!Rachão_48</definedName>
    <definedName name="Rachão_48">Rachão_48</definedName>
    <definedName name="Rachão_51" localSheetId="6">' Canteiro'!Rachão_51</definedName>
    <definedName name="Rachão_51" localSheetId="7">'Adm Local'!Rachão_51</definedName>
    <definedName name="Rachão_51">Rachão_51</definedName>
    <definedName name="Rachão_52" localSheetId="6">' Canteiro'!Rachão_52</definedName>
    <definedName name="Rachão_52" localSheetId="7">'Adm Local'!Rachão_52</definedName>
    <definedName name="Rachão_52">Rachão_52</definedName>
    <definedName name="Rachão_53" localSheetId="6">' Canteiro'!Rachão_53</definedName>
    <definedName name="Rachão_53" localSheetId="7">'Adm Local'!Rachão_53</definedName>
    <definedName name="Rachão_53">Rachão_53</definedName>
    <definedName name="Rachão_55" localSheetId="6">' Canteiro'!Rachão_55</definedName>
    <definedName name="Rachão_55" localSheetId="7">'Adm Local'!Rachão_55</definedName>
    <definedName name="Rachão_55">Rachão_55</definedName>
    <definedName name="Rachão_67" localSheetId="6">' Canteiro'!Rachão_67</definedName>
    <definedName name="Rachão_67" localSheetId="7">'Adm Local'!Rachão_67</definedName>
    <definedName name="Rachão_67">Rachão_67</definedName>
    <definedName name="Rachão_68" localSheetId="6">' Canteiro'!Rachão_68</definedName>
    <definedName name="Rachão_68" localSheetId="7">'Adm Local'!Rachão_68</definedName>
    <definedName name="Rachão_68">Rachão_68</definedName>
    <definedName name="Rachão_69" localSheetId="6">' Canteiro'!Rachão_69</definedName>
    <definedName name="Rachão_69" localSheetId="7">'Adm Local'!Rachão_69</definedName>
    <definedName name="Rachão_69">Rachão_69</definedName>
    <definedName name="Rachão_70" localSheetId="6">' Canteiro'!Rachão_70</definedName>
    <definedName name="Rachão_70" localSheetId="7">'Adm Local'!Rachão_70</definedName>
    <definedName name="Rachão_70">Rachão_70</definedName>
    <definedName name="Rachão_71" localSheetId="6">' Canteiro'!Rachão_71</definedName>
    <definedName name="Rachão_71" localSheetId="7">'Adm Local'!Rachão_71</definedName>
    <definedName name="Rachão_71">Rachão_71</definedName>
    <definedName name="Rachão_72" localSheetId="6">' Canteiro'!Rachão_72</definedName>
    <definedName name="Rachão_72" localSheetId="7">'Adm Local'!Rachão_72</definedName>
    <definedName name="Rachão_72">Rachão_72</definedName>
    <definedName name="rafael" localSheetId="6">#REF!</definedName>
    <definedName name="rafael">#REF!</definedName>
    <definedName name="RangeChange" hidden="1">#N/A</definedName>
    <definedName name="RB_brita_Adir">OFFSET([83]Percentual!$A$6,0,COLUMN([83]Percentual!$BX$3)-1,COUNTA([83]Percentual!$A$6:$A$105),1)</definedName>
    <definedName name="RB_brita_Aesq">OFFSET([83]Percentual!$A$6,0,COLUMN([83]Percentual!$AX$3)-1,COUNTA([83]Percentual!$A$6:$A$105),1)</definedName>
    <definedName name="RB_brita_cim_Adir">OFFSET([83]Percentual!$A$6,0,COLUMN([83]Percentual!$BZ$3)-1,COUNTA([83]Percentual!$A$6:$A$105),1)</definedName>
    <definedName name="RB_brita_cim_Aesq">OFFSET([83]Percentual!$A$6,0,COLUMN([83]Percentual!$AZ$3)-1,COUNTA([83]Percentual!$A$6:$A$105),1)</definedName>
    <definedName name="RB_brita_cim_pista">OFFSET([83]Percentual!$A$6,0,MATCH([83]Percentual!$AC$3,[83]Percentual!$3:$3,0)-1,COUNTA([83]Percentual!$A$6:$A$105),1)</definedName>
    <definedName name="RB_brita_pista">OFFSET([83]Percentual!$A$6,0,MATCH([83]Percentual!$AA$3,[83]Percentual!$3:$3,0)-1,COUNTA([83]Percentual!$A$6:$A$105),1)</definedName>
    <definedName name="RB_cim_Adir">OFFSET([83]Percentual!$A$6,0,COLUMN([83]Percentual!$BY$3)-1,COUNTA([83]Percentual!$A$6:$A$105),1)</definedName>
    <definedName name="RB_cim_Aesq">OFFSET([83]Percentual!$A$6,0,COLUMN([83]Percentual!$AY$3)-1,COUNTA([83]Percentual!$A$6:$A$105),1)</definedName>
    <definedName name="RB_cim_pista">OFFSET([83]Percentual!$A$6,0,MATCH([83]Percentual!$AB$3,[83]Percentual!$3:$3,0)-1,COUNTA([83]Percentual!$A$6:$A$105),1)</definedName>
    <definedName name="RB_simples_Adir">OFFSET([83]Percentual!$A$6,0,COLUMN([83]Percentual!$BW$3)-1,COUNTA([83]Percentual!$A$6:$A$105),1)</definedName>
    <definedName name="RB_simples_Aesq">OFFSET([83]Percentual!$A$6,0,COLUMN([83]Percentual!$AW$3)-1,COUNTA([83]Percentual!$A$6:$A$105),1)</definedName>
    <definedName name="RB_simples_pista">OFFSET([83]Percentual!$A$6,0,MATCH([83]Percentual!$Z$3,[83]Percentual!$3:$3,0)-1,COUNTA([83]Percentual!$A$6:$A$105),1)</definedName>
    <definedName name="RBAM_Adir">OFFSET([83]Percentual!$A$6,0,COLUMN([83]Percentual!$CB$3)-1,COUNTA([83]Percentual!$A$6:$A$105),1)</definedName>
    <definedName name="RBAM_Aesq">OFFSET([83]Percentual!$A$6,0,COLUMN([83]Percentual!$BB$3)-1,COUNTA([83]Percentual!$A$6:$A$105),1)</definedName>
    <definedName name="RBAMFS_Adir">OFFSET([83]Percentual!$A$6,0,COLUMN([83]Percentual!$CC$3)-1,COUNTA([83]Percentual!$A$6:$A$105),1)</definedName>
    <definedName name="RBAMFS_Aesq">OFFSET([83]Percentual!$A$6,0,COLUMN([83]Percentual!$BC$3)-1,COUNTA([83]Percentual!$A$6:$A$105),1)</definedName>
    <definedName name="RBQ" localSheetId="6">#REF!</definedName>
    <definedName name="RBQ">#REF!</definedName>
    <definedName name="RBSM_Adir">OFFSET([83]Percentual!$A$6,0,COLUMN([83]Percentual!$CA$3)-1,COUNTA([83]Percentual!$A$6:$A$105),1)</definedName>
    <definedName name="RBSM_Aesq">OFFSET([83]Percentual!$A$6,0,COLUMN([83]Percentual!$BA$3)-1,COUNTA([83]Percentual!$A$6:$A$105),1)</definedName>
    <definedName name="RBV">[179]Teor!$C$3:$C$7</definedName>
    <definedName name="RBV_25">[180]Teor!$C$3:$C$7</definedName>
    <definedName name="RBV_26">[181]Teor!$C$3:$C$7</definedName>
    <definedName name="RBV_28">[181]Teor!$C$3:$C$7</definedName>
    <definedName name="RBV_29">[182]Teor!$C$3:$C$7</definedName>
    <definedName name="RBV_31">[182]Teor!$C$3:$C$7</definedName>
    <definedName name="RBVV">'[78]Página 16'!$A$3:$A$7</definedName>
    <definedName name="RCB" localSheetId="6">#REF!</definedName>
    <definedName name="RCB">#REF!</definedName>
    <definedName name="rcbr1">'[27]memória quantitativa'!#REF!</definedName>
    <definedName name="rcbr10">'[27]memória quantitativa'!#REF!</definedName>
    <definedName name="rcbr11">'[27]memória quantitativa'!#REF!</definedName>
    <definedName name="rcbr12">'[27]memória quantitativa'!#REF!</definedName>
    <definedName name="rcbr13">'[27]memória quantitativa'!#REF!</definedName>
    <definedName name="rcbr14">'[27]memória quantitativa'!#REF!</definedName>
    <definedName name="rcbr2">'[27]memória quantitativa'!#REF!</definedName>
    <definedName name="rcbr3">'[27]memória quantitativa'!#REF!</definedName>
    <definedName name="rcbr4">'[27]memória quantitativa'!#REF!</definedName>
    <definedName name="rcbr5">'[27]memória quantitativa'!#REF!</definedName>
    <definedName name="rcbr6">'[27]memória quantitativa'!#REF!</definedName>
    <definedName name="rcbr7">'[27]memória quantitativa'!#REF!</definedName>
    <definedName name="rcbr8">'[27]memória quantitativa'!#REF!</definedName>
    <definedName name="rcbr9">'[27]memória quantitativa'!#REF!</definedName>
    <definedName name="RCC">#REF!</definedName>
    <definedName name="RCCL">#REF!</definedName>
    <definedName name="RCGP">#REF!</definedName>
    <definedName name="RCGP_1">#REF!</definedName>
    <definedName name="rclarg1">'[27]memória quantitativa'!#REF!</definedName>
    <definedName name="rclarg10">'[27]memória quantitativa'!#REF!</definedName>
    <definedName name="rclarg11">'[27]memória quantitativa'!#REF!</definedName>
    <definedName name="rclarg12">'[27]memória quantitativa'!#REF!</definedName>
    <definedName name="rclarg13">'[27]memória quantitativa'!#REF!</definedName>
    <definedName name="rclarg14">'[27]memória quantitativa'!#REF!</definedName>
    <definedName name="rclarg2">'[27]memória quantitativa'!#REF!</definedName>
    <definedName name="rclarg3">'[27]memória quantitativa'!#REF!</definedName>
    <definedName name="rclarg4">'[27]memória quantitativa'!#REF!</definedName>
    <definedName name="rclarg5">'[27]memória quantitativa'!#REF!</definedName>
    <definedName name="rclarg6">'[27]memória quantitativa'!#REF!</definedName>
    <definedName name="rclarg7">'[27]memória quantitativa'!#REF!</definedName>
    <definedName name="rclarg8">'[27]memória quantitativa'!#REF!</definedName>
    <definedName name="rclarg9">'[27]memória quantitativa'!#REF!</definedName>
    <definedName name="rco2a_1">'[27]memória quantitativa'!#REF!</definedName>
    <definedName name="rco2a_2">'[27]memória quantitativa'!#REF!</definedName>
    <definedName name="rco2a_3">'[27]memória quantitativa'!#REF!</definedName>
    <definedName name="rco2a_4">'[27]memória quantitativa'!#REF!</definedName>
    <definedName name="rco2a_5">'[27]memória quantitativa'!#REF!</definedName>
    <definedName name="rco2a_6">'[27]memória quantitativa'!#REF!</definedName>
    <definedName name="rco2a_7">'[27]memória quantitativa'!#REF!</definedName>
    <definedName name="rco2a_8">'[27]memória quantitativa'!#REF!</definedName>
    <definedName name="rco2a_9">'[27]memória quantitativa'!#REF!</definedName>
    <definedName name="rco2kmf_1">'[27]memória quantitativa'!#REF!</definedName>
    <definedName name="rco2kmf_2">'[27]memória quantitativa'!#REF!</definedName>
    <definedName name="rco2kmf_3">'[27]memória quantitativa'!#REF!</definedName>
    <definedName name="rco2kmf_4">'[27]memória quantitativa'!#REF!</definedName>
    <definedName name="rco2kmf_5">'[27]memória quantitativa'!#REF!</definedName>
    <definedName name="rco2kmf_6">'[27]memória quantitativa'!#REF!</definedName>
    <definedName name="rco2kmf_7">'[27]memória quantitativa'!#REF!</definedName>
    <definedName name="rco2kmf_8">'[27]memória quantitativa'!#REF!</definedName>
    <definedName name="rco2kmf_9">'[27]memória quantitativa'!#REF!</definedName>
    <definedName name="rco2kmi_1">'[27]memória quantitativa'!#REF!</definedName>
    <definedName name="rco2kmi_2">'[27]memória quantitativa'!#REF!</definedName>
    <definedName name="rco2kmi_3">'[27]memória quantitativa'!#REF!</definedName>
    <definedName name="rco2kmi_4">'[27]memória quantitativa'!#REF!</definedName>
    <definedName name="rco2kmi_5">'[27]memória quantitativa'!#REF!</definedName>
    <definedName name="rco2kmi_6">'[27]memória quantitativa'!#REF!</definedName>
    <definedName name="rco2kmi_7">'[27]memória quantitativa'!#REF!</definedName>
    <definedName name="rco2kmi_8">'[27]memória quantitativa'!#REF!</definedName>
    <definedName name="rco2kmi_9">'[27]memória quantitativa'!#REF!</definedName>
    <definedName name="rcoa_1">'[27]memória quantitativa'!#REF!</definedName>
    <definedName name="rcoa_10">'[27]memória quantitativa'!#REF!</definedName>
    <definedName name="rcoa_11">'[27]memória quantitativa'!#REF!</definedName>
    <definedName name="rcoa_12">'[27]memória quantitativa'!#REF!</definedName>
    <definedName name="rcoa_13">'[27]memória quantitativa'!#REF!</definedName>
    <definedName name="rcoa_14">'[27]memória quantitativa'!#REF!</definedName>
    <definedName name="rcoa_2">'[27]memória quantitativa'!#REF!</definedName>
    <definedName name="rcoa_3">'[27]memória quantitativa'!#REF!</definedName>
    <definedName name="rcoa_4">'[27]memória quantitativa'!#REF!</definedName>
    <definedName name="rcoa_5">'[27]memória quantitativa'!#REF!</definedName>
    <definedName name="rcoa_6">'[27]memória quantitativa'!#REF!</definedName>
    <definedName name="rcoa_7">'[27]memória quantitativa'!#REF!</definedName>
    <definedName name="rcoa_8">'[27]memória quantitativa'!#REF!</definedName>
    <definedName name="rcoa_9">'[27]memória quantitativa'!#REF!</definedName>
    <definedName name="rcokmf_1">'[27]memória quantitativa'!#REF!</definedName>
    <definedName name="rcokmf_10">'[27]memória quantitativa'!#REF!</definedName>
    <definedName name="rcokmf_11">'[27]memória quantitativa'!#REF!</definedName>
    <definedName name="rcokmf_12">'[27]memória quantitativa'!#REF!</definedName>
    <definedName name="rcokmf_13">'[27]memória quantitativa'!#REF!</definedName>
    <definedName name="rcokmf_14">'[27]memória quantitativa'!#REF!</definedName>
    <definedName name="rcokmf_2">'[27]memória quantitativa'!#REF!</definedName>
    <definedName name="rcokmf_3">'[27]memória quantitativa'!#REF!</definedName>
    <definedName name="rcokmf_4">'[27]memória quantitativa'!#REF!</definedName>
    <definedName name="rcokmf_5">'[27]memória quantitativa'!#REF!</definedName>
    <definedName name="rcokmf_6">'[27]memória quantitativa'!#REF!</definedName>
    <definedName name="rcokmf_7">'[27]memória quantitativa'!#REF!</definedName>
    <definedName name="rcokmf_8">'[27]memória quantitativa'!#REF!</definedName>
    <definedName name="rcokmf_9">'[27]memória quantitativa'!#REF!</definedName>
    <definedName name="rcokmi_1">'[27]memória quantitativa'!#REF!</definedName>
    <definedName name="rcokmi_10">'[27]memória quantitativa'!#REF!</definedName>
    <definedName name="rcokmi_11">'[27]memória quantitativa'!#REF!</definedName>
    <definedName name="rcokmi_12">'[27]memória quantitativa'!#REF!</definedName>
    <definedName name="rcokmi_13">'[27]memória quantitativa'!#REF!</definedName>
    <definedName name="rcokmi_14">'[27]memória quantitativa'!#REF!</definedName>
    <definedName name="rcokmi_2">'[27]memória quantitativa'!#REF!</definedName>
    <definedName name="rcokmi_3">'[27]memória quantitativa'!#REF!</definedName>
    <definedName name="rcokmi_4">'[27]memória quantitativa'!#REF!</definedName>
    <definedName name="rcokmi_5">'[27]memória quantitativa'!#REF!</definedName>
    <definedName name="rcokmi_6">'[27]memória quantitativa'!#REF!</definedName>
    <definedName name="rcokmi_7">'[27]memória quantitativa'!#REF!</definedName>
    <definedName name="rcokmi_8">'[27]memória quantitativa'!#REF!</definedName>
    <definedName name="rcokmi_9">'[27]memória quantitativa'!#REF!</definedName>
    <definedName name="rD">#N/A</definedName>
    <definedName name="RDGDCELE">#REF!</definedName>
    <definedName name="RDGDCMEC">#REF!</definedName>
    <definedName name="RDM">#REF!</definedName>
    <definedName name="RDRENA">#REF!</definedName>
    <definedName name="rea">#REF!</definedName>
    <definedName name="REAJ">#REF!</definedName>
    <definedName name="REATBUEIRO">[84]SERVIÇOS!#REF!</definedName>
    <definedName name="REBOQUE" localSheetId="6">#REF!</definedName>
    <definedName name="REBOQUE">#REF!</definedName>
    <definedName name="REBOQUE_1" localSheetId="6">#REF!</definedName>
    <definedName name="REBOQUE_1">#REF!</definedName>
    <definedName name="rec" localSheetId="6">' Canteiro'!rec</definedName>
    <definedName name="rec" localSheetId="7">'Adm Local'!rec</definedName>
    <definedName name="rec">[31]!rec</definedName>
    <definedName name="rec_10" localSheetId="6">' Canteiro'!rec_10</definedName>
    <definedName name="rec_10" localSheetId="7">'Adm Local'!rec_10</definedName>
    <definedName name="rec_10">rec_10</definedName>
    <definedName name="rec_2" localSheetId="6">' Canteiro'!rec_2</definedName>
    <definedName name="rec_2" localSheetId="7">'Adm Local'!rec_2</definedName>
    <definedName name="rec_2">rec_2</definedName>
    <definedName name="rec_23" localSheetId="6">' Canteiro'!rec_23</definedName>
    <definedName name="rec_23" localSheetId="7">'Adm Local'!rec_23</definedName>
    <definedName name="rec_23">rec_23</definedName>
    <definedName name="rec_24" localSheetId="6">' Canteiro'!rec_24</definedName>
    <definedName name="rec_24" localSheetId="7">'Adm Local'!rec_24</definedName>
    <definedName name="rec_24">rec_24</definedName>
    <definedName name="rec_26" localSheetId="6">' Canteiro'!rec_26</definedName>
    <definedName name="rec_26" localSheetId="7">'Adm Local'!rec_26</definedName>
    <definedName name="rec_26">rec_26</definedName>
    <definedName name="rec_27" localSheetId="6">' Canteiro'!rec_27</definedName>
    <definedName name="rec_27" localSheetId="7">'Adm Local'!rec_27</definedName>
    <definedName name="rec_27">rec_27</definedName>
    <definedName name="rec_29" localSheetId="6">' Canteiro'!rec_29</definedName>
    <definedName name="rec_29" localSheetId="7">'Adm Local'!rec_29</definedName>
    <definedName name="rec_29">rec_29</definedName>
    <definedName name="rec_30" localSheetId="6">' Canteiro'!rec_30</definedName>
    <definedName name="rec_30" localSheetId="7">'Adm Local'!rec_30</definedName>
    <definedName name="rec_30">rec_30</definedName>
    <definedName name="rec_36" localSheetId="6">' Canteiro'!rec_36</definedName>
    <definedName name="rec_36" localSheetId="7">'Adm Local'!rec_36</definedName>
    <definedName name="rec_36">rec_36</definedName>
    <definedName name="rec_37" localSheetId="6">' Canteiro'!rec_37</definedName>
    <definedName name="rec_37" localSheetId="7">'Adm Local'!rec_37</definedName>
    <definedName name="rec_37">rec_37</definedName>
    <definedName name="rec_38" localSheetId="6">' Canteiro'!rec_38</definedName>
    <definedName name="rec_38" localSheetId="7">'Adm Local'!rec_38</definedName>
    <definedName name="rec_38">rec_38</definedName>
    <definedName name="rec_4" localSheetId="6">' Canteiro'!rec_4</definedName>
    <definedName name="rec_4" localSheetId="7">'Adm Local'!rec_4</definedName>
    <definedName name="rec_4">rec_4</definedName>
    <definedName name="rec_48" localSheetId="6">' Canteiro'!rec_48</definedName>
    <definedName name="rec_48" localSheetId="7">'Adm Local'!rec_48</definedName>
    <definedName name="rec_48">rec_48</definedName>
    <definedName name="rec_51" localSheetId="6">' Canteiro'!rec_51</definedName>
    <definedName name="rec_51" localSheetId="7">'Adm Local'!rec_51</definedName>
    <definedName name="rec_51">rec_51</definedName>
    <definedName name="rec_52" localSheetId="6">' Canteiro'!rec_52</definedName>
    <definedName name="rec_52" localSheetId="7">'Adm Local'!rec_52</definedName>
    <definedName name="rec_52">rec_52</definedName>
    <definedName name="rec_53" localSheetId="6">' Canteiro'!rec_53</definedName>
    <definedName name="rec_53" localSheetId="7">'Adm Local'!rec_53</definedName>
    <definedName name="rec_53">rec_53</definedName>
    <definedName name="rec_55" localSheetId="6">' Canteiro'!rec_55</definedName>
    <definedName name="rec_55" localSheetId="7">'Adm Local'!rec_55</definedName>
    <definedName name="rec_55">rec_55</definedName>
    <definedName name="rec_67" localSheetId="6">' Canteiro'!rec_67</definedName>
    <definedName name="rec_67" localSheetId="7">'Adm Local'!rec_67</definedName>
    <definedName name="rec_67">rec_67</definedName>
    <definedName name="rec_68" localSheetId="6">' Canteiro'!rec_68</definedName>
    <definedName name="rec_68" localSheetId="7">'Adm Local'!rec_68</definedName>
    <definedName name="rec_68">rec_68</definedName>
    <definedName name="rec_69" localSheetId="6">' Canteiro'!rec_69</definedName>
    <definedName name="rec_69" localSheetId="7">'Adm Local'!rec_69</definedName>
    <definedName name="rec_69">rec_69</definedName>
    <definedName name="rec_70" localSheetId="6">' Canteiro'!rec_70</definedName>
    <definedName name="rec_70" localSheetId="7">'Adm Local'!rec_70</definedName>
    <definedName name="rec_70">rec_70</definedName>
    <definedName name="rec_71" localSheetId="6">' Canteiro'!rec_71</definedName>
    <definedName name="rec_71" localSheetId="7">'Adm Local'!rec_71</definedName>
    <definedName name="rec_71">rec_71</definedName>
    <definedName name="rec_72" localSheetId="6">' Canteiro'!rec_72</definedName>
    <definedName name="rec_72" localSheetId="7">'Adm Local'!rec_72</definedName>
    <definedName name="rec_72">rec_72</definedName>
    <definedName name="REC_Adir">OFFSET([83]Percentual!$A$6,0,COLUMN([83]Percentual!$CD$3)-1,COUNTA([83]Percentual!$A$6:$A$105),1)</definedName>
    <definedName name="REC_Aesq">OFFSET([83]Percentual!$A$6,0,COLUMN([83]Percentual!$BD$3)-1,COUNTA([83]Percentual!$A$6:$A$105),1)</definedName>
    <definedName name="REC_pista">OFFSET([83]Percentual!$A$6,0,MATCH([83]Percentual!$AD$3,[83]Percentual!$3:$3,0)-1,COUNTA([83]Percentual!$A$6:$A$105),1)</definedName>
    <definedName name="REC110PI" localSheetId="6">#REF!</definedName>
    <definedName name="REC110PI">#REF!</definedName>
    <definedName name="REC110R">#REF!</definedName>
    <definedName name="REC316PI">#REF!</definedName>
    <definedName name="REC316R">#REF!</definedName>
    <definedName name="recc" localSheetId="6">' Canteiro'!recc</definedName>
    <definedName name="recc" localSheetId="7">'Adm Local'!recc</definedName>
    <definedName name="recc">[31]!recc</definedName>
    <definedName name="recc_38" localSheetId="6">' Canteiro'!recc_38</definedName>
    <definedName name="recc_38" localSheetId="7">'Adm Local'!recc_38</definedName>
    <definedName name="recc_38">recc_38</definedName>
    <definedName name="reciclagem" localSheetId="6">[50]medição!#REF!</definedName>
    <definedName name="reciclagem">[50]medição!#REF!</definedName>
    <definedName name="recomp_defensa">'[27]medição '!#REF!</definedName>
    <definedName name="recomp_guarda_corpo">'[27]medição '!#REF!</definedName>
    <definedName name="recomp_manual">'[27]medição '!#REF!</definedName>
    <definedName name="recomp_mecanizada">'[27]medição '!#REF!</definedName>
    <definedName name="recomp_placa">'[27]medição '!#REF!</definedName>
    <definedName name="recomp_placa_sinaliz">'[27]memória quantitativa'!#REF!</definedName>
    <definedName name="recompmanual">[43]ORÇAMENTO!#REF!</definedName>
    <definedName name="recompmanual_13">[43]ORÇAMENTO!#REF!</definedName>
    <definedName name="recompmanual_13_19">[43]ORÇAMENTO!#REF!</definedName>
    <definedName name="recompmanual_13_23">[43]ORÇAMENTO!#REF!</definedName>
    <definedName name="recompmanual_13_25">[56]ORÇAMENTO!#REF!</definedName>
    <definedName name="recompmanual_15">[57]ORÇAMENTO!#REF!</definedName>
    <definedName name="recompmanual_15_13">[57]ORÇAMENTO!#REF!</definedName>
    <definedName name="recompmanual_15_13_19">[57]ORÇAMENTO!#REF!</definedName>
    <definedName name="recompmanual_15_13_23">[57]ORÇAMENTO!#REF!</definedName>
    <definedName name="recompmanual_15_13_25">[57]ORÇAMENTO!#REF!</definedName>
    <definedName name="recompmanual_15_19">[57]ORÇAMENTO!#REF!</definedName>
    <definedName name="recompmanual_15_23">[57]ORÇAMENTO!#REF!</definedName>
    <definedName name="recompmanual_15_25">[57]ORÇAMENTO!#REF!</definedName>
    <definedName name="recompmanual_19">[43]ORÇAMENTO!#REF!</definedName>
    <definedName name="recompmanual_23">[43]ORÇAMENTO!#REF!</definedName>
    <definedName name="recompmanual_24">[43]ORÇAMENTO!#REF!</definedName>
    <definedName name="recompmanual_24_13">[43]ORÇAMENTO!#REF!</definedName>
    <definedName name="recompmanual_24_13_19">[43]ORÇAMENTO!#REF!</definedName>
    <definedName name="recompmanual_24_13_23">[43]ORÇAMENTO!#REF!</definedName>
    <definedName name="recompmanual_24_13_25">[56]ORÇAMENTO!#REF!</definedName>
    <definedName name="recompmanual_24_19">[43]ORÇAMENTO!#REF!</definedName>
    <definedName name="recompmanual_24_23">[43]ORÇAMENTO!#REF!</definedName>
    <definedName name="recompmanual_24_25">[56]ORÇAMENTO!#REF!</definedName>
    <definedName name="recompmanual_25">[56]ORÇAMENTO!#REF!</definedName>
    <definedName name="recompmecaniz">[43]ORÇAMENTO!#REF!</definedName>
    <definedName name="recompmecaniz_13">[43]ORÇAMENTO!#REF!</definedName>
    <definedName name="recompmecaniz_13_19">[43]ORÇAMENTO!#REF!</definedName>
    <definedName name="recompmecaniz_13_23">[43]ORÇAMENTO!#REF!</definedName>
    <definedName name="recompmecaniz_13_25">[56]ORÇAMENTO!#REF!</definedName>
    <definedName name="recompmecaniz_15">[57]ORÇAMENTO!#REF!</definedName>
    <definedName name="recompmecaniz_15_13">[57]ORÇAMENTO!#REF!</definedName>
    <definedName name="recompmecaniz_15_13_19">[57]ORÇAMENTO!#REF!</definedName>
    <definedName name="recompmecaniz_15_13_23">[57]ORÇAMENTO!#REF!</definedName>
    <definedName name="recompmecaniz_15_13_25">[57]ORÇAMENTO!#REF!</definedName>
    <definedName name="recompmecaniz_15_19">[57]ORÇAMENTO!#REF!</definedName>
    <definedName name="recompmecaniz_15_23">[57]ORÇAMENTO!#REF!</definedName>
    <definedName name="recompmecaniz_15_25">[57]ORÇAMENTO!#REF!</definedName>
    <definedName name="recompmecaniz_19">[43]ORÇAMENTO!#REF!</definedName>
    <definedName name="recompmecaniz_23">[43]ORÇAMENTO!#REF!</definedName>
    <definedName name="recompmecaniz_24">[43]ORÇAMENTO!#REF!</definedName>
    <definedName name="recompmecaniz_24_13">[43]ORÇAMENTO!#REF!</definedName>
    <definedName name="recompmecaniz_24_13_19">[43]ORÇAMENTO!#REF!</definedName>
    <definedName name="recompmecaniz_24_13_23">[43]ORÇAMENTO!#REF!</definedName>
    <definedName name="recompmecaniz_24_13_25">[56]ORÇAMENTO!#REF!</definedName>
    <definedName name="recompmecaniz_24_19">[43]ORÇAMENTO!#REF!</definedName>
    <definedName name="recompmecaniz_24_23">[43]ORÇAMENTO!#REF!</definedName>
    <definedName name="recompmecaniz_24_25">[56]ORÇAMENTO!#REF!</definedName>
    <definedName name="recompmecaniz_25">[56]ORÇAMENTO!#REF!</definedName>
    <definedName name="recompplaca">[43]ORÇAMENTO!#REF!</definedName>
    <definedName name="recompplaca_13">[43]ORÇAMENTO!#REF!</definedName>
    <definedName name="recompplaca_13_19">[43]ORÇAMENTO!#REF!</definedName>
    <definedName name="recompplaca_13_23">[43]ORÇAMENTO!#REF!</definedName>
    <definedName name="recompplaca_13_25">[56]ORÇAMENTO!#REF!</definedName>
    <definedName name="recompplaca_15">[57]ORÇAMENTO!#REF!</definedName>
    <definedName name="recompplaca_15_13">[57]ORÇAMENTO!#REF!</definedName>
    <definedName name="recompplaca_15_13_19">[57]ORÇAMENTO!#REF!</definedName>
    <definedName name="recompplaca_15_13_23">[57]ORÇAMENTO!#REF!</definedName>
    <definedName name="recompplaca_15_13_25">[57]ORÇAMENTO!#REF!</definedName>
    <definedName name="recompplaca_15_19">[57]ORÇAMENTO!#REF!</definedName>
    <definedName name="recompplaca_15_23">[57]ORÇAMENTO!#REF!</definedName>
    <definedName name="recompplaca_15_25">[57]ORÇAMENTO!#REF!</definedName>
    <definedName name="recompplaca_19">[43]ORÇAMENTO!#REF!</definedName>
    <definedName name="recompplaca_23">[43]ORÇAMENTO!#REF!</definedName>
    <definedName name="recompplaca_24">[43]ORÇAMENTO!#REF!</definedName>
    <definedName name="recompplaca_24_13">[43]ORÇAMENTO!#REF!</definedName>
    <definedName name="recompplaca_24_13_19">[43]ORÇAMENTO!#REF!</definedName>
    <definedName name="recompplaca_24_13_23">[43]ORÇAMENTO!#REF!</definedName>
    <definedName name="recompplaca_24_13_25">[56]ORÇAMENTO!#REF!</definedName>
    <definedName name="recompplaca_24_19">[43]ORÇAMENTO!#REF!</definedName>
    <definedName name="recompplaca_24_23">[43]ORÇAMENTO!#REF!</definedName>
    <definedName name="recompplaca_24_25">[56]ORÇAMENTO!#REF!</definedName>
    <definedName name="recompplaca_25">[56]ORÇAMENTO!#REF!</definedName>
    <definedName name="RECONFORMAÇÃO" localSheetId="6">#REF!</definedName>
    <definedName name="RECONFORMAÇÃO">#REF!</definedName>
    <definedName name="RECONFORMAÇÃO_16">"$#REF!.$#REF!$#REF!:$#REF!$#REF!"</definedName>
    <definedName name="RECP">#REF!</definedName>
    <definedName name="RECREV">#REF!</definedName>
    <definedName name="recrevcbuq">#REF!</definedName>
    <definedName name="recrevmisbetfri">[43]ORÇAMENTO!#REF!</definedName>
    <definedName name="recrevmisbetfri_13">[43]ORÇAMENTO!#REF!</definedName>
    <definedName name="recrevmisbetfri_13_19">[43]ORÇAMENTO!#REF!</definedName>
    <definedName name="recrevmisbetfri_13_23">[43]ORÇAMENTO!#REF!</definedName>
    <definedName name="recrevmisbetfri_13_25">[56]ORÇAMENTO!#REF!</definedName>
    <definedName name="recrevmisbetfri_15">[57]ORÇAMENTO!#REF!</definedName>
    <definedName name="recrevmisbetfri_15_13">[57]ORÇAMENTO!#REF!</definedName>
    <definedName name="recrevmisbetfri_15_13_19">[57]ORÇAMENTO!#REF!</definedName>
    <definedName name="recrevmisbetfri_15_13_23">[57]ORÇAMENTO!#REF!</definedName>
    <definedName name="recrevmisbetfri_15_13_25">[57]ORÇAMENTO!#REF!</definedName>
    <definedName name="recrevmisbetfri_15_19">[57]ORÇAMENTO!#REF!</definedName>
    <definedName name="recrevmisbetfri_15_23">[57]ORÇAMENTO!#REF!</definedName>
    <definedName name="recrevmisbetfri_15_25">[57]ORÇAMENTO!#REF!</definedName>
    <definedName name="recrevmisbetfri_19">[43]ORÇAMENTO!#REF!</definedName>
    <definedName name="recrevmisbetfri_23">[43]ORÇAMENTO!#REF!</definedName>
    <definedName name="recrevmisbetfri_24">[43]ORÇAMENTO!#REF!</definedName>
    <definedName name="recrevmisbetfri_24_13">[43]ORÇAMENTO!#REF!</definedName>
    <definedName name="recrevmisbetfri_24_13_19">[43]ORÇAMENTO!#REF!</definedName>
    <definedName name="recrevmisbetfri_24_13_23">[43]ORÇAMENTO!#REF!</definedName>
    <definedName name="recrevmisbetfri_24_13_25">[56]ORÇAMENTO!#REF!</definedName>
    <definedName name="recrevmisbetfri_24_19">[43]ORÇAMENTO!#REF!</definedName>
    <definedName name="recrevmisbetfri_24_23">[43]ORÇAMENTO!#REF!</definedName>
    <definedName name="recrevmisbetfri_24_25">[56]ORÇAMENTO!#REF!</definedName>
    <definedName name="recrevmisbetfri_25">[56]ORÇAMENTO!#REF!</definedName>
    <definedName name="recrevmisbetque">[43]ORÇAMENTO!#REF!</definedName>
    <definedName name="recrevmisbetque_13">[43]ORÇAMENTO!#REF!</definedName>
    <definedName name="recrevmisbetque_13_19">[43]ORÇAMENTO!#REF!</definedName>
    <definedName name="recrevmisbetque_13_23">[43]ORÇAMENTO!#REF!</definedName>
    <definedName name="recrevmisbetque_13_25">[56]ORÇAMENTO!#REF!</definedName>
    <definedName name="recrevmisbetque_15">[57]ORÇAMENTO!#REF!</definedName>
    <definedName name="recrevmisbetque_15_13">[57]ORÇAMENTO!#REF!</definedName>
    <definedName name="recrevmisbetque_15_13_19">[57]ORÇAMENTO!#REF!</definedName>
    <definedName name="recrevmisbetque_15_13_23">[57]ORÇAMENTO!#REF!</definedName>
    <definedName name="recrevmisbetque_15_13_25">[57]ORÇAMENTO!#REF!</definedName>
    <definedName name="recrevmisbetque_15_19">[57]ORÇAMENTO!#REF!</definedName>
    <definedName name="recrevmisbetque_15_23">[57]ORÇAMENTO!#REF!</definedName>
    <definedName name="recrevmisbetque_15_25">[57]ORÇAMENTO!#REF!</definedName>
    <definedName name="recrevmisbetque_19">[43]ORÇAMENTO!#REF!</definedName>
    <definedName name="recrevmisbetque_23">[43]ORÇAMENTO!#REF!</definedName>
    <definedName name="recrevmisbetque_24">[43]ORÇAMENTO!#REF!</definedName>
    <definedName name="recrevmisbetque_24_13">[43]ORÇAMENTO!#REF!</definedName>
    <definedName name="recrevmisbetque_24_13_19">[43]ORÇAMENTO!#REF!</definedName>
    <definedName name="recrevmisbetque_24_13_23">[43]ORÇAMENTO!#REF!</definedName>
    <definedName name="recrevmisbetque_24_13_25">[56]ORÇAMENTO!#REF!</definedName>
    <definedName name="recrevmisbetque_24_19">[43]ORÇAMENTO!#REF!</definedName>
    <definedName name="recrevmisbetque_24_23">[43]ORÇAMENTO!#REF!</definedName>
    <definedName name="recrevmisbetque_24_25">[56]ORÇAMENTO!#REF!</definedName>
    <definedName name="recrevmisbetque_25">[56]ORÇAMENTO!#REF!</definedName>
    <definedName name="REDE_COLETORA_MAT" localSheetId="6">#REF!</definedName>
    <definedName name="REDE_COLETORA_MAT">#REF!</definedName>
    <definedName name="REDE_COLETORA_MATERIAL">'[81]REDE COLETORA'!$H$67</definedName>
    <definedName name="REDE_COLETORA_SERV" localSheetId="6">#REF!</definedName>
    <definedName name="REDE_COLETORA_SERV">#REF!</definedName>
    <definedName name="REDE_COLETORA_SERVIÇOS">'[81]REDE COLETORA'!$H$9</definedName>
    <definedName name="reest_base">[50]medição!#REF!</definedName>
    <definedName name="REFERENTE">#REF!</definedName>
    <definedName name="REG" localSheetId="6">#REF!</definedName>
    <definedName name="REG">#REF!</definedName>
    <definedName name="REG_25" localSheetId="6">#REF!</definedName>
    <definedName name="REG_25">#REF!</definedName>
    <definedName name="REG_4" localSheetId="6">#REF!</definedName>
    <definedName name="REG_4">#REF!</definedName>
    <definedName name="REG_SUB_LEITO">#REF!</definedName>
    <definedName name="REGG">#REF!</definedName>
    <definedName name="REGIÃO">'[75]Comp P Unit '!$M$40</definedName>
    <definedName name="REGULA" localSheetId="6">#REF!</definedName>
    <definedName name="REGULA">#REF!</definedName>
    <definedName name="REGULA_10" localSheetId="6">#REF!</definedName>
    <definedName name="REGULA_10">#REF!</definedName>
    <definedName name="REGULA_24" localSheetId="6">#REF!</definedName>
    <definedName name="REGULA_24">#REF!</definedName>
    <definedName name="REGULA_25">#REF!</definedName>
    <definedName name="REGULA_26">#REF!</definedName>
    <definedName name="REGULA_27">#REF!</definedName>
    <definedName name="REGULA_29">#REF!</definedName>
    <definedName name="REGULA_3">#REF!</definedName>
    <definedName name="REGULA_4">#REF!</definedName>
    <definedName name="REGULA_5">#REF!</definedName>
    <definedName name="REGULA_9">#REF!</definedName>
    <definedName name="REGULAA">#REF!</definedName>
    <definedName name="rei" hidden="1">#REF!</definedName>
    <definedName name="Reimbursement">"Reembolso"</definedName>
    <definedName name="REJUNTE">#REF!</definedName>
    <definedName name="REL" localSheetId="6" hidden="1">{#N/A,#N/A,TRUE,"Serviços"}</definedName>
    <definedName name="REL" localSheetId="7" hidden="1">{#N/A,#N/A,TRUE,"Serviços"}</definedName>
    <definedName name="REL" localSheetId="5" hidden="1">{#N/A,#N/A,TRUE,"Serviços"}</definedName>
    <definedName name="REL" hidden="1">{#N/A,#N/A,TRUE,"Serviços"}</definedName>
    <definedName name="Rel.Mensal">[27]procedimentos!$A$20</definedName>
    <definedName name="Relat" localSheetId="6" hidden="1">#REF!</definedName>
    <definedName name="Relat" hidden="1">#REF!</definedName>
    <definedName name="relatorio">#N/A</definedName>
    <definedName name="RELATÓRIO_DOS_SERVIÇOS_EXECUTADOS" localSheetId="6">#REF!</definedName>
    <definedName name="RELATÓRIO_DOS_SERVIÇOS_EXECUTADOS">#REF!</definedName>
    <definedName name="relequip">#REF!</definedName>
    <definedName name="relequip_1">#REF!</definedName>
    <definedName name="RELL" localSheetId="6" hidden="1">{#N/A,#N/A,TRUE,"Serviços"}</definedName>
    <definedName name="RELL" localSheetId="7" hidden="1">{#N/A,#N/A,TRUE,"Serviços"}</definedName>
    <definedName name="RELL" localSheetId="5" hidden="1">{#N/A,#N/A,TRUE,"Serviços"}</definedName>
    <definedName name="RELL" hidden="1">{#N/A,#N/A,TRUE,"Serviços"}</definedName>
    <definedName name="rem_localizados">[50]medição!#REF!</definedName>
    <definedName name="Rem_Mec_pista" localSheetId="6">OFFSET([83]Percentual!$A$6,0,MATCH([83]Percentual!#REF!,[83]Percentual!$3:$3,0)-1,COUNTA([83]Percentual!$A$6:$A$105),1)</definedName>
    <definedName name="Rem_Mec_pista">OFFSET([83]Percentual!$A$6,0,MATCH([83]Percentual!#REF!,[83]Percentual!$3:$3,0)-1,COUNTA([83]Percentual!$A$6:$A$105),1)</definedName>
    <definedName name="REMB" localSheetId="6">#REF!</definedName>
    <definedName name="REMB">#REF!</definedName>
    <definedName name="remendo_profundo" localSheetId="6">'[27]medição '!#REF!</definedName>
    <definedName name="remendo_profundo">'[27]medição '!#REF!</definedName>
    <definedName name="REMN" localSheetId="6">#REF!</definedName>
    <definedName name="REMN">#REF!</definedName>
    <definedName name="REMOÇÃO_PAV" localSheetId="6">#REF!</definedName>
    <definedName name="REMOÇÃO_PAV">#REF!</definedName>
    <definedName name="REMP" localSheetId="6">#REF!</definedName>
    <definedName name="REMP">#REF!</definedName>
    <definedName name="remprofdemmec" localSheetId="6">[43]ORÇAMENTO!#REF!</definedName>
    <definedName name="remprofdemmec">[43]ORÇAMENTO!#REF!</definedName>
    <definedName name="remprofdemmec_13" localSheetId="6">[43]ORÇAMENTO!#REF!</definedName>
    <definedName name="remprofdemmec_13">[43]ORÇAMENTO!#REF!</definedName>
    <definedName name="remprofdemmec_13_19" localSheetId="6">[43]ORÇAMENTO!#REF!</definedName>
    <definedName name="remprofdemmec_13_19">[43]ORÇAMENTO!#REF!</definedName>
    <definedName name="remprofdemmec_13_23" localSheetId="6">[43]ORÇAMENTO!#REF!</definedName>
    <definedName name="remprofdemmec_13_23">[43]ORÇAMENTO!#REF!</definedName>
    <definedName name="remprofdemmec_13_25">[56]ORÇAMENTO!#REF!</definedName>
    <definedName name="remprofdemmec_15">[57]ORÇAMENTO!#REF!</definedName>
    <definedName name="remprofdemmec_15_13">[57]ORÇAMENTO!#REF!</definedName>
    <definedName name="remprofdemmec_15_13_19">[57]ORÇAMENTO!#REF!</definedName>
    <definedName name="remprofdemmec_15_13_23">[57]ORÇAMENTO!#REF!</definedName>
    <definedName name="remprofdemmec_15_13_25">[57]ORÇAMENTO!#REF!</definedName>
    <definedName name="remprofdemmec_15_19">[57]ORÇAMENTO!#REF!</definedName>
    <definedName name="remprofdemmec_15_23">[57]ORÇAMENTO!#REF!</definedName>
    <definedName name="remprofdemmec_15_25">[57]ORÇAMENTO!#REF!</definedName>
    <definedName name="remprofdemmec_19">[43]ORÇAMENTO!#REF!</definedName>
    <definedName name="remprofdemmec_23">[43]ORÇAMENTO!#REF!</definedName>
    <definedName name="remprofdemmec_24">[43]ORÇAMENTO!#REF!</definedName>
    <definedName name="remprofdemmec_24_13">[43]ORÇAMENTO!#REF!</definedName>
    <definedName name="remprofdemmec_24_13_19">[43]ORÇAMENTO!#REF!</definedName>
    <definedName name="remprofdemmec_24_13_23">[43]ORÇAMENTO!#REF!</definedName>
    <definedName name="remprofdemmec_24_13_25">[56]ORÇAMENTO!#REF!</definedName>
    <definedName name="remprofdemmec_24_19">[43]ORÇAMENTO!#REF!</definedName>
    <definedName name="remprofdemmec_24_23">[43]ORÇAMENTO!#REF!</definedName>
    <definedName name="remprofdemmec_24_25">[56]ORÇAMENTO!#REF!</definedName>
    <definedName name="remprofdemmec_25">[56]ORÇAMENTO!#REF!</definedName>
    <definedName name="ren_sinal_horiz">'[27]memória quantitativa'!#REF!</definedName>
    <definedName name="Rendimento">#REF!</definedName>
    <definedName name="REP_Adir">OFFSET([83]Percentual!$A$6,0,COLUMN([83]Percentual!$CG$3)-1,COUNTA([83]Percentual!$A$6:$A$105),1)</definedName>
    <definedName name="REP_Aesq">OFFSET([83]Percentual!$A$6,0,COLUMN([83]Percentual!$BG$3)-1,COUNTA([83]Percentual!$A$6:$A$105),1)</definedName>
    <definedName name="rep_loc_acostamento" localSheetId="6">[50]medição!#REF!</definedName>
    <definedName name="rep_loc_acostamento">[50]medição!#REF!</definedName>
    <definedName name="REP_pista">OFFSET([83]Percentual!$A$6,0,MATCH([83]Percentual!$AG$3,[83]Percentual!$3:$3,0)-1,COUNTA([83]Percentual!$A$6:$A$105),1)</definedName>
    <definedName name="reparos" localSheetId="6">[154]!PassaExtenso</definedName>
    <definedName name="reparos">[154]!PassaExtenso</definedName>
    <definedName name="rerer" hidden="1">{#N/A,#N/A,TRUE,"Resumo de Preços"}</definedName>
    <definedName name="RERSA" localSheetId="6">#REF!</definedName>
    <definedName name="RERSA">#REF!</definedName>
    <definedName name="res" localSheetId="6">' Canteiro'!res</definedName>
    <definedName name="res" localSheetId="7">'Adm Local'!res</definedName>
    <definedName name="res">[31]!res</definedName>
    <definedName name="RES_10">#N/A</definedName>
    <definedName name="RES_15">#N/A</definedName>
    <definedName name="RES_19">#N/A</definedName>
    <definedName name="RES_20">#N/A</definedName>
    <definedName name="RES_21">#N/A</definedName>
    <definedName name="RES_22">#N/A</definedName>
    <definedName name="RES_23">#N/A</definedName>
    <definedName name="RES_24">#N/A</definedName>
    <definedName name="RES_25">#N/A</definedName>
    <definedName name="RES_26">#N/A</definedName>
    <definedName name="RES_28">#N/A</definedName>
    <definedName name="RES_29">#N/A</definedName>
    <definedName name="RES_30">#N/A</definedName>
    <definedName name="RES_31">#N/A</definedName>
    <definedName name="RES_35">#N/A</definedName>
    <definedName name="res_38" localSheetId="6">' Canteiro'!res_38</definedName>
    <definedName name="res_38" localSheetId="7">'Adm Local'!res_38</definedName>
    <definedName name="res_38">res_38</definedName>
    <definedName name="RES_6">#N/A</definedName>
    <definedName name="RES_9">#N/A</definedName>
    <definedName name="RESP" localSheetId="6">[165]ORÇAMENTO!#REF!</definedName>
    <definedName name="RESP">[165]ORÇAMENTO!#REF!</definedName>
    <definedName name="resu" localSheetId="6" hidden="1">{#N/A,#N/A,FALSE,"MO (2)"}</definedName>
    <definedName name="resu" localSheetId="7" hidden="1">{#N/A,#N/A,FALSE,"MO (2)"}</definedName>
    <definedName name="resu" hidden="1">{#N/A,#N/A,FALSE,"MO (2)"}</definedName>
    <definedName name="resultadorendimento">#REF!</definedName>
    <definedName name="RESUMO">[31]!RESUMO</definedName>
    <definedName name="RESUMO_1" localSheetId="6">' Canteiro'!RESUMO_1</definedName>
    <definedName name="RESUMO_1" localSheetId="7">'Adm Local'!RESUMO_1</definedName>
    <definedName name="RESUMO_1">[31]!RESUMO_1</definedName>
    <definedName name="RESUMO_10" localSheetId="6">' Canteiro'!RESUMO_10</definedName>
    <definedName name="RESUMO_10" localSheetId="7">'Adm Local'!RESUMO_10</definedName>
    <definedName name="RESUMO_10">[31]!RESUMO_10</definedName>
    <definedName name="RESUMO_12" localSheetId="6">' Canteiro'!RESUMO_12</definedName>
    <definedName name="RESUMO_12" localSheetId="7">'Adm Local'!RESUMO_12</definedName>
    <definedName name="RESUMO_12">[31]!RESUMO_12</definedName>
    <definedName name="RESUMO_13" localSheetId="6">' Canteiro'!RESUMO_13</definedName>
    <definedName name="RESUMO_13" localSheetId="7">'Adm Local'!RESUMO_13</definedName>
    <definedName name="RESUMO_13">[31]!RESUMO_13</definedName>
    <definedName name="RESUMO_14" localSheetId="6">' Canteiro'!RESUMO_14</definedName>
    <definedName name="RESUMO_14" localSheetId="7">'Adm Local'!RESUMO_14</definedName>
    <definedName name="RESUMO_14">[31]!RESUMO_14</definedName>
    <definedName name="RESUMO_19" localSheetId="6">' Canteiro'!RESUMO_19</definedName>
    <definedName name="RESUMO_19" localSheetId="7">'Adm Local'!RESUMO_19</definedName>
    <definedName name="RESUMO_19">RESUMO_19</definedName>
    <definedName name="RESUMO_2" localSheetId="6">' Canteiro'!RESUMO_2</definedName>
    <definedName name="RESUMO_2" localSheetId="7">'Adm Local'!RESUMO_2</definedName>
    <definedName name="RESUMO_2">[31]!RESUMO_2</definedName>
    <definedName name="RESUMO_20">#N/A</definedName>
    <definedName name="Resumo_2013" localSheetId="6">#REF!</definedName>
    <definedName name="Resumo_2013">#REF!</definedName>
    <definedName name="RESUMO_21" localSheetId="6">' Canteiro'!RESUMO_21</definedName>
    <definedName name="RESUMO_21" localSheetId="7">'Adm Local'!RESUMO_21</definedName>
    <definedName name="RESUMO_21">RESUMO_21</definedName>
    <definedName name="RESUMO_22" localSheetId="6">' Canteiro'!RESUMO_22</definedName>
    <definedName name="RESUMO_22" localSheetId="7">'Adm Local'!RESUMO_22</definedName>
    <definedName name="RESUMO_22">[31]!RESUMO_22</definedName>
    <definedName name="RESUMO_23" localSheetId="6">' Canteiro'!RESUMO_23</definedName>
    <definedName name="RESUMO_23" localSheetId="7">'Adm Local'!RESUMO_23</definedName>
    <definedName name="RESUMO_23">RESUMO_23</definedName>
    <definedName name="RESUMO_24" localSheetId="6">' Canteiro'!RESUMO_24</definedName>
    <definedName name="RESUMO_24" localSheetId="7">'Adm Local'!RESUMO_24</definedName>
    <definedName name="RESUMO_24">RESUMO_24</definedName>
    <definedName name="RESUMO_25" localSheetId="6">' Canteiro'!RESUMO_25</definedName>
    <definedName name="RESUMO_25" localSheetId="7">'Adm Local'!RESUMO_25</definedName>
    <definedName name="RESUMO_25">[31]!RESUMO_25</definedName>
    <definedName name="RESUMO_26" localSheetId="6">' Canteiro'!RESUMO_26</definedName>
    <definedName name="RESUMO_26" localSheetId="7">'Adm Local'!RESUMO_26</definedName>
    <definedName name="RESUMO_26">[31]!RESUMO_26</definedName>
    <definedName name="RESUMO_27" localSheetId="6">' Canteiro'!RESUMO_27</definedName>
    <definedName name="RESUMO_27" localSheetId="7">'Adm Local'!RESUMO_27</definedName>
    <definedName name="RESUMO_27">[31]!RESUMO_27</definedName>
    <definedName name="RESUMO_28" localSheetId="6">' Canteiro'!RESUMO_28</definedName>
    <definedName name="RESUMO_28" localSheetId="7">'Adm Local'!RESUMO_28</definedName>
    <definedName name="RESUMO_28">[31]!RESUMO_28</definedName>
    <definedName name="RESUMO_29" localSheetId="6">' Canteiro'!RESUMO_29</definedName>
    <definedName name="RESUMO_29" localSheetId="7">'Adm Local'!RESUMO_29</definedName>
    <definedName name="RESUMO_29">[31]!RESUMO_29</definedName>
    <definedName name="RESUMO_3" localSheetId="6">' Canteiro'!RESUMO_3</definedName>
    <definedName name="RESUMO_3" localSheetId="7">'Adm Local'!RESUMO_3</definedName>
    <definedName name="RESUMO_3">[31]!RESUMO_3</definedName>
    <definedName name="RESUMO_30" localSheetId="6">' Canteiro'!RESUMO_30</definedName>
    <definedName name="RESUMO_30" localSheetId="7">'Adm Local'!RESUMO_30</definedName>
    <definedName name="RESUMO_30">[31]!RESUMO_30</definedName>
    <definedName name="RESUMO_31" localSheetId="6">' Canteiro'!RESUMO_31</definedName>
    <definedName name="RESUMO_31" localSheetId="7">'Adm Local'!RESUMO_31</definedName>
    <definedName name="RESUMO_31">[31]!RESUMO_31</definedName>
    <definedName name="RESUMO_32" localSheetId="6">' Canteiro'!RESUMO_32</definedName>
    <definedName name="RESUMO_32" localSheetId="7">'Adm Local'!RESUMO_32</definedName>
    <definedName name="RESUMO_32">[31]!RESUMO_32</definedName>
    <definedName name="RESUMO_33" localSheetId="6">' Canteiro'!RESUMO_33</definedName>
    <definedName name="RESUMO_33" localSheetId="7">'Adm Local'!RESUMO_33</definedName>
    <definedName name="RESUMO_33">[31]!RESUMO_33</definedName>
    <definedName name="RESUMO_34" localSheetId="6">' Canteiro'!RESUMO_34</definedName>
    <definedName name="RESUMO_34" localSheetId="7">'Adm Local'!RESUMO_34</definedName>
    <definedName name="RESUMO_34">[31]!RESUMO_34</definedName>
    <definedName name="RESUMO_35" localSheetId="6">' Canteiro'!RESUMO_35</definedName>
    <definedName name="RESUMO_35" localSheetId="7">'Adm Local'!RESUMO_35</definedName>
    <definedName name="RESUMO_35">[31]!RESUMO_35</definedName>
    <definedName name="RESUMO_36" localSheetId="6">' Canteiro'!RESUMO_36</definedName>
    <definedName name="RESUMO_36" localSheetId="7">'Adm Local'!RESUMO_36</definedName>
    <definedName name="RESUMO_36">[31]!RESUMO_36</definedName>
    <definedName name="RESUMO_37" localSheetId="6">' Canteiro'!RESUMO_37</definedName>
    <definedName name="RESUMO_37" localSheetId="7">'Adm Local'!RESUMO_37</definedName>
    <definedName name="RESUMO_37">[31]!RESUMO_37</definedName>
    <definedName name="RESUMO_38" localSheetId="6">' Canteiro'!RESUMO_38</definedName>
    <definedName name="RESUMO_38" localSheetId="7">'Adm Local'!RESUMO_38</definedName>
    <definedName name="RESUMO_38">[31]!RESUMO_38</definedName>
    <definedName name="RESUMO_39" localSheetId="6">' Canteiro'!RESUMO_39</definedName>
    <definedName name="RESUMO_39" localSheetId="7">'Adm Local'!RESUMO_39</definedName>
    <definedName name="RESUMO_39">RESUMO_39</definedName>
    <definedName name="RESUMO_4" localSheetId="6">' Canteiro'!RESUMO_4</definedName>
    <definedName name="RESUMO_4" localSheetId="7">'Adm Local'!RESUMO_4</definedName>
    <definedName name="RESUMO_4">[31]!RESUMO_4</definedName>
    <definedName name="RESUMO_40" localSheetId="6">' Canteiro'!RESUMO_40</definedName>
    <definedName name="RESUMO_40" localSheetId="7">'Adm Local'!RESUMO_40</definedName>
    <definedName name="RESUMO_40">RESUMO_40</definedName>
    <definedName name="RESUMO_41" localSheetId="6">' Canteiro'!RESUMO_41</definedName>
    <definedName name="RESUMO_41" localSheetId="7">'Adm Local'!RESUMO_41</definedName>
    <definedName name="RESUMO_41">RESUMO_41</definedName>
    <definedName name="RESUMO_42" localSheetId="6">' Canteiro'!RESUMO_42</definedName>
    <definedName name="RESUMO_42" localSheetId="7">'Adm Local'!RESUMO_42</definedName>
    <definedName name="RESUMO_42">RESUMO_42</definedName>
    <definedName name="RESUMO_43" localSheetId="6">' Canteiro'!RESUMO_43</definedName>
    <definedName name="RESUMO_43" localSheetId="7">'Adm Local'!RESUMO_43</definedName>
    <definedName name="RESUMO_43">RESUMO_43</definedName>
    <definedName name="RESUMO_44" localSheetId="6">' Canteiro'!RESUMO_44</definedName>
    <definedName name="RESUMO_44" localSheetId="7">'Adm Local'!RESUMO_44</definedName>
    <definedName name="RESUMO_44">RESUMO_44</definedName>
    <definedName name="RESUMO_45" localSheetId="6">' Canteiro'!RESUMO_45</definedName>
    <definedName name="RESUMO_45" localSheetId="7">'Adm Local'!RESUMO_45</definedName>
    <definedName name="RESUMO_45">RESUMO_45</definedName>
    <definedName name="RESUMO_46" localSheetId="6">' Canteiro'!RESUMO_46</definedName>
    <definedName name="RESUMO_46" localSheetId="7">'Adm Local'!RESUMO_46</definedName>
    <definedName name="RESUMO_46">RESUMO_46</definedName>
    <definedName name="RESUMO_47" localSheetId="6">' Canteiro'!RESUMO_47</definedName>
    <definedName name="RESUMO_47" localSheetId="7">'Adm Local'!RESUMO_47</definedName>
    <definedName name="RESUMO_47">RESUMO_47</definedName>
    <definedName name="RESUMO_48" localSheetId="6">' Canteiro'!RESUMO_48</definedName>
    <definedName name="RESUMO_48" localSheetId="7">'Adm Local'!RESUMO_48</definedName>
    <definedName name="RESUMO_48">RESUMO_48</definedName>
    <definedName name="RESUMO_5" localSheetId="6">' Canteiro'!RESUMO_5</definedName>
    <definedName name="RESUMO_5" localSheetId="7">'Adm Local'!RESUMO_5</definedName>
    <definedName name="RESUMO_5">[31]!RESUMO_5</definedName>
    <definedName name="RESUMO_51" localSheetId="6">' Canteiro'!RESUMO_51</definedName>
    <definedName name="RESUMO_51" localSheetId="7">'Adm Local'!RESUMO_51</definedName>
    <definedName name="RESUMO_51">RESUMO_51</definedName>
    <definedName name="RESUMO_52" localSheetId="6">' Canteiro'!RESUMO_52</definedName>
    <definedName name="RESUMO_52" localSheetId="7">'Adm Local'!RESUMO_52</definedName>
    <definedName name="RESUMO_52">RESUMO_52</definedName>
    <definedName name="RESUMO_53" localSheetId="6">' Canteiro'!RESUMO_53</definedName>
    <definedName name="RESUMO_53" localSheetId="7">'Adm Local'!RESUMO_53</definedName>
    <definedName name="RESUMO_53">RESUMO_53</definedName>
    <definedName name="RESUMO_54" localSheetId="6">' Canteiro'!RESUMO_54</definedName>
    <definedName name="RESUMO_54" localSheetId="7">'Adm Local'!RESUMO_54</definedName>
    <definedName name="RESUMO_54">RESUMO_54</definedName>
    <definedName name="RESUMO_55" localSheetId="6">' Canteiro'!RESUMO_55</definedName>
    <definedName name="RESUMO_55" localSheetId="7">'Adm Local'!RESUMO_55</definedName>
    <definedName name="RESUMO_55">RESUMO_55</definedName>
    <definedName name="RESUMO_56" localSheetId="6">' Canteiro'!RESUMO_56</definedName>
    <definedName name="RESUMO_56" localSheetId="7">'Adm Local'!RESUMO_56</definedName>
    <definedName name="RESUMO_56">RESUMO_56</definedName>
    <definedName name="RESUMO_57" localSheetId="6">' Canteiro'!RESUMO_57</definedName>
    <definedName name="RESUMO_57" localSheetId="7">'Adm Local'!RESUMO_57</definedName>
    <definedName name="RESUMO_57">RESUMO_57</definedName>
    <definedName name="RESUMO_58" localSheetId="6">' Canteiro'!RESUMO_58</definedName>
    <definedName name="RESUMO_58" localSheetId="7">'Adm Local'!RESUMO_58</definedName>
    <definedName name="RESUMO_58">RESUMO_58</definedName>
    <definedName name="RESUMO_59" localSheetId="6">' Canteiro'!RESUMO_59</definedName>
    <definedName name="RESUMO_59" localSheetId="7">'Adm Local'!RESUMO_59</definedName>
    <definedName name="RESUMO_59">RESUMO_59</definedName>
    <definedName name="RESUMO_6" localSheetId="6">' Canteiro'!RESUMO_6</definedName>
    <definedName name="RESUMO_6" localSheetId="7">'Adm Local'!RESUMO_6</definedName>
    <definedName name="RESUMO_6">[31]!RESUMO_6</definedName>
    <definedName name="RESUMO_60" localSheetId="6">' Canteiro'!RESUMO_60</definedName>
    <definedName name="RESUMO_60" localSheetId="7">'Adm Local'!RESUMO_60</definedName>
    <definedName name="RESUMO_60">RESUMO_60</definedName>
    <definedName name="RESUMO_61" localSheetId="6">' Canteiro'!RESUMO_61</definedName>
    <definedName name="RESUMO_61" localSheetId="7">'Adm Local'!RESUMO_61</definedName>
    <definedName name="RESUMO_61">RESUMO_61</definedName>
    <definedName name="RESUMO_62" localSheetId="6">' Canteiro'!RESUMO_62</definedName>
    <definedName name="RESUMO_62" localSheetId="7">'Adm Local'!RESUMO_62</definedName>
    <definedName name="RESUMO_62">RESUMO_62</definedName>
    <definedName name="RESUMO_63" localSheetId="6">' Canteiro'!RESUMO_63</definedName>
    <definedName name="RESUMO_63" localSheetId="7">'Adm Local'!RESUMO_63</definedName>
    <definedName name="RESUMO_63">RESUMO_63</definedName>
    <definedName name="RESUMO_64" localSheetId="6">' Canteiro'!RESUMO_64</definedName>
    <definedName name="RESUMO_64" localSheetId="7">'Adm Local'!RESUMO_64</definedName>
    <definedName name="RESUMO_64">RESUMO_64</definedName>
    <definedName name="RESUMO_65" localSheetId="6">' Canteiro'!RESUMO_65</definedName>
    <definedName name="RESUMO_65" localSheetId="7">'Adm Local'!RESUMO_65</definedName>
    <definedName name="RESUMO_65">RESUMO_65</definedName>
    <definedName name="RESUMO_66" localSheetId="6">' Canteiro'!RESUMO_66</definedName>
    <definedName name="RESUMO_66" localSheetId="7">'Adm Local'!RESUMO_66</definedName>
    <definedName name="RESUMO_66">RESUMO_66</definedName>
    <definedName name="RESUMO_67" localSheetId="6">' Canteiro'!RESUMO_67</definedName>
    <definedName name="RESUMO_67" localSheetId="7">'Adm Local'!RESUMO_67</definedName>
    <definedName name="RESUMO_67">RESUMO_67</definedName>
    <definedName name="RESUMO_68" localSheetId="6">' Canteiro'!RESUMO_68</definedName>
    <definedName name="RESUMO_68" localSheetId="7">'Adm Local'!RESUMO_68</definedName>
    <definedName name="RESUMO_68">RESUMO_68</definedName>
    <definedName name="RESUMO_69" localSheetId="6">' Canteiro'!RESUMO_69</definedName>
    <definedName name="RESUMO_69" localSheetId="7">'Adm Local'!RESUMO_69</definedName>
    <definedName name="RESUMO_69">RESUMO_69</definedName>
    <definedName name="RESUMO_7" localSheetId="6">' Canteiro'!RESUMO_7</definedName>
    <definedName name="RESUMO_7" localSheetId="7">'Adm Local'!RESUMO_7</definedName>
    <definedName name="RESUMO_7">[31]!RESUMO_7</definedName>
    <definedName name="RESUMO_70" localSheetId="6">' Canteiro'!RESUMO_70</definedName>
    <definedName name="RESUMO_70" localSheetId="7">'Adm Local'!RESUMO_70</definedName>
    <definedName name="RESUMO_70">RESUMO_70</definedName>
    <definedName name="RESUMO_71" localSheetId="6">' Canteiro'!RESUMO_71</definedName>
    <definedName name="RESUMO_71" localSheetId="7">'Adm Local'!RESUMO_71</definedName>
    <definedName name="RESUMO_71">RESUMO_71</definedName>
    <definedName name="RESUMO_72" localSheetId="6">' Canteiro'!RESUMO_72</definedName>
    <definedName name="RESUMO_72" localSheetId="7">'Adm Local'!RESUMO_72</definedName>
    <definedName name="RESUMO_72">RESUMO_72</definedName>
    <definedName name="RESUMO_8" localSheetId="6">' Canteiro'!RESUMO_8</definedName>
    <definedName name="RESUMO_8" localSheetId="7">'Adm Local'!RESUMO_8</definedName>
    <definedName name="RESUMO_8">[31]!RESUMO_8</definedName>
    <definedName name="RESUMO_9" localSheetId="6">' Canteiro'!RESUMO_9</definedName>
    <definedName name="RESUMO_9" localSheetId="7">'Adm Local'!RESUMO_9</definedName>
    <definedName name="RESUMO_9">[31]!RESUMO_9</definedName>
    <definedName name="Resumo_dos_Custos_Unitários_de_Referência">'[98]Banco de Dados'!$T$1:$W$462</definedName>
    <definedName name="RESUMO1">[40]!RESUMO1</definedName>
    <definedName name="resumo2">#REF!</definedName>
    <definedName name="resumo2_1">#REF!</definedName>
    <definedName name="resumo2_4">#REF!</definedName>
    <definedName name="resumoii" localSheetId="6" hidden="1">{#N/A,#N/A,FALSE,"MO (2)"}</definedName>
    <definedName name="resumoii" localSheetId="7" hidden="1">{#N/A,#N/A,FALSE,"MO (2)"}</definedName>
    <definedName name="resumoii" hidden="1">{#N/A,#N/A,FALSE,"MO (2)"}</definedName>
    <definedName name="resumou" localSheetId="6" hidden="1">{#N/A,#N/A,TRUE,"Plan1"}</definedName>
    <definedName name="resumou" localSheetId="7" hidden="1">{#N/A,#N/A,TRUE,"Plan1"}</definedName>
    <definedName name="resumou" hidden="1">{#N/A,#N/A,TRUE,"Plan1"}</definedName>
    <definedName name="Retro">[183]Calendário!$A$15</definedName>
    <definedName name="REV" localSheetId="6">#REF!</definedName>
    <definedName name="REV">#REF!</definedName>
    <definedName name="REV." localSheetId="6">#REF!</definedName>
    <definedName name="REV.">#REF!</definedName>
    <definedName name="Rev_List">#REF!</definedName>
    <definedName name="revest_veg" localSheetId="6">'[27]medição '!#REF!</definedName>
    <definedName name="revest_veg">'[27]medição '!#REF!</definedName>
    <definedName name="RevestimentoAcostamento" localSheetId="6">#REF!</definedName>
    <definedName name="RevestimentoAcostamento">#REF!</definedName>
    <definedName name="RevestimentoPista" localSheetId="6">#REF!</definedName>
    <definedName name="RevestimentoPista">#REF!</definedName>
    <definedName name="RF" localSheetId="6">#REF!</definedName>
    <definedName name="RF">#REF!</definedName>
    <definedName name="rfgghj" localSheetId="6">'[43]CAL MAT BET CONSERVA '!#REF!</definedName>
    <definedName name="rfgghj">'[43]CAL MAT BET CONSERVA '!#REF!</definedName>
    <definedName name="rft" localSheetId="6">[68]PROJETO!#REF!</definedName>
    <definedName name="rft">[68]PROJETO!#REF!</definedName>
    <definedName name="RG" localSheetId="6">#REF!</definedName>
    <definedName name="RG">#REF!</definedName>
    <definedName name="RGC" localSheetId="6">#REF!</definedName>
    <definedName name="RGC">#REF!</definedName>
    <definedName name="RIOMACHADO" localSheetId="6">#REF!</definedName>
    <definedName name="RIOMACHADO">#REF!</definedName>
    <definedName name="RIOMUQUI">#REF!</definedName>
    <definedName name="RIONOVE">#REF!</definedName>
    <definedName name="RIORIACHUELO">#REF!</definedName>
    <definedName name="RIOSÃOPEDRO">#REF!</definedName>
    <definedName name="RIOSOLEDADE">#REF!</definedName>
    <definedName name="RIPÃO">#REF!</definedName>
    <definedName name="RIPÃO_MAD_LEI">#REF!</definedName>
    <definedName name="Risco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MODELE">#REF!</definedName>
    <definedName name="RJMODMEC">#REF!</definedName>
    <definedName name="RL_1C">'[75]CUSTO MATERIAL'!$F$27</definedName>
    <definedName name="rl1c_lama">'[27]medição '!#REF!</definedName>
    <definedName name="RM" localSheetId="6">#REF!</definedName>
    <definedName name="RM">#REF!</definedName>
    <definedName name="RM_1C">'[75]CUSTO MATERIAL'!$F$26</definedName>
    <definedName name="RM1C" localSheetId="6">#REF!</definedName>
    <definedName name="RM1C">#REF!</definedName>
    <definedName name="rm1c_mbb">'[27]medição '!#REF!</definedName>
    <definedName name="rm1c_mbuf">'[27]medição '!#REF!</definedName>
    <definedName name="RM1CROO">'[75]CALCULOS AUXILIARES'!$E$38</definedName>
    <definedName name="RM1CW" localSheetId="6">#REF!</definedName>
    <definedName name="RM1CW">#REF!</definedName>
    <definedName name="RM1CWA" localSheetId="6">#REF!</definedName>
    <definedName name="RM1CWA">#REF!</definedName>
    <definedName name="rm21larg6" localSheetId="6">'[27]memória quantitativa'!#REF!</definedName>
    <definedName name="rm21larg6">'[27]memória quantitativa'!#REF!</definedName>
    <definedName name="rm2br1" localSheetId="6">'[27]memória quantitativa'!#REF!</definedName>
    <definedName name="rm2br1">'[27]memória quantitativa'!#REF!</definedName>
    <definedName name="rm2br2">'[27]memória quantitativa'!#REF!</definedName>
    <definedName name="rm2br3">'[27]memória quantitativa'!#REF!</definedName>
    <definedName name="rm2br4">'[27]memória quantitativa'!#REF!</definedName>
    <definedName name="rm2br5">'[27]memória quantitativa'!#REF!</definedName>
    <definedName name="rm2br6">'[27]memória quantitativa'!#REF!</definedName>
    <definedName name="rm2br7">'[27]memória quantitativa'!#REF!</definedName>
    <definedName name="rm2br8">'[27]memória quantitativa'!#REF!</definedName>
    <definedName name="rm2br9">'[27]memória quantitativa'!#REF!</definedName>
    <definedName name="rm2d1">'[27]memória quantitativa'!#REF!</definedName>
    <definedName name="rm2d3">'[27]memória quantitativa'!#REF!</definedName>
    <definedName name="rm2d4">'[27]memória quantitativa'!#REF!</definedName>
    <definedName name="rm2d5">'[27]memória quantitativa'!#REF!</definedName>
    <definedName name="rm2d6">'[27]memória quantitativa'!#REF!</definedName>
    <definedName name="rm2d7">'[27]memória quantitativa'!#REF!</definedName>
    <definedName name="rm2d8">'[27]memória quantitativa'!#REF!</definedName>
    <definedName name="rm2d9">'[27]memória quantitativa'!#REF!</definedName>
    <definedName name="rm2l1">'[27]memória quantitativa'!#REF!</definedName>
    <definedName name="rm2l2">'[27]memória quantitativa'!#REF!</definedName>
    <definedName name="rm2l3">'[27]memória quantitativa'!#REF!</definedName>
    <definedName name="rm2l4">'[27]memória quantitativa'!#REF!</definedName>
    <definedName name="rm2l5">'[27]memória quantitativa'!#REF!</definedName>
    <definedName name="rm2l6">'[27]memória quantitativa'!#REF!</definedName>
    <definedName name="rm2larg1">'[27]memória quantitativa'!#REF!</definedName>
    <definedName name="rm2larg2">'[27]memória quantitativa'!#REF!</definedName>
    <definedName name="rm2larg3">'[27]memória quantitativa'!#REF!</definedName>
    <definedName name="rm2larg4">'[27]memória quantitativa'!#REF!</definedName>
    <definedName name="rm2larg5">'[27]memória quantitativa'!#REF!</definedName>
    <definedName name="rm2larg7">'[27]memória quantitativa'!#REF!</definedName>
    <definedName name="rm2larg8">'[27]memória quantitativa'!#REF!</definedName>
    <definedName name="rm2larg9">'[27]memória quantitativa'!#REF!</definedName>
    <definedName name="RMA">'[55]PRO-08'!#REF!</definedName>
    <definedName name="RMA_10">'[58]PRO-08'!#REF!</definedName>
    <definedName name="RMA_24">'[58]PRO-08'!#REF!</definedName>
    <definedName name="RMA_25">'[58]PRO-08'!#REF!</definedName>
    <definedName name="RMA_26">'[59]PRO-08'!#REF!</definedName>
    <definedName name="RMA_27">'[58]PRO-08'!#REF!</definedName>
    <definedName name="RMA_29">'[58]PRO-08'!#REF!</definedName>
    <definedName name="RMA_9">'[58]PRO-08'!#REF!</definedName>
    <definedName name="rma2a_1">'[27]memória quantitativa'!#REF!</definedName>
    <definedName name="rma2a_2">'[27]memória quantitativa'!#REF!</definedName>
    <definedName name="rma2a_3">'[27]memória quantitativa'!#REF!</definedName>
    <definedName name="rma2a_4">'[27]memória quantitativa'!#REF!</definedName>
    <definedName name="rma2a_5">'[27]memória quantitativa'!#REF!</definedName>
    <definedName name="rma2a_6">'[27]memória quantitativa'!#REF!</definedName>
    <definedName name="rma2a_7">'[27]memória quantitativa'!#REF!</definedName>
    <definedName name="rma2a_8">'[27]memória quantitativa'!#REF!</definedName>
    <definedName name="rma2a_9">'[27]memória quantitativa'!#REF!</definedName>
    <definedName name="rma2br1">'[27]memória quantitativa'!#REF!</definedName>
    <definedName name="rma2br2">'[27]memória quantitativa'!#REF!</definedName>
    <definedName name="rma2br3">'[27]memória quantitativa'!#REF!</definedName>
    <definedName name="rma2br4">'[27]memória quantitativa'!#REF!</definedName>
    <definedName name="rma2br5">'[27]memória quantitativa'!#REF!</definedName>
    <definedName name="rma2br6">'[27]memória quantitativa'!#REF!</definedName>
    <definedName name="rma2br7">'[27]memória quantitativa'!#REF!</definedName>
    <definedName name="rma2br8">'[27]memória quantitativa'!#REF!</definedName>
    <definedName name="rma2br9">'[27]memória quantitativa'!#REF!</definedName>
    <definedName name="rma2d1">'[27]memória quantitativa'!#REF!</definedName>
    <definedName name="rma2d2">'[27]memória quantitativa'!#REF!</definedName>
    <definedName name="rma2d3">'[27]memória quantitativa'!#REF!</definedName>
    <definedName name="rma2d4">'[27]memória quantitativa'!#REF!</definedName>
    <definedName name="rma2d5">'[27]memória quantitativa'!#REF!</definedName>
    <definedName name="rma2d6">'[27]memória quantitativa'!#REF!</definedName>
    <definedName name="rma2d7">'[27]memória quantitativa'!#REF!</definedName>
    <definedName name="rma2d8">'[27]memória quantitativa'!#REF!</definedName>
    <definedName name="rma2d9">'[27]memória quantitativa'!#REF!</definedName>
    <definedName name="rma2esp1">'[27]memória quantitativa'!#REF!</definedName>
    <definedName name="rma2esp2">'[27]memória quantitativa'!#REF!</definedName>
    <definedName name="rma2esp3">'[27]memória quantitativa'!#REF!</definedName>
    <definedName name="rma2esp4">'[27]memória quantitativa'!#REF!</definedName>
    <definedName name="rma2esp5">'[27]memória quantitativa'!#REF!</definedName>
    <definedName name="rma2esp6">'[27]memória quantitativa'!#REF!</definedName>
    <definedName name="rma2esp7">'[27]memória quantitativa'!#REF!</definedName>
    <definedName name="rma2esp8">'[27]memória quantitativa'!#REF!</definedName>
    <definedName name="rma2esp9">'[27]memória quantitativa'!#REF!</definedName>
    <definedName name="rma2kmf_1">'[27]memória quantitativa'!#REF!</definedName>
    <definedName name="rma2kmf_2">'[27]memória quantitativa'!#REF!</definedName>
    <definedName name="rma2kmf_3">'[27]memória quantitativa'!#REF!</definedName>
    <definedName name="rma2kmf_4">'[27]memória quantitativa'!#REF!</definedName>
    <definedName name="rma2kmf_5">'[27]memória quantitativa'!#REF!</definedName>
    <definedName name="rma2kmf_6">'[27]memória quantitativa'!#REF!</definedName>
    <definedName name="rma2kmf_7">'[27]memória quantitativa'!#REF!</definedName>
    <definedName name="rma2kmf_8">'[27]memória quantitativa'!#REF!</definedName>
    <definedName name="rma2kmf_9">'[27]memória quantitativa'!#REF!</definedName>
    <definedName name="rma2kmi_1">'[27]memória quantitativa'!#REF!</definedName>
    <definedName name="rma2kmi_2">'[27]memória quantitativa'!#REF!</definedName>
    <definedName name="rma2kmi_3">'[27]memória quantitativa'!#REF!</definedName>
    <definedName name="rma2kmi_4">'[27]memória quantitativa'!#REF!</definedName>
    <definedName name="rma2kmi_5">'[27]memória quantitativa'!#REF!</definedName>
    <definedName name="rma2kmi_6">'[27]memória quantitativa'!#REF!</definedName>
    <definedName name="rma2kmi_7">'[27]memória quantitativa'!#REF!</definedName>
    <definedName name="rma2kmi_8">'[27]memória quantitativa'!#REF!</definedName>
    <definedName name="rma2kmi_9">'[27]memória quantitativa'!#REF!</definedName>
    <definedName name="rma2l1">'[27]memória quantitativa'!#REF!</definedName>
    <definedName name="rma2l2">'[27]memória quantitativa'!#REF!</definedName>
    <definedName name="rma2l3">'[27]memória quantitativa'!#REF!</definedName>
    <definedName name="rma2l4">'[27]memória quantitativa'!#REF!</definedName>
    <definedName name="rma2l5">'[27]memória quantitativa'!#REF!</definedName>
    <definedName name="rma2l6">'[27]memória quantitativa'!#REF!</definedName>
    <definedName name="rma2l7">'[27]memória quantitativa'!#REF!</definedName>
    <definedName name="rma2l8">'[27]memória quantitativa'!#REF!</definedName>
    <definedName name="rma2l9">'[27]memória quantitativa'!#REF!</definedName>
    <definedName name="rma2larg1">'[27]memória quantitativa'!#REF!</definedName>
    <definedName name="rma2larg2">'[27]memória quantitativa'!#REF!</definedName>
    <definedName name="rma2larg3">'[27]memória quantitativa'!#REF!</definedName>
    <definedName name="rma2larg4">'[27]memória quantitativa'!#REF!</definedName>
    <definedName name="rma2larg5">'[27]memória quantitativa'!#REF!</definedName>
    <definedName name="rma2larg6">'[27]memória quantitativa'!#REF!</definedName>
    <definedName name="rma2larg7">'[27]memória quantitativa'!#REF!</definedName>
    <definedName name="rma2larg8">'[27]memória quantitativa'!#REF!</definedName>
    <definedName name="rma2larg9">'[27]memória quantitativa'!#REF!</definedName>
    <definedName name="rmaa_1">'[27]memória quantitativa'!#REF!</definedName>
    <definedName name="rmaa_2">'[27]memória quantitativa'!#REF!</definedName>
    <definedName name="rmaa_3">'[27]memória quantitativa'!#REF!</definedName>
    <definedName name="rmaa_4">'[27]memória quantitativa'!#REF!</definedName>
    <definedName name="rmaa_5">'[27]memória quantitativa'!#REF!</definedName>
    <definedName name="rmaa_6">'[27]memória quantitativa'!#REF!</definedName>
    <definedName name="rmaa_7">'[27]memória quantitativa'!#REF!</definedName>
    <definedName name="rmaa_8">'[27]memória quantitativa'!#REF!</definedName>
    <definedName name="rmaa_9">'[27]memória quantitativa'!#REF!</definedName>
    <definedName name="rmabr1">'[27]memória quantitativa'!#REF!</definedName>
    <definedName name="rmabr2">'[27]memória quantitativa'!#REF!</definedName>
    <definedName name="rmabr3">'[27]memória quantitativa'!#REF!</definedName>
    <definedName name="rmabr4">'[27]memória quantitativa'!#REF!</definedName>
    <definedName name="rmabr5">'[27]memória quantitativa'!#REF!</definedName>
    <definedName name="rmabr6">'[27]memória quantitativa'!#REF!</definedName>
    <definedName name="rmabr7">'[27]memória quantitativa'!#REF!</definedName>
    <definedName name="rmabr8">'[27]memória quantitativa'!#REF!</definedName>
    <definedName name="rmabr9">'[27]memória quantitativa'!#REF!</definedName>
    <definedName name="rmad1">'[27]memória quantitativa'!#REF!</definedName>
    <definedName name="rmad2">'[27]memória quantitativa'!#REF!</definedName>
    <definedName name="rmad3">'[27]memória quantitativa'!#REF!</definedName>
    <definedName name="rmad4">'[27]memória quantitativa'!#REF!</definedName>
    <definedName name="rmad5">'[27]memória quantitativa'!#REF!</definedName>
    <definedName name="rmad6">'[27]memória quantitativa'!#REF!</definedName>
    <definedName name="rmad7">'[27]memória quantitativa'!#REF!</definedName>
    <definedName name="rmad8">'[27]memória quantitativa'!#REF!</definedName>
    <definedName name="rmad9">'[27]memória quantitativa'!#REF!</definedName>
    <definedName name="rmaesp1">'[27]memória quantitativa'!#REF!</definedName>
    <definedName name="rmaesp2">'[27]memória quantitativa'!#REF!</definedName>
    <definedName name="rmaesp3">'[27]memória quantitativa'!#REF!</definedName>
    <definedName name="rmaesp4">'[27]memória quantitativa'!#REF!</definedName>
    <definedName name="rmaesp5">'[27]memória quantitativa'!#REF!</definedName>
    <definedName name="rmaesp6">'[27]memória quantitativa'!#REF!</definedName>
    <definedName name="rmaesp7">'[27]memória quantitativa'!#REF!</definedName>
    <definedName name="rmaesp8">'[27]memória quantitativa'!#REF!</definedName>
    <definedName name="rmaesp9">'[27]memória quantitativa'!#REF!</definedName>
    <definedName name="rmakmf_1">'[27]memória quantitativa'!#REF!</definedName>
    <definedName name="rmakmf_2">'[27]memória quantitativa'!#REF!</definedName>
    <definedName name="rmakmf_3">'[27]memória quantitativa'!#REF!</definedName>
    <definedName name="rmakmf_4">'[27]memória quantitativa'!#REF!</definedName>
    <definedName name="rmakmf_5">'[27]memória quantitativa'!#REF!</definedName>
    <definedName name="rmakmf_6">'[27]memória quantitativa'!#REF!</definedName>
    <definedName name="rmaKmf_7">'[27]memória quantitativa'!#REF!</definedName>
    <definedName name="rmakmf_8">'[27]memória quantitativa'!#REF!</definedName>
    <definedName name="rmakmf_9">'[27]memória quantitativa'!#REF!</definedName>
    <definedName name="rmakmi_1">'[27]memória quantitativa'!#REF!</definedName>
    <definedName name="rmakmi_2">'[27]memória quantitativa'!#REF!</definedName>
    <definedName name="rmakmi_3">'[27]memória quantitativa'!#REF!</definedName>
    <definedName name="rmakmi_4">'[27]memória quantitativa'!#REF!</definedName>
    <definedName name="rmakmi_5">'[27]memória quantitativa'!#REF!</definedName>
    <definedName name="rmakmi_6">'[27]memória quantitativa'!#REF!</definedName>
    <definedName name="rmakmi_7">'[27]memória quantitativa'!#REF!</definedName>
    <definedName name="rmakmi_8">'[27]memória quantitativa'!#REF!</definedName>
    <definedName name="rmakmi_9">'[27]memória quantitativa'!#REF!</definedName>
    <definedName name="rmal1">'[27]memória quantitativa'!#REF!</definedName>
    <definedName name="rmal2">'[27]memória quantitativa'!#REF!</definedName>
    <definedName name="rmal3">'[27]memória quantitativa'!#REF!</definedName>
    <definedName name="rmal4">'[27]memória quantitativa'!#REF!</definedName>
    <definedName name="rmal5">'[27]memória quantitativa'!#REF!</definedName>
    <definedName name="rmal6">'[27]memória quantitativa'!#REF!</definedName>
    <definedName name="rmal7">'[27]memória quantitativa'!#REF!</definedName>
    <definedName name="rmal8">'[27]memória quantitativa'!#REF!</definedName>
    <definedName name="rmal9">'[27]memória quantitativa'!#REF!</definedName>
    <definedName name="rmalarg1">'[27]memória quantitativa'!#REF!</definedName>
    <definedName name="rmalarg2">'[27]memória quantitativa'!#REF!</definedName>
    <definedName name="rmalarg3">'[27]memória quantitativa'!#REF!</definedName>
    <definedName name="rmalarg4">'[27]memória quantitativa'!#REF!</definedName>
    <definedName name="rmalarg5">'[27]memória quantitativa'!#REF!</definedName>
    <definedName name="rmalarg6">'[27]memória quantitativa'!#REF!</definedName>
    <definedName name="rmalarg7">'[27]memória quantitativa'!#REF!</definedName>
    <definedName name="rmalarg8">'[27]memória quantitativa'!#REF!</definedName>
    <definedName name="rmalarg9">'[27]memória quantitativa'!#REF!</definedName>
    <definedName name="RMAN">#REF!</definedName>
    <definedName name="RMAW">#REF!</definedName>
    <definedName name="RMAWA">#REF!</definedName>
    <definedName name="rmbr1">'[27]memória quantitativa'!#REF!</definedName>
    <definedName name="rmbr10">'[27]memória quantitativa'!#REF!</definedName>
    <definedName name="rmbr11">'[27]memória quantitativa'!#REF!</definedName>
    <definedName name="rmbr12">'[27]memória quantitativa'!#REF!</definedName>
    <definedName name="rmbr13">'[27]memória quantitativa'!#REF!</definedName>
    <definedName name="rmbr14">'[27]memória quantitativa'!#REF!</definedName>
    <definedName name="rmbr15">'[27]memória quantitativa'!#REF!</definedName>
    <definedName name="rmbr16">'[27]memória quantitativa'!#REF!</definedName>
    <definedName name="rmbr17">'[27]memória quantitativa'!#REF!</definedName>
    <definedName name="rmbr18">'[27]memória quantitativa'!#REF!</definedName>
    <definedName name="rmbr2">'[27]memória quantitativa'!#REF!</definedName>
    <definedName name="rmbr3">'[27]memória quantitativa'!#REF!</definedName>
    <definedName name="rmbr4">'[27]memória quantitativa'!#REF!</definedName>
    <definedName name="rmbr5">'[27]memória quantitativa'!#REF!</definedName>
    <definedName name="rmbr6">'[27]memória quantitativa'!#REF!</definedName>
    <definedName name="rmbr7">'[27]memória quantitativa'!#REF!</definedName>
    <definedName name="rmbr8">'[27]memória quantitativa'!#REF!</definedName>
    <definedName name="rmbr9">'[27]memória quantitativa'!#REF!</definedName>
    <definedName name="RMCC">#REF!</definedName>
    <definedName name="RMCCW">#REF!</definedName>
    <definedName name="RMCCWA">#REF!</definedName>
    <definedName name="RMCGP">[84]SERVIÇOS!$G$19</definedName>
    <definedName name="rme2a_1">'[27]memória quantitativa'!#REF!</definedName>
    <definedName name="rme2a_2">'[27]memória quantitativa'!#REF!</definedName>
    <definedName name="rme2a_3">'[27]memória quantitativa'!#REF!</definedName>
    <definedName name="rme2a_4">'[27]memória quantitativa'!#REF!</definedName>
    <definedName name="rme2a_5">'[27]memória quantitativa'!#REF!</definedName>
    <definedName name="rme2a_6">'[27]memória quantitativa'!#REF!</definedName>
    <definedName name="rme2a_7">'[27]memória quantitativa'!#REF!</definedName>
    <definedName name="rme2a_8">'[27]memória quantitativa'!#REF!</definedName>
    <definedName name="rme2a_9">'[27]memória quantitativa'!#REF!</definedName>
    <definedName name="rme2br1">'[27]memória quantitativa'!#REF!</definedName>
    <definedName name="rme2br2">'[27]memória quantitativa'!#REF!</definedName>
    <definedName name="rme2br3">'[27]memória quantitativa'!#REF!</definedName>
    <definedName name="rme2br4">'[27]memória quantitativa'!#REF!</definedName>
    <definedName name="rme2br5">'[27]memória quantitativa'!#REF!</definedName>
    <definedName name="rme2br6">'[27]memória quantitativa'!#REF!</definedName>
    <definedName name="rme2br7">'[27]memória quantitativa'!#REF!</definedName>
    <definedName name="rme2br8">'[27]memória quantitativa'!#REF!</definedName>
    <definedName name="rme2br9">'[27]memória quantitativa'!#REF!</definedName>
    <definedName name="rme2d1">'[27]memória quantitativa'!#REF!</definedName>
    <definedName name="rme2d2">'[27]memória quantitativa'!#REF!</definedName>
    <definedName name="rme2d3">'[27]memória quantitativa'!#REF!</definedName>
    <definedName name="rme2d4">'[27]memória quantitativa'!#REF!</definedName>
    <definedName name="rme2d5">'[27]memória quantitativa'!#REF!</definedName>
    <definedName name="rme2d6">'[27]memória quantitativa'!#REF!</definedName>
    <definedName name="rme2d7">'[27]memória quantitativa'!#REF!</definedName>
    <definedName name="rme2d8">'[27]memória quantitativa'!#REF!</definedName>
    <definedName name="rme2d9">'[27]memória quantitativa'!#REF!</definedName>
    <definedName name="rme2esp1">'[27]memória quantitativa'!#REF!</definedName>
    <definedName name="rme2esp2">'[27]memória quantitativa'!#REF!</definedName>
    <definedName name="rme2esp3">'[27]memória quantitativa'!#REF!</definedName>
    <definedName name="rme2esp4">'[27]memória quantitativa'!#REF!</definedName>
    <definedName name="rme2esp5">'[27]memória quantitativa'!#REF!</definedName>
    <definedName name="rme2esp6">'[27]memória quantitativa'!#REF!</definedName>
    <definedName name="rme2esp7">'[27]memória quantitativa'!#REF!</definedName>
    <definedName name="rme2esp8">'[27]memória quantitativa'!#REF!</definedName>
    <definedName name="rme2esp9">'[27]memória quantitativa'!#REF!</definedName>
    <definedName name="rme2kmf_1">'[27]memória quantitativa'!#REF!</definedName>
    <definedName name="rme2kmf_2">'[27]memória quantitativa'!#REF!</definedName>
    <definedName name="rme2kmf_3">'[27]memória quantitativa'!#REF!</definedName>
    <definedName name="rme2kmf_4">'[27]memória quantitativa'!#REF!</definedName>
    <definedName name="rme2kmf_5">'[27]memória quantitativa'!#REF!</definedName>
    <definedName name="rme2kmf_6">'[27]memória quantitativa'!#REF!</definedName>
    <definedName name="rme2kmf_7">'[27]memória quantitativa'!#REF!</definedName>
    <definedName name="rme2kmf_8">'[27]memória quantitativa'!#REF!</definedName>
    <definedName name="rme2kmf_9">'[27]memória quantitativa'!#REF!</definedName>
    <definedName name="rme2kmi_1">'[27]memória quantitativa'!#REF!</definedName>
    <definedName name="rme2kmi_2">'[27]memória quantitativa'!#REF!</definedName>
    <definedName name="rme2kmi_3">'[27]memória quantitativa'!#REF!</definedName>
    <definedName name="rme2kmi_4">'[27]memória quantitativa'!#REF!</definedName>
    <definedName name="rme2kmi_5">'[27]memória quantitativa'!#REF!</definedName>
    <definedName name="rme2kmi_6">'[27]memória quantitativa'!#REF!</definedName>
    <definedName name="rme2kmi_7">'[27]memória quantitativa'!#REF!</definedName>
    <definedName name="rme2kmi_8">'[27]memória quantitativa'!#REF!</definedName>
    <definedName name="rme2kmi_9">'[27]memória quantitativa'!#REF!</definedName>
    <definedName name="rme2l1">'[27]memória quantitativa'!#REF!</definedName>
    <definedName name="rme2l2">'[27]memória quantitativa'!#REF!</definedName>
    <definedName name="rme2l3">'[27]memória quantitativa'!#REF!</definedName>
    <definedName name="rme2l4">'[27]memória quantitativa'!#REF!</definedName>
    <definedName name="rme2l5">'[27]memória quantitativa'!#REF!</definedName>
    <definedName name="rme2l6">'[27]memória quantitativa'!#REF!</definedName>
    <definedName name="rme2l7">'[27]memória quantitativa'!#REF!</definedName>
    <definedName name="rme2l8">'[27]memória quantitativa'!#REF!</definedName>
    <definedName name="rme2l9">'[27]memória quantitativa'!#REF!</definedName>
    <definedName name="rme2larg1">'[27]memória quantitativa'!#REF!</definedName>
    <definedName name="rme2larg2">'[27]memória quantitativa'!#REF!</definedName>
    <definedName name="rme2larg3">'[27]memória quantitativa'!#REF!</definedName>
    <definedName name="rme2larg4">'[27]memória quantitativa'!#REF!</definedName>
    <definedName name="rme2larg5">'[27]memória quantitativa'!#REF!</definedName>
    <definedName name="rme2larg6">'[27]memória quantitativa'!#REF!</definedName>
    <definedName name="rme2larg7">'[27]memória quantitativa'!#REF!</definedName>
    <definedName name="rme2larg8">'[27]memória quantitativa'!#REF!</definedName>
    <definedName name="rme2larg9">'[27]memória quantitativa'!#REF!</definedName>
    <definedName name="rmea_1">'[27]memória quantitativa'!#REF!</definedName>
    <definedName name="rmea_10">'[27]memória quantitativa'!#REF!</definedName>
    <definedName name="rmea_11">'[27]memória quantitativa'!#REF!</definedName>
    <definedName name="rmea_12">'[27]memória quantitativa'!#REF!</definedName>
    <definedName name="rmea_13">'[27]memória quantitativa'!#REF!</definedName>
    <definedName name="rmea_14">'[27]memória quantitativa'!#REF!</definedName>
    <definedName name="rmea_15">'[27]memória quantitativa'!#REF!</definedName>
    <definedName name="rmea_16">'[27]memória quantitativa'!#REF!</definedName>
    <definedName name="rmea_17">'[27]memória quantitativa'!#REF!</definedName>
    <definedName name="rmea_18">'[27]memória quantitativa'!#REF!</definedName>
    <definedName name="rmea_2">'[27]memória quantitativa'!#REF!</definedName>
    <definedName name="rmea_3">'[27]memória quantitativa'!#REF!</definedName>
    <definedName name="rmea_4">'[27]memória quantitativa'!#REF!</definedName>
    <definedName name="rmea_5">'[27]memória quantitativa'!#REF!</definedName>
    <definedName name="rmea_6">'[27]memória quantitativa'!#REF!</definedName>
    <definedName name="rmea_7">'[27]memória quantitativa'!#REF!</definedName>
    <definedName name="rmea_8">'[27]memória quantitativa'!#REF!</definedName>
    <definedName name="rmea_9">'[27]memória quantitativa'!#REF!</definedName>
    <definedName name="rmebr1">'[27]memória quantitativa'!#REF!</definedName>
    <definedName name="rmebr2">'[27]memória quantitativa'!#REF!</definedName>
    <definedName name="rmebr3">'[27]memória quantitativa'!#REF!</definedName>
    <definedName name="rmebr4">'[27]memória quantitativa'!#REF!</definedName>
    <definedName name="rmebr5">'[27]memória quantitativa'!#REF!</definedName>
    <definedName name="rmebr6">'[27]memória quantitativa'!#REF!</definedName>
    <definedName name="rmebr7">'[27]memória quantitativa'!#REF!</definedName>
    <definedName name="rmebr8">'[27]memória quantitativa'!#REF!</definedName>
    <definedName name="rmebr9">'[27]memória quantitativa'!#REF!</definedName>
    <definedName name="RMEC">#REF!</definedName>
    <definedName name="RMECAT">[84]SERVIÇOS!$G$46</definedName>
    <definedName name="rmed1">'[27]memória quantitativa'!#REF!</definedName>
    <definedName name="rmed2">'[27]memória quantitativa'!#REF!</definedName>
    <definedName name="rmed3">'[27]memória quantitativa'!#REF!</definedName>
    <definedName name="rmed4">'[27]memória quantitativa'!#REF!</definedName>
    <definedName name="rmed5">'[27]memória quantitativa'!#REF!</definedName>
    <definedName name="rmed6">'[27]memória quantitativa'!#REF!</definedName>
    <definedName name="rmed7">'[27]memória quantitativa'!#REF!</definedName>
    <definedName name="rmed8">'[27]memória quantitativa'!#REF!</definedName>
    <definedName name="rmed9">'[27]memória quantitativa'!#REF!</definedName>
    <definedName name="rmeesp1">'[27]memória quantitativa'!#REF!</definedName>
    <definedName name="rmeesp2">'[27]memória quantitativa'!#REF!</definedName>
    <definedName name="rmeesp3">'[27]memória quantitativa'!#REF!</definedName>
    <definedName name="rmeesp4">'[27]memória quantitativa'!#REF!</definedName>
    <definedName name="rmeesp5">'[27]memória quantitativa'!#REF!</definedName>
    <definedName name="rmeesp6">'[27]memória quantitativa'!#REF!</definedName>
    <definedName name="rmeesp7">'[27]memória quantitativa'!#REF!</definedName>
    <definedName name="rmeesp8">'[27]memória quantitativa'!#REF!</definedName>
    <definedName name="rmeesp9">'[27]memória quantitativa'!#REF!</definedName>
    <definedName name="rmekmf_1">'[27]memória quantitativa'!#REF!</definedName>
    <definedName name="rmekmf_10">'[27]memória quantitativa'!#REF!</definedName>
    <definedName name="rmekmf_11">'[27]memória quantitativa'!#REF!</definedName>
    <definedName name="rmekmf_12">'[27]memória quantitativa'!#REF!</definedName>
    <definedName name="rmekmf_13">'[27]memória quantitativa'!#REF!</definedName>
    <definedName name="rmekmf_14">'[27]memória quantitativa'!#REF!</definedName>
    <definedName name="rmekmf_15">'[27]memória quantitativa'!#REF!</definedName>
    <definedName name="rmekmf_16">'[27]memória quantitativa'!#REF!</definedName>
    <definedName name="rmekmf_17">'[27]memória quantitativa'!#REF!</definedName>
    <definedName name="rmekmf_18">'[27]memória quantitativa'!#REF!</definedName>
    <definedName name="rmekmf_2">'[27]memória quantitativa'!#REF!</definedName>
    <definedName name="rmekmf_3">'[27]memória quantitativa'!#REF!</definedName>
    <definedName name="rmekmf_4">'[27]memória quantitativa'!#REF!</definedName>
    <definedName name="rmekmf_5">'[27]memória quantitativa'!#REF!</definedName>
    <definedName name="rmekmf_6">'[27]memória quantitativa'!#REF!</definedName>
    <definedName name="rmekmf_7">'[27]memória quantitativa'!#REF!</definedName>
    <definedName name="rmekmf_8">'[27]memória quantitativa'!#REF!</definedName>
    <definedName name="rmekmf_9">'[27]memória quantitativa'!#REF!</definedName>
    <definedName name="rmekmi_1">'[27]memória quantitativa'!#REF!</definedName>
    <definedName name="rmekmi_10">'[27]memória quantitativa'!#REF!</definedName>
    <definedName name="rmekmi_11">'[27]memória quantitativa'!#REF!</definedName>
    <definedName name="rmekmi_12">'[27]memória quantitativa'!#REF!</definedName>
    <definedName name="rmekmi_13">'[27]memória quantitativa'!#REF!</definedName>
    <definedName name="rmekmi_14">'[27]memória quantitativa'!#REF!</definedName>
    <definedName name="rmekmi_15">'[27]memória quantitativa'!#REF!</definedName>
    <definedName name="rmekmi_16">'[27]memória quantitativa'!#REF!</definedName>
    <definedName name="rmekmi_17">'[27]memória quantitativa'!#REF!</definedName>
    <definedName name="rmekmi_18">'[27]memória quantitativa'!#REF!</definedName>
    <definedName name="rmekmi_2">'[27]memória quantitativa'!#REF!</definedName>
    <definedName name="rmekmi_3">'[27]memória quantitativa'!#REF!</definedName>
    <definedName name="rmekmi_4">'[27]memória quantitativa'!#REF!</definedName>
    <definedName name="rmekmi_5">'[27]memória quantitativa'!#REF!</definedName>
    <definedName name="rmekmi_6">'[27]memória quantitativa'!#REF!</definedName>
    <definedName name="rmekmi_7">'[27]memória quantitativa'!#REF!</definedName>
    <definedName name="rmekmi_8">'[27]memória quantitativa'!#REF!</definedName>
    <definedName name="rmekmi_9">'[27]memória quantitativa'!#REF!</definedName>
    <definedName name="rmel1">'[27]memória quantitativa'!#REF!</definedName>
    <definedName name="rmel2">'[27]memória quantitativa'!#REF!</definedName>
    <definedName name="rmel3">'[27]memória quantitativa'!#REF!</definedName>
    <definedName name="rmel4">'[27]memória quantitativa'!#REF!</definedName>
    <definedName name="rmel5">'[27]memória quantitativa'!#REF!</definedName>
    <definedName name="rmel6">'[27]memória quantitativa'!#REF!</definedName>
    <definedName name="rmel7">'[27]memória quantitativa'!#REF!</definedName>
    <definedName name="rmel8">'[27]memória quantitativa'!#REF!</definedName>
    <definedName name="rmel9">'[27]memória quantitativa'!#REF!</definedName>
    <definedName name="rmelarg1">'[27]memória quantitativa'!#REF!</definedName>
    <definedName name="rmelarg2">'[27]memória quantitativa'!#REF!</definedName>
    <definedName name="rmelarg3">'[27]memória quantitativa'!#REF!</definedName>
    <definedName name="rmelarg4">'[27]memória quantitativa'!#REF!</definedName>
    <definedName name="rmelarg5">'[27]memória quantitativa'!#REF!</definedName>
    <definedName name="rmelarg6">'[27]memória quantitativa'!#REF!</definedName>
    <definedName name="rmelarg7">'[27]memória quantitativa'!#REF!</definedName>
    <definedName name="rmelarg8">'[27]memória quantitativa'!#REF!</definedName>
    <definedName name="rmelarg9">'[27]memória quantitativa'!#REF!</definedName>
    <definedName name="rmlarg1">'[27]memória quantitativa'!#REF!</definedName>
    <definedName name="rmlarg10">'[27]memória quantitativa'!#REF!</definedName>
    <definedName name="rmlarg11">'[27]memória quantitativa'!#REF!</definedName>
    <definedName name="rmlarg12">'[27]memória quantitativa'!#REF!</definedName>
    <definedName name="rmlarg13">'[27]memória quantitativa'!#REF!</definedName>
    <definedName name="rmlarg14">'[27]memória quantitativa'!#REF!</definedName>
    <definedName name="rmlarg15">'[27]memória quantitativa'!#REF!</definedName>
    <definedName name="rmlarg16">'[27]memória quantitativa'!#REF!</definedName>
    <definedName name="rmlarg17">'[27]memória quantitativa'!#REF!</definedName>
    <definedName name="rmlarg18">'[27]memória quantitativa'!#REF!</definedName>
    <definedName name="rmlarg2">'[27]memória quantitativa'!#REF!</definedName>
    <definedName name="rmlarg3">'[27]memória quantitativa'!#REF!</definedName>
    <definedName name="rmlarg4">'[27]memória quantitativa'!#REF!</definedName>
    <definedName name="rmlarg5">'[27]memória quantitativa'!#REF!</definedName>
    <definedName name="rmlarg6">'[27]memória quantitativa'!#REF!</definedName>
    <definedName name="rmlarg7">'[27]memória quantitativa'!#REF!</definedName>
    <definedName name="rmlarg8">'[27]memória quantitativa'!#REF!</definedName>
    <definedName name="rmlarg9">'[27]memória quantitativa'!#REF!</definedName>
    <definedName name="RMN">#REF!</definedName>
    <definedName name="RMOIENGELE">#REF!</definedName>
    <definedName name="RMOIENGMEC">#REF!</definedName>
    <definedName name="RMOIMONELE">#REF!</definedName>
    <definedName name="RMOIMONMEC">#REF!</definedName>
    <definedName name="RMOIPROELE">#REF!</definedName>
    <definedName name="RMOIPROMEC">#REF!</definedName>
    <definedName name="RMRB">#REF!</definedName>
    <definedName name="RMRP">#REF!</definedName>
    <definedName name="RMTB">#REF!</definedName>
    <definedName name="RMTOTAL">#REF!</definedName>
    <definedName name="RMW">#REF!</definedName>
    <definedName name="RMWA">#REF!</definedName>
    <definedName name="RMZ">#REF!</definedName>
    <definedName name="RMZW">#REF!</definedName>
    <definedName name="RMZWA">#REF!</definedName>
    <definedName name="RO">#REF!</definedName>
    <definedName name="ro2br1">'[27]memória quantitativa'!#REF!</definedName>
    <definedName name="ro2br2">'[27]memória quantitativa'!#REF!</definedName>
    <definedName name="ro2br3">'[27]memória quantitativa'!#REF!</definedName>
    <definedName name="ro2br4">'[27]memória quantitativa'!#REF!</definedName>
    <definedName name="ro2br5">'[27]memória quantitativa'!#REF!</definedName>
    <definedName name="ro2br6">'[27]memória quantitativa'!#REF!</definedName>
    <definedName name="ro2br7">'[27]memória quantitativa'!#REF!</definedName>
    <definedName name="ro2br8">'[27]memória quantitativa'!#REF!</definedName>
    <definedName name="ro2br9">'[27]memória quantitativa'!#REF!</definedName>
    <definedName name="ro2d1">'[27]memória quantitativa'!#REF!</definedName>
    <definedName name="ro2d2">'[27]memória quantitativa'!#REF!</definedName>
    <definedName name="ro2d3">'[27]memória quantitativa'!#REF!</definedName>
    <definedName name="ro2d4">'[27]memória quantitativa'!#REF!</definedName>
    <definedName name="ro2d5">'[27]memória quantitativa'!#REF!</definedName>
    <definedName name="ro2d6">'[27]memória quantitativa'!#REF!</definedName>
    <definedName name="ro2d7">'[27]memória quantitativa'!#REF!</definedName>
    <definedName name="ro2d8">'[27]memória quantitativa'!#REF!</definedName>
    <definedName name="ro2d9">'[27]memória quantitativa'!#REF!</definedName>
    <definedName name="ro2l1">'[27]memória quantitativa'!#REF!</definedName>
    <definedName name="ro2l2">'[27]memória quantitativa'!#REF!</definedName>
    <definedName name="ro2l3">'[27]memória quantitativa'!#REF!</definedName>
    <definedName name="ro2l4">'[27]memória quantitativa'!#REF!</definedName>
    <definedName name="ro2l5">'[27]memória quantitativa'!#REF!</definedName>
    <definedName name="ro2l6">'[27]memória quantitativa'!#REF!</definedName>
    <definedName name="ro2l7">'[27]memória quantitativa'!#REF!</definedName>
    <definedName name="ro2l8">'[27]memória quantitativa'!#REF!</definedName>
    <definedName name="ro2l9">'[27]memória quantitativa'!#REF!</definedName>
    <definedName name="ro2larg1">'[27]memória quantitativa'!#REF!</definedName>
    <definedName name="ro2larg2">'[27]memória quantitativa'!#REF!</definedName>
    <definedName name="ro2larg3">'[27]memória quantitativa'!#REF!</definedName>
    <definedName name="ro2larg4">'[27]memória quantitativa'!#REF!</definedName>
    <definedName name="ro2larg5">'[27]memória quantitativa'!#REF!</definedName>
    <definedName name="ro2larg6">'[27]memória quantitativa'!#REF!</definedName>
    <definedName name="ro2larg7">'[27]memória quantitativa'!#REF!</definedName>
    <definedName name="ro2larg8">'[27]memória quantitativa'!#REF!</definedName>
    <definedName name="ro2larg9">'[27]memória quantitativa'!#REF!</definedName>
    <definedName name="ROAC">#REF!</definedName>
    <definedName name="robr1">'[27]memória quantitativa'!#REF!</definedName>
    <definedName name="robr2">'[27]memória quantitativa'!#REF!</definedName>
    <definedName name="robr3">'[27]memória quantitativa'!#REF!</definedName>
    <definedName name="robr4">'[27]memória quantitativa'!#REF!</definedName>
    <definedName name="robr5">'[27]memória quantitativa'!#REF!</definedName>
    <definedName name="robr6">'[27]memória quantitativa'!#REF!</definedName>
    <definedName name="robr7">'[27]memória quantitativa'!#REF!</definedName>
    <definedName name="robr8">'[27]memória quantitativa'!#REF!</definedName>
    <definedName name="robr9">'[27]memória quantitativa'!#REF!</definedName>
    <definedName name="ROC">#REF!</definedName>
    <definedName name="roçada_colonião">'[27]medição '!#REF!</definedName>
    <definedName name="roçada_manual">'[27]medição '!#REF!</definedName>
    <definedName name="roçada_mecanizada">'[27]medição '!#REF!</definedName>
    <definedName name="roçadacolonião">'[27]memória quantitativa'!#REF!</definedName>
    <definedName name="roçadamanual">[43]ORÇAMENTO!#REF!</definedName>
    <definedName name="roçadamanual_13">[43]ORÇAMENTO!#REF!</definedName>
    <definedName name="roçadamanual_13_19">[43]ORÇAMENTO!#REF!</definedName>
    <definedName name="roçadamanual_13_23">[43]ORÇAMENTO!#REF!</definedName>
    <definedName name="roçadamanual_13_25">[56]ORÇAMENTO!#REF!</definedName>
    <definedName name="roçadamanual_15">[57]ORÇAMENTO!#REF!</definedName>
    <definedName name="roçadamanual_15_13">[57]ORÇAMENTO!#REF!</definedName>
    <definedName name="roçadamanual_15_13_19">[57]ORÇAMENTO!#REF!</definedName>
    <definedName name="roçadamanual_15_13_23">[57]ORÇAMENTO!#REF!</definedName>
    <definedName name="roçadamanual_15_13_25">[57]ORÇAMENTO!#REF!</definedName>
    <definedName name="roçadamanual_15_19">[57]ORÇAMENTO!#REF!</definedName>
    <definedName name="roçadamanual_15_23">[57]ORÇAMENTO!#REF!</definedName>
    <definedName name="roçadamanual_15_25">[57]ORÇAMENTO!#REF!</definedName>
    <definedName name="roçadamanual_19">[43]ORÇAMENTO!#REF!</definedName>
    <definedName name="roçadamanual_23">[43]ORÇAMENTO!#REF!</definedName>
    <definedName name="roçadamanual_24">[43]ORÇAMENTO!#REF!</definedName>
    <definedName name="roçadamanual_24_13">[43]ORÇAMENTO!#REF!</definedName>
    <definedName name="roçadamanual_24_13_19">[43]ORÇAMENTO!#REF!</definedName>
    <definedName name="roçadamanual_24_13_23">[43]ORÇAMENTO!#REF!</definedName>
    <definedName name="roçadamanual_24_13_25">[56]ORÇAMENTO!#REF!</definedName>
    <definedName name="roçadamanual_24_19">[43]ORÇAMENTO!#REF!</definedName>
    <definedName name="roçadamanual_24_23">[43]ORÇAMENTO!#REF!</definedName>
    <definedName name="roçadamanual_24_25">[56]ORÇAMENTO!#REF!</definedName>
    <definedName name="roçadamanual_25">[56]ORÇAMENTO!#REF!</definedName>
    <definedName name="roçadamecaniz">[43]ORÇAMENTO!#REF!</definedName>
    <definedName name="roçadamecaniz_13">[43]ORÇAMENTO!#REF!</definedName>
    <definedName name="roçadamecaniz_13_19">[43]ORÇAMENTO!#REF!</definedName>
    <definedName name="roçadamecaniz_13_23">[43]ORÇAMENTO!#REF!</definedName>
    <definedName name="roçadamecaniz_13_25">[56]ORÇAMENTO!#REF!</definedName>
    <definedName name="roçadamecaniz_15">[57]ORÇAMENTO!#REF!</definedName>
    <definedName name="roçadamecaniz_15_13">[57]ORÇAMENTO!#REF!</definedName>
    <definedName name="roçadamecaniz_15_13_19">[57]ORÇAMENTO!#REF!</definedName>
    <definedName name="roçadamecaniz_15_13_23">[57]ORÇAMENTO!#REF!</definedName>
    <definedName name="roçadamecaniz_15_13_25">[57]ORÇAMENTO!#REF!</definedName>
    <definedName name="roçadamecaniz_15_19">[57]ORÇAMENTO!#REF!</definedName>
    <definedName name="roçadamecaniz_15_23">[57]ORÇAMENTO!#REF!</definedName>
    <definedName name="roçadamecaniz_15_25">[57]ORÇAMENTO!#REF!</definedName>
    <definedName name="roçadamecaniz_19">[43]ORÇAMENTO!#REF!</definedName>
    <definedName name="roçadamecaniz_23">[43]ORÇAMENTO!#REF!</definedName>
    <definedName name="roçadamecaniz_24">[43]ORÇAMENTO!#REF!</definedName>
    <definedName name="roçadamecaniz_24_13">[43]ORÇAMENTO!#REF!</definedName>
    <definedName name="roçadamecaniz_24_13_19">[43]ORÇAMENTO!#REF!</definedName>
    <definedName name="roçadamecaniz_24_13_23">[43]ORÇAMENTO!#REF!</definedName>
    <definedName name="roçadamecaniz_24_13_25">[56]ORÇAMENTO!#REF!</definedName>
    <definedName name="roçadamecaniz_24_19">[43]ORÇAMENTO!#REF!</definedName>
    <definedName name="roçadamecaniz_24_23">[43]ORÇAMENTO!#REF!</definedName>
    <definedName name="roçadamecaniz_24_25">[56]ORÇAMENTO!#REF!</definedName>
    <definedName name="roçadamecaniz_25">[56]ORÇAMENTO!#REF!</definedName>
    <definedName name="roçadamecanizada">'[27]memória quantitativa'!#REF!</definedName>
    <definedName name="ROÇO1">#N/A</definedName>
    <definedName name="Rod" localSheetId="6" hidden="1">#REF!</definedName>
    <definedName name="Rod" hidden="1">#REF!</definedName>
    <definedName name="Rodapé">#REF!</definedName>
    <definedName name="RODAPE_CINZA_CORUMBA">#REF!</definedName>
    <definedName name="rodo">#REF!</definedName>
    <definedName name="Rodovia">#REF!</definedName>
    <definedName name="Rodovia___................">#REF!</definedName>
    <definedName name="rodovia_10">[52]procedimentos!$A$3</definedName>
    <definedName name="rodovia_13">[43]procedimentos!$B$116</definedName>
    <definedName name="rodovia_26">[43]procedimentos!$B$116</definedName>
    <definedName name="rodovia_33">[43]procedimentos!$B$116</definedName>
    <definedName name="rodovia_42">#REF!</definedName>
    <definedName name="rodovia_5">[43]procedimentos!$B$116</definedName>
    <definedName name="rodovia_6">[43]procedimentos!$B$116</definedName>
    <definedName name="rodovia_7">[43]procedimentos!$B$116</definedName>
    <definedName name="rodovia_8">[43]procedimentos!$B$116</definedName>
    <definedName name="rodovia_9">[43]procedimentos!$B$116</definedName>
    <definedName name="rodovia1">[46]CAPA!$B$11</definedName>
    <definedName name="rodovia1a">[46]CAPA!$B$11</definedName>
    <definedName name="rodovia2">[46]CAPA!$B$12</definedName>
    <definedName name="rolar4">'[27]memória quantitativa'!#REF!</definedName>
    <definedName name="rolarg1">'[27]memória quantitativa'!#REF!</definedName>
    <definedName name="rolarg2">'[27]memória quantitativa'!#REF!</definedName>
    <definedName name="rolarg3">'[27]memória quantitativa'!#REF!</definedName>
    <definedName name="rolarg5">'[27]memória quantitativa'!#REF!</definedName>
    <definedName name="rolarg6">'[27]memória quantitativa'!#REF!</definedName>
    <definedName name="rolarg7">'[27]memória quantitativa'!#REF!</definedName>
    <definedName name="rolarg8">'[27]memória quantitativa'!#REF!</definedName>
    <definedName name="rolarg9">'[27]memória quantitativa'!#REF!</definedName>
    <definedName name="ROMZ">#REF!</definedName>
    <definedName name="Rotina1">#REF!</definedName>
    <definedName name="RP">#REF!</definedName>
    <definedName name="RP_1">#REF!</definedName>
    <definedName name="RP110PI">#REF!</definedName>
    <definedName name="RP110R">#REF!</definedName>
    <definedName name="RP316PI">#REF!</definedName>
    <definedName name="RP316R">#REF!</definedName>
    <definedName name="RP423PI">#REF!</definedName>
    <definedName name="RP423R">#REF!</definedName>
    <definedName name="RPA">#REF!</definedName>
    <definedName name="rpbr1">'[27]memória quantitativa'!#REF!</definedName>
    <definedName name="rpbr2">'[27]memória quantitativa'!#REF!</definedName>
    <definedName name="rpbr3">'[27]memória quantitativa'!#REF!</definedName>
    <definedName name="rpbr4">'[27]memória quantitativa'!#REF!</definedName>
    <definedName name="rpbr5">'[27]memória quantitativa'!#REF!</definedName>
    <definedName name="rpbr6">'[27]memória quantitativa'!#REF!</definedName>
    <definedName name="rpbr7">'[27]memória quantitativa'!#REF!</definedName>
    <definedName name="rpbr8">'[27]memória quantitativa'!#REF!</definedName>
    <definedName name="rpbr9">'[27]memória quantitativa'!#REF!</definedName>
    <definedName name="rpesp1">'[27]memória quantitativa'!#REF!</definedName>
    <definedName name="rpesp2">'[27]memória quantitativa'!#REF!</definedName>
    <definedName name="rpesp3">'[27]memória quantitativa'!#REF!</definedName>
    <definedName name="rpesp4">'[27]memória quantitativa'!#REF!</definedName>
    <definedName name="rpesp5">'[27]memória quantitativa'!#REF!</definedName>
    <definedName name="rpesp6">'[27]memória quantitativa'!#REF!</definedName>
    <definedName name="rpesp7">'[27]memória quantitativa'!#REF!</definedName>
    <definedName name="rpesp8">'[27]memória quantitativa'!#REF!</definedName>
    <definedName name="rpesp9">'[27]memória quantitativa'!#REF!</definedName>
    <definedName name="rpespb1">'[27]memória quantitativa'!#REF!</definedName>
    <definedName name="rpespb2">'[27]memória quantitativa'!#REF!</definedName>
    <definedName name="rpespb3">'[27]memória quantitativa'!#REF!</definedName>
    <definedName name="rpespb4">'[27]memória quantitativa'!#REF!</definedName>
    <definedName name="rpespb5">'[27]memória quantitativa'!#REF!</definedName>
    <definedName name="rpespb6">'[27]memória quantitativa'!#REF!</definedName>
    <definedName name="rpespb7">'[27]memória quantitativa'!#REF!</definedName>
    <definedName name="rpespb8">'[27]memória quantitativa'!#REF!</definedName>
    <definedName name="rpespb9">'[27]memória quantitativa'!#REF!</definedName>
    <definedName name="rpespm1">'[27]memória quantitativa'!#REF!</definedName>
    <definedName name="rpespm2">'[27]memória quantitativa'!#REF!</definedName>
    <definedName name="rpespm3">'[27]memória quantitativa'!#REF!</definedName>
    <definedName name="rpespm4">'[27]memória quantitativa'!#REF!</definedName>
    <definedName name="rpespm5">'[27]memória quantitativa'!#REF!</definedName>
    <definedName name="rpespm6">'[27]memória quantitativa'!#REF!</definedName>
    <definedName name="rpespm7">'[27]memória quantitativa'!#REF!</definedName>
    <definedName name="rpespm8">'[27]memória quantitativa'!#REF!</definedName>
    <definedName name="rpespm9">'[27]memória quantitativa'!#REF!</definedName>
    <definedName name="rpkmf1">'[27]memória quantitativa'!#REF!</definedName>
    <definedName name="rpkmf2">'[27]memória quantitativa'!#REF!</definedName>
    <definedName name="rpkmf3">'[27]memória quantitativa'!#REF!</definedName>
    <definedName name="rpkmf4">'[27]memória quantitativa'!#REF!</definedName>
    <definedName name="rpkmf5">'[27]memória quantitativa'!#REF!</definedName>
    <definedName name="rpkmf6">'[27]memória quantitativa'!#REF!</definedName>
    <definedName name="rpkmf7">'[27]memória quantitativa'!#REF!</definedName>
    <definedName name="rpkmf8">'[27]memória quantitativa'!#REF!</definedName>
    <definedName name="rpkmf9">'[27]memória quantitativa'!#REF!</definedName>
    <definedName name="rpkmi1">'[27]memória quantitativa'!#REF!</definedName>
    <definedName name="rpkmi2">'[27]memória quantitativa'!#REF!</definedName>
    <definedName name="rpkmi3">'[27]memória quantitativa'!#REF!</definedName>
    <definedName name="rpkmi4">'[27]memória quantitativa'!#REF!</definedName>
    <definedName name="rpkmi5">'[27]memória quantitativa'!#REF!</definedName>
    <definedName name="rpkmi6">'[27]memória quantitativa'!#REF!</definedName>
    <definedName name="rpkmi7">'[27]memória quantitativa'!#REF!</definedName>
    <definedName name="rpkmi8">'[27]memória quantitativa'!#REF!</definedName>
    <definedName name="rpkmi9">'[27]memória quantitativa'!#REF!</definedName>
    <definedName name="RPL">#REF!</definedName>
    <definedName name="rplarg1">'[27]memória quantitativa'!#REF!</definedName>
    <definedName name="rplarg2">'[27]memória quantitativa'!#REF!</definedName>
    <definedName name="rplarg3">'[27]memória quantitativa'!#REF!</definedName>
    <definedName name="rplarg4">'[27]memória quantitativa'!#REF!</definedName>
    <definedName name="rplarg5">'[27]memória quantitativa'!#REF!</definedName>
    <definedName name="rplarg6">'[27]memória quantitativa'!#REF!</definedName>
    <definedName name="rplarg7">'[27]memória quantitativa'!#REF!</definedName>
    <definedName name="rplarg8">'[27]memória quantitativa'!#REF!</definedName>
    <definedName name="rplarg9">'[27]memória quantitativa'!#REF!</definedName>
    <definedName name="RPMAN">#REF!</definedName>
    <definedName name="RPMEC">#REF!</definedName>
    <definedName name="RPS">#REF!</definedName>
    <definedName name="RPT">#REF!</definedName>
    <definedName name="RPW">#REF!</definedName>
    <definedName name="RPWA">#REF!</definedName>
    <definedName name="RPZ">#REF!</definedName>
    <definedName name="rr" localSheetId="6" hidden="1">{#N/A,#N/A,TRUE,"Serviços"}</definedName>
    <definedName name="rr" localSheetId="7" hidden="1">{#N/A,#N/A,TRUE,"Serviços"}</definedName>
    <definedName name="rr" hidden="1">{#N/A,#N/A,TRUE,"Serviços"}</definedName>
    <definedName name="rr_15">#REF!</definedName>
    <definedName name="RR_1C">'[75]CUSTO MATERIAL'!$F$24</definedName>
    <definedName name="RR_2C">'[75]CUSTO MATERIAL'!$F$25</definedName>
    <definedName name="rr_4" localSheetId="6">#REF!</definedName>
    <definedName name="rr_4">#REF!</definedName>
    <definedName name="RR1C" localSheetId="6">#REF!</definedName>
    <definedName name="RR1C">#REF!</definedName>
    <definedName name="rr1c_tb" localSheetId="6">'[27]medição '!#REF!</definedName>
    <definedName name="rr1c_tb">'[27]medição '!#REF!</definedName>
    <definedName name="RR1CROO">'[75]CALCULOS AUXILIARES'!$E$26</definedName>
    <definedName name="RR1CW" localSheetId="6">#REF!</definedName>
    <definedName name="RR1CW">#REF!</definedName>
    <definedName name="RR1CWA" localSheetId="6">#REF!</definedName>
    <definedName name="RR1CWA">#REF!</definedName>
    <definedName name="RR2C">[17]DADOS!$C$32</definedName>
    <definedName name="rr2c_capa">'[27]medição '!#REF!</definedName>
    <definedName name="rr2c_tratamento">'[27]medição '!#REF!</definedName>
    <definedName name="RR2CROO">'[75]CALCULOS AUXILIARES'!$E$30</definedName>
    <definedName name="rraauf">'[54]Resumo Financeiro'!#REF!</definedName>
    <definedName name="rraauq">'[54]Resumo Financeiro'!#REF!</definedName>
    <definedName name="rrff" localSheetId="6" hidden="1">{#N/A,#N/A,TRUE,"Serviços"}</definedName>
    <definedName name="rrff" localSheetId="7" hidden="1">{#N/A,#N/A,TRUE,"Serviços"}</definedName>
    <definedName name="rrff" localSheetId="5" hidden="1">{#N/A,#N/A,TRUE,"Serviços"}</definedName>
    <definedName name="rrff" hidden="1">{#N/A,#N/A,TRUE,"Serviços"}</definedName>
    <definedName name="rrfff" localSheetId="6" hidden="1">{#N/A,#N/A,TRUE,"Serviços"}</definedName>
    <definedName name="rrfff" localSheetId="7" hidden="1">{#N/A,#N/A,TRUE,"Serviços"}</definedName>
    <definedName name="rrfff" localSheetId="5" hidden="1">{#N/A,#N/A,TRUE,"Serviços"}</definedName>
    <definedName name="rrfff" hidden="1">{#N/A,#N/A,TRUE,"Serviços"}</definedName>
    <definedName name="rric_pintura">'[27]medição '!#REF!</definedName>
    <definedName name="RRMBF">"'file:///D:/Meus documentos/ANASTÁCIO/SERCEL/BR262990800.xls'#$SERVIÇOS.$#REF!$#REF!"</definedName>
    <definedName name="RRMBUQ">#REF!</definedName>
    <definedName name="RRMBUQW">#REF!</definedName>
    <definedName name="RRMBUQWA">#REF!</definedName>
    <definedName name="RRP">#REF!</definedName>
    <definedName name="RRPL">#REF!</definedName>
    <definedName name="RRQ">#REF!</definedName>
    <definedName name="rrr" localSheetId="6" hidden="1">{#N/A,#N/A,TRUE,"Serviços"}</definedName>
    <definedName name="rrr" localSheetId="7" hidden="1">{#N/A,#N/A,TRUE,"Serviços"}</definedName>
    <definedName name="rrr" localSheetId="5" hidden="1">{#N/A,#N/A,TRUE,"Serviços"}</definedName>
    <definedName name="rrr" hidden="1">{#N/A,#N/A,TRUE,"Serviços"}</definedName>
    <definedName name="RRRP">#REF!</definedName>
    <definedName name="RRTB">#REF!</definedName>
    <definedName name="RRTOTAL">#REF!</definedName>
    <definedName name="RRTSD">#REF!</definedName>
    <definedName name="RRVQ">#REF!</definedName>
    <definedName name="RS">#REF!</definedName>
    <definedName name="RS_25">#REF!</definedName>
    <definedName name="RS_4">#REF!</definedName>
    <definedName name="RSS">#REF!</definedName>
    <definedName name="rtr" hidden="1">#REF!</definedName>
    <definedName name="RZ">#REF!</definedName>
    <definedName name="RZ_1">#REF!</definedName>
    <definedName name="s" hidden="1">[44]Elétrica!#REF!</definedName>
    <definedName name="S_16">"'file:///B:/PATO - BR - 425 aditivo.xls'#$COMPOS1.$#REF!$#REF!:$#REF!$#REF!"</definedName>
    <definedName name="sa">[184]COMPOS1!#REF!</definedName>
    <definedName name="SALARIO" localSheetId="6">#REF!</definedName>
    <definedName name="SALARIO">#REF!</definedName>
    <definedName name="SALARIOS" localSheetId="6">#REF!</definedName>
    <definedName name="SALARIOS">#REF!</definedName>
    <definedName name="salete" localSheetId="6" hidden="1">{#N/A,#N/A,FALSE,"MO (2)"}</definedName>
    <definedName name="salete" localSheetId="7" hidden="1">{#N/A,#N/A,FALSE,"MO (2)"}</definedName>
    <definedName name="salete" hidden="1">{#N/A,#N/A,FALSE,"MO (2)"}</definedName>
    <definedName name="salete.com" localSheetId="6" hidden="1">{#N/A,#N/A,FALSE,"MO (2)"}</definedName>
    <definedName name="salete.com" localSheetId="7" hidden="1">{#N/A,#N/A,FALSE,"MO (2)"}</definedName>
    <definedName name="salete.com" hidden="1">{#N/A,#N/A,FALSE,"MO (2)"}</definedName>
    <definedName name="SAPBEXrevision" hidden="1">18</definedName>
    <definedName name="SAPBEXsysID" hidden="1">"B1P"</definedName>
    <definedName name="SAPBEXwbID" hidden="1">"4ZUOE77O1HF840EF45K3PLCV5"</definedName>
    <definedName name="Sarjeta">#N/A</definedName>
    <definedName name="sarjeta_meio_fio">'[27]medição '!#REF!</definedName>
    <definedName name="sarjeta_meiofio">'[27]memória quantitativa'!#REF!</definedName>
    <definedName name="SARRAFO">#REF!</definedName>
    <definedName name="SASA" localSheetId="6" hidden="1">{#N/A,#N/A,FALSE,"MO (2)"}</definedName>
    <definedName name="SASA" localSheetId="7" hidden="1">{#N/A,#N/A,FALSE,"MO (2)"}</definedName>
    <definedName name="SASA" hidden="1">{#N/A,#N/A,FALSE,"MO (2)"}</definedName>
    <definedName name="sasa.com" localSheetId="6" hidden="1">{#N/A,#N/A,FALSE,"MO (2)"}</definedName>
    <definedName name="sasa.com" localSheetId="7" hidden="1">{#N/A,#N/A,FALSE,"MO (2)"}</definedName>
    <definedName name="sasa.com" hidden="1">{#N/A,#N/A,FALSE,"MO (2)"}</definedName>
    <definedName name="sasaasa" localSheetId="6" hidden="1">{#N/A,#N/A,FALSE,"MO (2)"}</definedName>
    <definedName name="sasaasa" localSheetId="7" hidden="1">{#N/A,#N/A,FALSE,"MO (2)"}</definedName>
    <definedName name="sasaasa" hidden="1">{#N/A,#N/A,FALSE,"MO (2)"}</definedName>
    <definedName name="SASASA" localSheetId="6" hidden="1">{#N/A,#N/A,FALSE,"MO (2)"}</definedName>
    <definedName name="SASASA" localSheetId="7" hidden="1">{#N/A,#N/A,FALSE,"MO (2)"}</definedName>
    <definedName name="SASASA" hidden="1">{#N/A,#N/A,FALSE,"MO (2)"}</definedName>
    <definedName name="sasda" localSheetId="6" hidden="1">{#N/A,#N/A,TRUE,"Serviços"}</definedName>
    <definedName name="sasda" localSheetId="7" hidden="1">{#N/A,#N/A,TRUE,"Serviços"}</definedName>
    <definedName name="sasda" localSheetId="5" hidden="1">{#N/A,#N/A,TRUE,"Serviços"}</definedName>
    <definedName name="sasda" hidden="1">{#N/A,#N/A,TRUE,"Serviços"}</definedName>
    <definedName name="sasdaa" localSheetId="6" hidden="1">{#N/A,#N/A,TRUE,"Serviços"}</definedName>
    <definedName name="sasdaa" localSheetId="7" hidden="1">{#N/A,#N/A,TRUE,"Serviços"}</definedName>
    <definedName name="sasdaa" localSheetId="5" hidden="1">{#N/A,#N/A,TRUE,"Serviços"}</definedName>
    <definedName name="sasdaa" hidden="1">{#N/A,#N/A,TRUE,"Serviços"}</definedName>
    <definedName name="sat">#REF!</definedName>
    <definedName name="SB">#REF!</definedName>
    <definedName name="sbg">#REF!</definedName>
    <definedName name="sbg_25">#REF!</definedName>
    <definedName name="sbg_4">#REF!</definedName>
    <definedName name="sbgg">#REF!</definedName>
    <definedName name="SBRP">"'file:///D:/Meus documentos/ANASTÁCIO/SERCEL/BR262990800.xls'#$SERVIÇOS.$#REF!$#REF!"</definedName>
    <definedName name="SBRP_1">#REF!</definedName>
    <definedName name="SBTC">#REF!</definedName>
    <definedName name="SBTC_25">#REF!</definedName>
    <definedName name="SBTC_4">#REF!</definedName>
    <definedName name="SBTCC">#REF!</definedName>
    <definedName name="SC">#REF!</definedName>
    <definedName name="SC1_1">#REF!</definedName>
    <definedName name="SC10_1">#REF!</definedName>
    <definedName name="SC11_1">#REF!</definedName>
    <definedName name="SC12_1">#REF!</definedName>
    <definedName name="SC13_1">#REF!</definedName>
    <definedName name="SC14_1">#REF!</definedName>
    <definedName name="SC2_1">#REF!</definedName>
    <definedName name="SC3_1">#REF!</definedName>
    <definedName name="SC4_1">#REF!</definedName>
    <definedName name="SC5_1">#REF!</definedName>
    <definedName name="SC6_1">#REF!</definedName>
    <definedName name="SC7_1">#REF!</definedName>
    <definedName name="SC8_1">#REF!</definedName>
    <definedName name="SC9_1">#REF!</definedName>
    <definedName name="SCB">#REF!</definedName>
    <definedName name="scotchlite">'[27]medição '!#REF!</definedName>
    <definedName name="sdfgsdfgsdfg" localSheetId="6">#REF!</definedName>
    <definedName name="sdfgsdfgsdfg">#REF!</definedName>
    <definedName name="sdfs">'[53]Fresagem de Pista Ago-98'!#REF!</definedName>
    <definedName name="sdfsdf">'[53]Fresagem de Pista Ago-98'!#REF!</definedName>
    <definedName name="sdfshdfhsdjfd" localSheetId="6">#REF!</definedName>
    <definedName name="sdfshdfhsdjfd">#REF!</definedName>
    <definedName name="SDGSGSG">#REF!</definedName>
    <definedName name="sdsdf" localSheetId="6" hidden="1">{"'Quadro'!$A$4:$BG$78"}</definedName>
    <definedName name="sdsdf" localSheetId="7" hidden="1">{"'Quadro'!$A$4:$BG$78"}</definedName>
    <definedName name="sdsdf" hidden="1">{"'Quadro'!$A$4:$BG$78"}</definedName>
    <definedName name="sdsdsds" localSheetId="6" hidden="1">{#N/A,#N/A,FALSE,"MO (2)"}</definedName>
    <definedName name="sdsdsds" localSheetId="7" hidden="1">{#N/A,#N/A,FALSE,"MO (2)"}</definedName>
    <definedName name="sdsdsds" hidden="1">{#N/A,#N/A,FALSE,"MO (2)"}</definedName>
    <definedName name="sdsdsdsx" localSheetId="6" hidden="1">{#N/A,#N/A,FALSE,"MO (2)"}</definedName>
    <definedName name="sdsdsdsx" localSheetId="7" hidden="1">{#N/A,#N/A,FALSE,"MO (2)"}</definedName>
    <definedName name="sdsdsdsx" hidden="1">{#N/A,#N/A,FALSE,"MO (2)"}</definedName>
    <definedName name="SE" localSheetId="6" hidden="1">#REF!</definedName>
    <definedName name="SE" hidden="1">#REF!</definedName>
    <definedName name="seg">#REF!</definedName>
    <definedName name="SEG_1">#REF!</definedName>
    <definedName name="Seg_Carna" localSheetId="6">[31]!Dom_Páscoa-48</definedName>
    <definedName name="Seg_Carna" localSheetId="7">Dom_Páscoa-48</definedName>
    <definedName name="Seg_Carna">Dom_Páscoa-48</definedName>
    <definedName name="seg0">[15]DADOS!$E$10</definedName>
    <definedName name="SegmentaçãodeDados_NECESSITA_AÇÃO?">#N/A</definedName>
    <definedName name="Segmento">#REF!</definedName>
    <definedName name="segmento_13">[43]procedimentos!$B$119</definedName>
    <definedName name="segmento_26">[43]procedimentos!$B$119</definedName>
    <definedName name="segmento_33">[43]procedimentos!$B$119</definedName>
    <definedName name="segmento_5">[43]procedimentos!$B$119</definedName>
    <definedName name="segmento_6">[43]procedimentos!$B$119</definedName>
    <definedName name="segmento_7">[43]procedimentos!$B$119</definedName>
    <definedName name="segmento_8">[43]procedimentos!$B$119</definedName>
    <definedName name="segmento_9">[43]procedimentos!$B$119</definedName>
    <definedName name="segmento1">#REF!</definedName>
    <definedName name="segmento1_13">[43]procedimentos!$B$120</definedName>
    <definedName name="segmento1_26">[43]procedimentos!$B$120</definedName>
    <definedName name="segmento1_33">[43]procedimentos!$B$120</definedName>
    <definedName name="segmento1_5">[43]procedimentos!$B$120</definedName>
    <definedName name="segmento1_6">[43]procedimentos!$B$120</definedName>
    <definedName name="segmento1_7">[43]procedimentos!$B$120</definedName>
    <definedName name="segmento1_8">[43]procedimentos!$B$120</definedName>
    <definedName name="segmento1_9">[43]procedimentos!$B$120</definedName>
    <definedName name="SEGMENTO2">#REF!</definedName>
    <definedName name="SEGMENTO2_13">[43]procedimentos!#REF!</definedName>
    <definedName name="SEGMENTO2_19">#REF!</definedName>
    <definedName name="SEGMENTO2_23">#REF!</definedName>
    <definedName name="SEGMENTO2_25">[166]procedimentos!#REF!</definedName>
    <definedName name="SEGMENTO2_26">[43]procedimentos!#REF!</definedName>
    <definedName name="SEGMENTO2_33">[43]procedimentos!#REF!</definedName>
    <definedName name="SEGMENTO2_5">[43]procedimentos!#REF!</definedName>
    <definedName name="SEGMENTO2_6">[43]procedimentos!#REF!</definedName>
    <definedName name="SEGMENTO2_7">[43]procedimentos!#REF!</definedName>
    <definedName name="SEGMENTO2_8">[43]procedimentos!#REF!</definedName>
    <definedName name="SEGMENTO2_9">[43]procedimentos!#REF!</definedName>
    <definedName name="SegNaoPavimentado">#REF!</definedName>
    <definedName name="SEIXO">#REF!</definedName>
    <definedName name="sencount" hidden="1">1</definedName>
    <definedName name="separator">#REF!</definedName>
    <definedName name="ser">'[18]Mão de Obra'!$E$27</definedName>
    <definedName name="SERV" localSheetId="6">#REF!</definedName>
    <definedName name="SERV">#REF!</definedName>
    <definedName name="serv_mnt_fx_dominio">[50]medição!#REF!</definedName>
    <definedName name="serv_mnt_pista_acost">[50]medição!#REF!</definedName>
    <definedName name="Serv_prev" localSheetId="6">#REF!</definedName>
    <definedName name="Serv_prev">#REF!</definedName>
    <definedName name="Serv_prev_4" localSheetId="6">#REF!</definedName>
    <definedName name="Serv_prev_4">#REF!</definedName>
    <definedName name="Serv_prevv" localSheetId="6">#REF!</definedName>
    <definedName name="Serv_prevv">#REF!</definedName>
    <definedName name="servDNER">'[29]1ExecuçServiços'!$A$9:$H$1081</definedName>
    <definedName name="servico" localSheetId="6">#REF!</definedName>
    <definedName name="servico">#REF!</definedName>
    <definedName name="Serviço" localSheetId="6">#REF!</definedName>
    <definedName name="Serviço">#REF!</definedName>
    <definedName name="servico_1" localSheetId="6">#REF!</definedName>
    <definedName name="servico_1">#REF!</definedName>
    <definedName name="servico_4">#REF!</definedName>
    <definedName name="servico_6">#REF!</definedName>
    <definedName name="servico_7">#REF!</definedName>
    <definedName name="servico_8">#REF!</definedName>
    <definedName name="servico_9">#REF!</definedName>
    <definedName name="serviço1">#REF!</definedName>
    <definedName name="Serviços">[185]Serviços!$A:$I</definedName>
    <definedName name="Serviços_1" localSheetId="6">#REF!</definedName>
    <definedName name="Serviços_1">#REF!</definedName>
    <definedName name="SET" localSheetId="6">#REF!</definedName>
    <definedName name="SET">#REF!</definedName>
    <definedName name="SETEMBRO" localSheetId="6" hidden="1">{#N/A,#N/A,TRUE,"Serviços"}</definedName>
    <definedName name="SETEMBRO" localSheetId="7" hidden="1">{#N/A,#N/A,TRUE,"Serviços"}</definedName>
    <definedName name="SETEMBRO" localSheetId="5" hidden="1">{#N/A,#N/A,TRUE,"Serviços"}</definedName>
    <definedName name="SETEMBRO" hidden="1">{#N/A,#N/A,TRUE,"Serviços"}</definedName>
    <definedName name="SETEMBROO" localSheetId="6" hidden="1">{#N/A,#N/A,TRUE,"Serviços"}</definedName>
    <definedName name="SETEMBROO" localSheetId="7" hidden="1">{#N/A,#N/A,TRUE,"Serviços"}</definedName>
    <definedName name="SETEMBROO" localSheetId="5" hidden="1">{#N/A,#N/A,TRUE,"Serviços"}</definedName>
    <definedName name="SETEMBROO" hidden="1">{#N/A,#N/A,TRUE,"Serviços"}</definedName>
    <definedName name="SEVE">#REF!</definedName>
    <definedName name="seven">#REF!</definedName>
    <definedName name="sfde">#REF!</definedName>
    <definedName name="sfds">#REF!</definedName>
    <definedName name="SGDAGT" hidden="1">{#N/A,#N/A,TRUE,"Resumo de Preços"}</definedName>
    <definedName name="SH">#REF!</definedName>
    <definedName name="SH_AREA">[152]sin_hor_necessidades_mec!#REF!</definedName>
    <definedName name="SH_AREA_APL">[152]sin_hor_necessidades_mec!#REF!</definedName>
    <definedName name="SH_AREA_APLA">[186]sin_hor_necessidades_mec!#REF!</definedName>
    <definedName name="SH_AREA_IBIA">'[96]SIN_HOR_MEC_Gravatá do Ibiapina'!$R$14:$R$18</definedName>
    <definedName name="SH_AREA_TAQUA">[96]SIN_HOR_MEC_TAQUARITINGA!$R$14:$R$19</definedName>
    <definedName name="SH_CREMA">[152]sin_hor_necessidades_mec!#REF!</definedName>
    <definedName name="SH_MATERIAL">[152]sin_hor_necessidades_mec!#REF!</definedName>
    <definedName name="SH_PAVIMENTO">[153]sin_hor_necessidades_mec!$R$15:$R$21</definedName>
    <definedName name="SH_SNV">[152]sin_hor_necessidades_mec!#REF!</definedName>
    <definedName name="sh2a_1">'[27]memória quantitativa'!#REF!</definedName>
    <definedName name="sh2a_2">'[27]memória quantitativa'!#REF!</definedName>
    <definedName name="sh2a_3">'[27]memória quantitativa'!#REF!</definedName>
    <definedName name="sh2a_4">'[27]memória quantitativa'!#REF!</definedName>
    <definedName name="sh2a_5">'[27]memória quantitativa'!#REF!</definedName>
    <definedName name="sh2a_6">'[27]memória quantitativa'!#REF!</definedName>
    <definedName name="sh2a_7">'[27]memória quantitativa'!#REF!</definedName>
    <definedName name="sh2a_8">'[27]memória quantitativa'!#REF!</definedName>
    <definedName name="sh2a_9">'[27]memória quantitativa'!#REF!</definedName>
    <definedName name="sh2br1">'[27]memória quantitativa'!#REF!</definedName>
    <definedName name="sh2br2">'[27]memória quantitativa'!#REF!</definedName>
    <definedName name="sh2br3">'[27]memória quantitativa'!#REF!</definedName>
    <definedName name="sh2br4">'[27]memória quantitativa'!#REF!</definedName>
    <definedName name="sh2br5">'[27]memória quantitativa'!#REF!</definedName>
    <definedName name="sh2br6">'[27]memória quantitativa'!#REF!</definedName>
    <definedName name="sh2br7">'[27]memória quantitativa'!#REF!</definedName>
    <definedName name="sh2br8">'[27]memória quantitativa'!#REF!</definedName>
    <definedName name="sh2br9">'[27]memória quantitativa'!#REF!</definedName>
    <definedName name="sh2c1">'[27]memória quantitativa'!#REF!</definedName>
    <definedName name="sh2c2">'[27]memória quantitativa'!#REF!</definedName>
    <definedName name="sh2c3">'[27]memória quantitativa'!#REF!</definedName>
    <definedName name="sh2c4">'[27]memória quantitativa'!#REF!</definedName>
    <definedName name="sh2c5">'[27]memória quantitativa'!#REF!</definedName>
    <definedName name="sh2c6">'[27]memória quantitativa'!#REF!</definedName>
    <definedName name="sh2c7">'[27]memória quantitativa'!#REF!</definedName>
    <definedName name="sh2c8">'[27]memória quantitativa'!#REF!</definedName>
    <definedName name="sh2c9">'[27]memória quantitativa'!#REF!</definedName>
    <definedName name="sh2d1">'[27]memória quantitativa'!#REF!</definedName>
    <definedName name="sh2d2">'[27]memória quantitativa'!#REF!</definedName>
    <definedName name="sh2d3">'[27]memória quantitativa'!#REF!</definedName>
    <definedName name="sh2d4">'[27]memória quantitativa'!#REF!</definedName>
    <definedName name="sh2d5">'[27]memória quantitativa'!#REF!</definedName>
    <definedName name="sh2d6">'[27]memória quantitativa'!#REF!</definedName>
    <definedName name="sh2d7">'[27]memória quantitativa'!#REF!</definedName>
    <definedName name="sh2d8">'[27]memória quantitativa'!#REF!</definedName>
    <definedName name="sh2d9">'[27]memória quantitativa'!#REF!</definedName>
    <definedName name="sh2kmf_1">'[27]memória quantitativa'!#REF!</definedName>
    <definedName name="sh2kmf_2">'[27]memória quantitativa'!#REF!</definedName>
    <definedName name="sh2kmf_3">'[27]memória quantitativa'!#REF!</definedName>
    <definedName name="sh2kmf_4">'[27]memória quantitativa'!#REF!</definedName>
    <definedName name="sh2kmf_5">'[27]memória quantitativa'!#REF!</definedName>
    <definedName name="sh2kmf_6">'[27]memória quantitativa'!#REF!</definedName>
    <definedName name="sh2kmf_7">'[27]memória quantitativa'!#REF!</definedName>
    <definedName name="sh2kmf_8">'[27]memória quantitativa'!#REF!</definedName>
    <definedName name="sh2kmf_9">'[27]memória quantitativa'!#REF!</definedName>
    <definedName name="sh2kmi_1">'[27]memória quantitativa'!#REF!</definedName>
    <definedName name="sh2kmi_2">'[27]memória quantitativa'!#REF!</definedName>
    <definedName name="sh2kmi_3">'[27]memória quantitativa'!#REF!</definedName>
    <definedName name="sh2kmi_4">'[27]memória quantitativa'!#REF!</definedName>
    <definedName name="sh2kmi_5">'[27]memória quantitativa'!#REF!</definedName>
    <definedName name="sh2kmi_6">'[27]memória quantitativa'!#REF!</definedName>
    <definedName name="sh2kmi_7">'[27]memória quantitativa'!#REF!</definedName>
    <definedName name="sh2kmi_8">'[27]memória quantitativa'!#REF!</definedName>
    <definedName name="sh2kmi_9">'[27]memória quantitativa'!#REF!</definedName>
    <definedName name="sh2l1">'[27]memória quantitativa'!#REF!</definedName>
    <definedName name="sh2l2">'[27]memória quantitativa'!#REF!</definedName>
    <definedName name="sh2l3">'[27]memória quantitativa'!#REF!</definedName>
    <definedName name="sh2l4">'[27]memória quantitativa'!#REF!</definedName>
    <definedName name="sh2l5">'[27]memória quantitativa'!#REF!</definedName>
    <definedName name="sh2l6">'[27]memória quantitativa'!#REF!</definedName>
    <definedName name="sh2l7">'[27]memória quantitativa'!#REF!</definedName>
    <definedName name="sh2l8">'[27]memória quantitativa'!#REF!</definedName>
    <definedName name="sh2l9">'[27]memória quantitativa'!#REF!</definedName>
    <definedName name="sha_1">'[27]memória quantitativa'!#REF!</definedName>
    <definedName name="sha_2">'[27]memória quantitativa'!#REF!</definedName>
    <definedName name="sha_3">'[27]memória quantitativa'!#REF!</definedName>
    <definedName name="sha_4">'[27]memória quantitativa'!#REF!</definedName>
    <definedName name="sha_5">'[27]memória quantitativa'!#REF!</definedName>
    <definedName name="sha_6">'[27]memória quantitativa'!#REF!</definedName>
    <definedName name="sha_7">'[27]memória quantitativa'!#REF!</definedName>
    <definedName name="sha_8">'[27]memória quantitativa'!#REF!</definedName>
    <definedName name="sha_9">'[27]memória quantitativa'!#REF!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br1">'[27]memória quantitativa'!#REF!</definedName>
    <definedName name="shbr2">'[27]memória quantitativa'!#REF!</definedName>
    <definedName name="shbr3">'[27]memória quantitativa'!#REF!</definedName>
    <definedName name="shbr4">'[27]memória quantitativa'!#REF!</definedName>
    <definedName name="shbr5">'[27]memória quantitativa'!#REF!</definedName>
    <definedName name="shbr6">'[27]memória quantitativa'!#REF!</definedName>
    <definedName name="shbr7">'[27]memória quantitativa'!#REF!</definedName>
    <definedName name="shbr8">'[27]memória quantitativa'!#REF!</definedName>
    <definedName name="shbr9">'[27]memória quantitativa'!#REF!</definedName>
    <definedName name="sheet1" localSheetId="6" hidden="1">[115]!Header1-1 &amp; "." &amp; MAX(1,COUNTA(INDEX(#REF!,MATCH([115]!Header1-1,#REF!,FALSE)):#REF!))</definedName>
    <definedName name="sheet1" hidden="1">[115]!Header1-1 &amp; "." &amp; MAX(1,COUNTA(INDEX(#REF!,MATCH([115]!Header1-1,#REF!,FALSE)):#REF!))</definedName>
    <definedName name="shkmf_1">'[27]memória quantitativa'!#REF!</definedName>
    <definedName name="shkmf_2">'[27]memória quantitativa'!#REF!</definedName>
    <definedName name="shkmf_3">'[27]memória quantitativa'!#REF!</definedName>
    <definedName name="shkmf_4">'[27]memória quantitativa'!#REF!</definedName>
    <definedName name="shkmf_5">'[27]memória quantitativa'!#REF!</definedName>
    <definedName name="shkmf_6">'[27]memória quantitativa'!#REF!</definedName>
    <definedName name="shkmf_7">'[27]memória quantitativa'!#REF!</definedName>
    <definedName name="shkmf_8">'[27]memória quantitativa'!#REF!</definedName>
    <definedName name="shkmf_9">'[27]memória quantitativa'!#REF!</definedName>
    <definedName name="shkmi_1">'[27]memória quantitativa'!#REF!</definedName>
    <definedName name="shkmi_2">'[27]memória quantitativa'!#REF!</definedName>
    <definedName name="shkmi_3">'[27]memória quantitativa'!#REF!</definedName>
    <definedName name="shkmi_4">'[27]memória quantitativa'!#REF!</definedName>
    <definedName name="shkmi_5">'[27]memória quantitativa'!#REF!</definedName>
    <definedName name="shkmi_6">'[27]memória quantitativa'!#REF!</definedName>
    <definedName name="shkmi_7">'[27]memória quantitativa'!#REF!</definedName>
    <definedName name="shkmi_8">'[27]memória quantitativa'!#REF!</definedName>
    <definedName name="shkmi_9">'[27]memória quantitativa'!#REF!</definedName>
    <definedName name="SHM_AREA_ALTINHO">[110]SHM_ALTINHO!$T$15:$T$19</definedName>
    <definedName name="SHM_AREA_BENEDITO">'[110]SHM_SÃO BENEDITO DO SUL'!$T$15:$T$19</definedName>
    <definedName name="SHM_AREA_BR104SUL">'[110]HOR_MEC_BR-104SUL'!$AA$14:$AA$480</definedName>
    <definedName name="SHM_AREA_CANHOTINHO">[110]SHM_CANHOTINHO!$T$15:$T$19</definedName>
    <definedName name="SHM_AREA_CUPIRA1">'[110]SHM_CUPIRA_1º ACESSO'!$T$15:$T$19</definedName>
    <definedName name="SHM_AREA_CUPIRA2">'[110]SHM_CUPIRA 2ª INTERSEÇÃO'!$T$15:$T$19</definedName>
    <definedName name="SHM_AREA_GRAVATA">'[110]SIN_HOR_MEC_Gravatá do Ibiapina'!$Z$14:$Z$18</definedName>
    <definedName name="SHM_AREA_JUREMA">'[110]SHM_PANELAS E JUREMA'!$T$15:$T$24</definedName>
    <definedName name="SHM_AREA_PALMARES">[110]SHM_PALMARES!$T$15:$T$19</definedName>
    <definedName name="SHM_AREA_QUIPAPA">[110]SHM_QUIPAPÁ!$T$15:$T$19</definedName>
    <definedName name="SHM_AREA_TAQUARITINGA">[110]SIN_HOR_MEC_TAQUARITINGA!$Z$14:$Z$19</definedName>
    <definedName name="SHM_AREA_TERRA">'[110]SHM_Terra Vermelha'!$T$15:$T$19</definedName>
    <definedName name="SHMAN_AREA_ALTINHO">'[110]SHMAN_INTERSEÇÃO ALTINHO'!$P$13:$P$48</definedName>
    <definedName name="SHMAN_AREA_BENEDITO">'[110]SHMAN_INTERSEÇÃO SÃO BENEDITO'!$P$13:$P$43</definedName>
    <definedName name="SHMAN_AREA_CANHOTINHO">'[110]SHMAN_INTERSEÇÃO CANHOTINHO'!$P$13:$P$39</definedName>
    <definedName name="SHMAN_AREA_CUPIRA1">'[110]SHMAN_ÁREA ESP CUPIRA 1'!$P$13:$P$50</definedName>
    <definedName name="SHMAN_AREA_CUPIRA2">'[110]SHMAN_INTERSEÇÃO CUPIRA 2º'!$P$13:$P$38</definedName>
    <definedName name="SHMAN_AREA_GRAV">'[96]SIN_HOR_MAN_GRAVATÁ '!$M$14:$M$48</definedName>
    <definedName name="SHMAN_AREA_JUREMA">'[110]SHMAN_INTERS, JUREMA E PANELAS'!$P$13:$P$41</definedName>
    <definedName name="SHMAN_AREA_LOMBADA">'[110]SHMAN_ár. passag.Pedes.LOmb.P.Ô'!$P$14:$P$62</definedName>
    <definedName name="SHMAN_AREA_ONIBUS">[96]SIN_HOR_MAN_PARADA_ONIBUS!$M$13:$M$16</definedName>
    <definedName name="SHMAN_AREA_PALMARES">[110]SIN_HOR_MAN_PALMARES!$P$14:$P$40</definedName>
    <definedName name="SHMAN_AREA_PONT">'[96]SIN_HOR_MAN_PONTE '!$M$13:$M$16</definedName>
    <definedName name="SHMAN_AREA_PONTESUL">'[110]SHMAN_ PONTE_SUL_OBRA DE ARTE'!$P$15:$P$66</definedName>
    <definedName name="SHMAN_AREA_QUIPAPA">'[110]SHMAN_INTERSEÇÃO quipapa'!$P$13:$P$39</definedName>
    <definedName name="SHMAN_AREA_TAQUARI">[96]SHMAN_TAQUA!$M$13:$M$61</definedName>
    <definedName name="SHMAN_AREA_TERRA">'[110]SHMAN_Terra Vermelha'!$P$13:$P$49</definedName>
    <definedName name="SHNM_AREA">[96]SIN_HOR_NORTE_MEC!$AD$15:$AD$100</definedName>
    <definedName name="SHNM_AREA_BR104">[110]SIN_HOR_NORTE_MEC!$AC$14:$AC$98</definedName>
    <definedName name="SHSM_AREA">[96]SIN_HOR_SUL_MEC!$AD$14:$AD$251</definedName>
    <definedName name="SIFÃO_CROMADO">#REF!</definedName>
    <definedName name="SIH" localSheetId="6">#REF!</definedName>
    <definedName name="SIH">#REF!</definedName>
    <definedName name="SIN">'[87]P reaj x P atual'!$S$8</definedName>
    <definedName name="SINAL" localSheetId="6">#REF!</definedName>
    <definedName name="SINAL">#REF!</definedName>
    <definedName name="sinalizacao" localSheetId="6">#REF!</definedName>
    <definedName name="sinalizacao">#REF!</definedName>
    <definedName name="Sinalização" localSheetId="6">#REF!</definedName>
    <definedName name="Sinalização">#REF!</definedName>
    <definedName name="sinalizacao_1">#REF!</definedName>
    <definedName name="sinalizacao_2">#REF!</definedName>
    <definedName name="sinalizacao_3">#REF!</definedName>
    <definedName name="sinalizacao_4">#REF!</definedName>
    <definedName name="sinalização_horiz">'[27]medição '!#REF!</definedName>
    <definedName name="Sinalização293" localSheetId="6">#REF!</definedName>
    <definedName name="Sinalização293">#REF!</definedName>
    <definedName name="sinalização471" localSheetId="6">#REF!</definedName>
    <definedName name="sinalização471">#REF!</definedName>
    <definedName name="sinalizhoriz" localSheetId="6">[43]ORÇAMENTO!#REF!</definedName>
    <definedName name="sinalizhoriz">[43]ORÇAMENTO!#REF!</definedName>
    <definedName name="sinalizhoriz_13" localSheetId="6">[43]ORÇAMENTO!#REF!</definedName>
    <definedName name="sinalizhoriz_13">[43]ORÇAMENTO!#REF!</definedName>
    <definedName name="sinalizhoriz_13_19">[43]ORÇAMENTO!#REF!</definedName>
    <definedName name="sinalizhoriz_13_23">[43]ORÇAMENTO!#REF!</definedName>
    <definedName name="sinalizhoriz_13_25">[56]ORÇAMENTO!#REF!</definedName>
    <definedName name="sinalizhoriz_13_26">[43]ORÇAMENTO!#REF!</definedName>
    <definedName name="sinalizhoriz_13_33">[43]ORÇAMENTO!#REF!</definedName>
    <definedName name="sinalizhoriz_13_9">[43]ORÇAMENTO!#REF!</definedName>
    <definedName name="sinalizhoriz_15">[57]ORÇAMENTO!#REF!</definedName>
    <definedName name="sinalizhoriz_15_13">[57]ORÇAMENTO!#REF!</definedName>
    <definedName name="sinalizhoriz_15_13_19">[57]ORÇAMENTO!#REF!</definedName>
    <definedName name="sinalizhoriz_15_13_23">[57]ORÇAMENTO!#REF!</definedName>
    <definedName name="sinalizhoriz_15_13_25">[57]ORÇAMENTO!#REF!</definedName>
    <definedName name="sinalizhoriz_15_19">[57]ORÇAMENTO!#REF!</definedName>
    <definedName name="sinalizhoriz_15_23">[57]ORÇAMENTO!#REF!</definedName>
    <definedName name="sinalizhoriz_15_25">[57]ORÇAMENTO!#REF!</definedName>
    <definedName name="sinalizhoriz_15_26">[57]ORÇAMENTO!#REF!</definedName>
    <definedName name="sinalizhoriz_15_33">[57]ORÇAMENTO!#REF!</definedName>
    <definedName name="sinalizhoriz_15_9">[57]ORÇAMENTO!#REF!</definedName>
    <definedName name="sinalizhoriz_19">[43]ORÇAMENTO!#REF!</definedName>
    <definedName name="sinalizhoriz_23">[43]ORÇAMENTO!#REF!</definedName>
    <definedName name="sinalizhoriz_24">[43]ORÇAMENTO!#REF!</definedName>
    <definedName name="sinalizhoriz_24_13">[43]ORÇAMENTO!#REF!</definedName>
    <definedName name="sinalizhoriz_24_13_19">[43]ORÇAMENTO!#REF!</definedName>
    <definedName name="sinalizhoriz_24_13_23">[43]ORÇAMENTO!#REF!</definedName>
    <definedName name="sinalizhoriz_24_13_25">[56]ORÇAMENTO!#REF!</definedName>
    <definedName name="sinalizhoriz_24_19">[43]ORÇAMENTO!#REF!</definedName>
    <definedName name="sinalizhoriz_24_23">[43]ORÇAMENTO!#REF!</definedName>
    <definedName name="sinalizhoriz_24_25">[56]ORÇAMENTO!#REF!</definedName>
    <definedName name="sinalizhoriz_25">[56]ORÇAMENTO!#REF!</definedName>
    <definedName name="sinalizhoriz_26">[43]ORÇAMENTO!#REF!</definedName>
    <definedName name="sinalizhoriz_33">[43]ORÇAMENTO!#REF!</definedName>
    <definedName name="sinalizhoriz_9">[43]ORÇAMENTO!#REF!</definedName>
    <definedName name="SINV_SNV_SUL">[110]sin_vertical_SUL_aplicacao!$P$13:$P$890</definedName>
    <definedName name="Sispec00" localSheetId="6">#REF!</definedName>
    <definedName name="Sispec00">#REF!</definedName>
    <definedName name="Sispec98" localSheetId="6">#REF!</definedName>
    <definedName name="Sispec98">#REF!</definedName>
    <definedName name="sit" localSheetId="6">#REF!</definedName>
    <definedName name="sit">#REF!</definedName>
    <definedName name="SIV">#REF!</definedName>
    <definedName name="SJ">#REF!</definedName>
    <definedName name="SLEVI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M">#REF!</definedName>
    <definedName name="sm2br1">'[27]memória quantitativa'!#REF!</definedName>
    <definedName name="sm2br2">'[27]memória quantitativa'!#REF!</definedName>
    <definedName name="sm2br3">'[27]memória quantitativa'!#REF!</definedName>
    <definedName name="sm2br4">'[27]memória quantitativa'!#REF!</definedName>
    <definedName name="sm2br5">'[27]memória quantitativa'!#REF!</definedName>
    <definedName name="sm2br6">'[27]memória quantitativa'!#REF!</definedName>
    <definedName name="sm2br7">'[27]memória quantitativa'!#REF!</definedName>
    <definedName name="sm2br8">'[27]memória quantitativa'!#REF!</definedName>
    <definedName name="sm2br9">'[27]memória quantitativa'!#REF!</definedName>
    <definedName name="sm2c_1">'[27]memória quantitativa'!#REF!</definedName>
    <definedName name="sm2c_2">'[27]memória quantitativa'!#REF!</definedName>
    <definedName name="sm2c_3">'[27]memória quantitativa'!#REF!</definedName>
    <definedName name="sm2c_4">'[27]memória quantitativa'!#REF!</definedName>
    <definedName name="sm2c_5">'[27]memória quantitativa'!#REF!</definedName>
    <definedName name="sm2c_6">'[27]memória quantitativa'!#REF!</definedName>
    <definedName name="sm2c_7">'[27]memória quantitativa'!#REF!</definedName>
    <definedName name="sm2c_8">'[27]memória quantitativa'!#REF!</definedName>
    <definedName name="sm2c_9">'[27]memória quantitativa'!#REF!</definedName>
    <definedName name="sm2d1">'[27]memória quantitativa'!#REF!</definedName>
    <definedName name="sm2d2">'[27]memória quantitativa'!#REF!</definedName>
    <definedName name="sm2d3">'[27]memória quantitativa'!#REF!</definedName>
    <definedName name="sm2d4">'[27]memória quantitativa'!#REF!</definedName>
    <definedName name="sm2d5">'[27]memória quantitativa'!#REF!</definedName>
    <definedName name="sm2d6">'[27]memória quantitativa'!#REF!</definedName>
    <definedName name="sm2d7">'[27]memória quantitativa'!#REF!</definedName>
    <definedName name="sm2d8">'[27]memória quantitativa'!#REF!</definedName>
    <definedName name="sm2d9">'[27]memória quantitativa'!#REF!</definedName>
    <definedName name="sm2kmf_1">'[27]memória quantitativa'!#REF!</definedName>
    <definedName name="sm2kmf_2">'[27]memória quantitativa'!#REF!</definedName>
    <definedName name="sm2kmf_3">'[27]memória quantitativa'!#REF!</definedName>
    <definedName name="sm2kmf_4">'[27]memória quantitativa'!#REF!</definedName>
    <definedName name="sm2kmf_5">'[27]memória quantitativa'!#REF!</definedName>
    <definedName name="sm2kmf_6">'[27]memória quantitativa'!#REF!</definedName>
    <definedName name="sm2kmf_7">'[27]memória quantitativa'!#REF!</definedName>
    <definedName name="sm2kmf_8">'[27]memória quantitativa'!#REF!</definedName>
    <definedName name="sm2kmf_9">'[27]memória quantitativa'!#REF!</definedName>
    <definedName name="sm2kmi_1">'[27]memória quantitativa'!#REF!</definedName>
    <definedName name="sm2kmi_2">'[27]memória quantitativa'!#REF!</definedName>
    <definedName name="sm2kmi_3">'[27]memória quantitativa'!#REF!</definedName>
    <definedName name="sm2kmi_4">'[27]memória quantitativa'!#REF!</definedName>
    <definedName name="sm2kmi_5">'[27]memória quantitativa'!#REF!</definedName>
    <definedName name="sm2kmi_6">'[27]memória quantitativa'!#REF!</definedName>
    <definedName name="sm2kmi_7">'[27]memória quantitativa'!#REF!</definedName>
    <definedName name="sm2kmi_8">'[27]memória quantitativa'!#REF!</definedName>
    <definedName name="sm2kmi_9">'[27]memória quantitativa'!#REF!</definedName>
    <definedName name="sm2l1">'[27]memória quantitativa'!#REF!</definedName>
    <definedName name="sm2l2">'[27]memória quantitativa'!#REF!</definedName>
    <definedName name="sm2l3">'[27]memória quantitativa'!#REF!</definedName>
    <definedName name="sm2l4">'[27]memória quantitativa'!#REF!</definedName>
    <definedName name="sm2l5">'[27]memória quantitativa'!#REF!</definedName>
    <definedName name="sm2l6">'[27]memória quantitativa'!#REF!</definedName>
    <definedName name="sm2l7">'[27]memória quantitativa'!#REF!</definedName>
    <definedName name="sm2l8">'[27]memória quantitativa'!#REF!</definedName>
    <definedName name="sm2l9">'[27]memória quantitativa'!#REF!</definedName>
    <definedName name="smbr1">'[27]memória quantitativa'!#REF!</definedName>
    <definedName name="smbr2">'[27]memória quantitativa'!#REF!</definedName>
    <definedName name="smbr3">'[27]memória quantitativa'!#REF!</definedName>
    <definedName name="smbr4">'[27]memória quantitativa'!#REF!</definedName>
    <definedName name="smbr5">'[27]memória quantitativa'!#REF!</definedName>
    <definedName name="smbr6">'[27]memória quantitativa'!#REF!</definedName>
    <definedName name="smbr7">'[27]memória quantitativa'!#REF!</definedName>
    <definedName name="smbr8">'[27]memória quantitativa'!#REF!</definedName>
    <definedName name="smbr9">'[27]memória quantitativa'!#REF!</definedName>
    <definedName name="smc_1">'[27]memória quantitativa'!#REF!</definedName>
    <definedName name="smc_2">'[27]memória quantitativa'!#REF!</definedName>
    <definedName name="smc_3">'[27]memória quantitativa'!#REF!</definedName>
    <definedName name="smc_4">'[27]memória quantitativa'!#REF!</definedName>
    <definedName name="smc_5">'[27]memória quantitativa'!#REF!</definedName>
    <definedName name="smc_6">'[27]memória quantitativa'!#REF!</definedName>
    <definedName name="smc_7">'[27]memória quantitativa'!#REF!</definedName>
    <definedName name="smc_8">'[27]memória quantitativa'!#REF!</definedName>
    <definedName name="smc_9">'[27]memória quantitativa'!#REF!</definedName>
    <definedName name="smkmf_1">'[27]memória quantitativa'!#REF!</definedName>
    <definedName name="smkmf_2">'[27]memória quantitativa'!#REF!</definedName>
    <definedName name="smkmf_3">'[27]memória quantitativa'!#REF!</definedName>
    <definedName name="smkmf_4">'[27]memória quantitativa'!#REF!</definedName>
    <definedName name="smkmf_5">'[27]memória quantitativa'!#REF!</definedName>
    <definedName name="smkmf_6">'[27]memória quantitativa'!#REF!</definedName>
    <definedName name="smkmf_7">'[27]memória quantitativa'!#REF!</definedName>
    <definedName name="smkmf_8">'[27]memória quantitativa'!#REF!</definedName>
    <definedName name="smkmf_9">'[27]memória quantitativa'!#REF!</definedName>
    <definedName name="smkmi_1">'[27]memória quantitativa'!#REF!</definedName>
    <definedName name="smkmi_2">'[27]memória quantitativa'!#REF!</definedName>
    <definedName name="smkmi_3">'[27]memória quantitativa'!#REF!</definedName>
    <definedName name="smkmi_4">'[27]memória quantitativa'!#REF!</definedName>
    <definedName name="smkmi_5">'[27]memória quantitativa'!#REF!</definedName>
    <definedName name="smkmi_6">'[27]memória quantitativa'!#REF!</definedName>
    <definedName name="smkmi_7">'[27]memória quantitativa'!#REF!</definedName>
    <definedName name="smkmi_8">'[27]memória quantitativa'!#REF!</definedName>
    <definedName name="smkmi_9">'[27]memória quantitativa'!#REF!</definedName>
    <definedName name="SMW">#REF!</definedName>
    <definedName name="SMWA">#REF!</definedName>
    <definedName name="SNV">[64]SNV!$A$1:$B$15</definedName>
    <definedName name="SNV_CURVASUL">[96]CURVAS_SHSUL_MEC!$AL$14:$AL$123</definedName>
    <definedName name="SNV_DEFENSA">[63]Defensas_necessidades!$AD$13:$AD$21</definedName>
    <definedName name="SNV_DF_REMOVER_BR408">'[63]Defensas-Removerimplantar.nec'!$AL$13:$AL$37</definedName>
    <definedName name="SNV_DF_SUL">[110]Defensas_SUL_necessidades!$AD$13:$AD$99</definedName>
    <definedName name="SNV_HOR_MAN_ALIANCA1">'[63]HOR_MAN_aliança 1º ACESSO'!$Q$13:$Q$39</definedName>
    <definedName name="SNV_HOR_MAN_ALIANCA2">'[63]HOR_MAN_ALIANÇA 2º ACESSO'!$Q$14:$Q$37</definedName>
    <definedName name="SNV_HOR_MAN_BUENOS">'[63]HOR_MAN_BUENOS AIRES'!$Q$14:$Q$28</definedName>
    <definedName name="SNV_HOR_MAN_ITAQUITINGA">[63]HOR_MAN_Itaquitinga!$Q$14:$Q$35</definedName>
    <definedName name="SNV_HOR_MAN_LOMBADA">'[63]HOR_MAN_PASS. PEDESTRE_LOMBADA'!$Q$14:$Q$20</definedName>
    <definedName name="SNV_HOR_MAN_ONIBUS">'[63]PARADA DE ONIBUS'!$Q$14:$Q$43</definedName>
    <definedName name="SNV_HOR_MAN_PONTES">[63]HOR_MAN_PONTES!$Q$15:$Q$42</definedName>
    <definedName name="SNV_HOR_MAN_TIMBAUBA">[63]HOR_MAN_TIMBAUBA!$Q$13:$Q$39</definedName>
    <definedName name="SNV_HOR_MAN_TRACUNHAEM">[63]HOR_MAN_TRACUNHAEM!$Q$14:$Q$35</definedName>
    <definedName name="SNV_HOR_MAN_VICENCIA">[63]SIN_HOR_MAN_VICÊNCIA!$Q$14:$Q$36</definedName>
    <definedName name="SNV_HOR_MEC_ALIANCA1">'[63]HOR_MEC_Interseção Aliança - 1º'!$AB$15:$AB$20</definedName>
    <definedName name="SNV_HOR_MEC_ALIANCA2">'[63]HOR_MEC_Interseção Aliança - 2º'!$AB$14:$AB$18</definedName>
    <definedName name="SNV_HOR_MEC_BR408">'[63]HOR_MEC_BR-408'!$AC$14:$AC$240</definedName>
    <definedName name="SNV_HOR_MEC_BUENOS">'[63]HOR_MEC_Interseção_BUENOS AIRES'!$AB$15:$AB$19</definedName>
    <definedName name="SNV_HOR_MEC_ITAQUITINGA">[63]HOR_MEC_Inters_Itaquitinga!$AB$15:$AB$19</definedName>
    <definedName name="SNV_HOR_MEC_TIMBAUBA">[63]HOR_MEC_Inters_Timbaúba!$AB$15:$AB$19</definedName>
    <definedName name="SNV_HOR_MEC_TRACUNHAEM">[63]HOR_MEC_Interseção_Tracunhaem!$AB$15:$AB$19</definedName>
    <definedName name="SNV_HOR_MEC_VICENCIA">[63]HOR_MEC_Interseção_VICÊNCIA!$AB$15:$AB$20</definedName>
    <definedName name="SNV_IBIA">'[96]SIN_HOR_MEC_Gravatá do Ibiapina'!$S$14:$S$18</definedName>
    <definedName name="SNV_PLACA">[64]sin_vertical_necessidades!#REF!</definedName>
    <definedName name="SNV_PORT">'[63]Pórtico a Remover'!$L$15</definedName>
    <definedName name="SNV_PORT_REM">'[110]Pórtico a remover'!$L$13</definedName>
    <definedName name="SNV_PORT_SEMI">'[63]Pórtico e Semi-pórtico'!$P$14:$P$19</definedName>
    <definedName name="SNV_PORT_SEMI_BR104">'[110]Pórtico e Semi-pórtico'!$P$14:$P$22</definedName>
    <definedName name="SNV_PORT_SEMI_BR104SUL">'[110]Pórtico e Semi-pórtico_SUL'!$P$14:$P$21</definedName>
    <definedName name="SNV_SHM_ALTINHO">[110]SHM_ALTINHO!$U$15:$U$19</definedName>
    <definedName name="SNV_SHM_BENEDITO">'[110]SHM_SÃO BENEDITO DO SUL'!$U$15:$U$19</definedName>
    <definedName name="SNV_SHM_BR104SUL">'[110]HOR_MEC_BR-104SUL'!$AC$14:$AC$480</definedName>
    <definedName name="SNV_SHM_CANHOTINHO">[110]SHM_CANHOTINHO!$U$15:$U$19</definedName>
    <definedName name="SNV_SHM_CUPIRA1">'[110]SHM_CUPIRA_1º ACESSO'!$U$15:$U$19</definedName>
    <definedName name="SNV_SHM_CUPIRA2">'[110]SHM_CUPIRA 2ª INTERSEÇÃO'!$U$15:$U$19</definedName>
    <definedName name="SNV_SHM_JUREMA">'[110]SHM_PANELAS E JUREMA'!$U$15:$U$24</definedName>
    <definedName name="SNV_SHM_PALMARES">[110]SHM_PALMARES!$U$15:$U$19</definedName>
    <definedName name="SNV_SHM_QUIPAPA">[110]SHM_QUIPAPÁ!$U$15:$U$19</definedName>
    <definedName name="SNV_SHM_TERRA">'[110]SHM_Terra Vermelha'!$U$15:$U$19</definedName>
    <definedName name="SNV_SHMAN_ALTINHO">'[110]SHMAN_INTERSEÇÃO ALTINHO'!$Q$13:$Q$48</definedName>
    <definedName name="SNV_SHMAN_BENEDITO">'[110]SHMAN_INTERSEÇÃO SÃO BENEDITO'!$Q$13:$Q$43</definedName>
    <definedName name="SNV_SHMAN_CANHOTINHO">'[110]SHMAN_INTERSEÇÃO CANHOTINHO'!$Q$13:$Q$39</definedName>
    <definedName name="SNV_SHMAN_CUPIRA1">'[110]SHMAN_ÁREA ESP CUPIRA 1'!$Q$13:$Q$50</definedName>
    <definedName name="SNV_SHMAN_CUPIRA2">'[110]SHMAN_INTERSEÇÃO CUPIRA 2º'!$Q$13:$Q$38</definedName>
    <definedName name="SNV_SHMAN_GRAV" localSheetId="6">#REF!</definedName>
    <definedName name="SNV_SHMAN_GRAV">#REF!</definedName>
    <definedName name="SNV_SHMAN_GRAVATA">'[96]SIN_HOR_MAN_GRAVATÁ '!$N$14:$N$48</definedName>
    <definedName name="SNV_SHMAN_JUREMA">'[110]SHMAN_INTERS, JUREMA E PANELAS'!$Q$13:$Q$41</definedName>
    <definedName name="SNV_SHMAN_LOMBADA">'[110]SHMAN_ár. passag.Pedes.LOmb.P.Ô'!$Q$14:$Q$62</definedName>
    <definedName name="SNV_SHMAN_PALMARES">[110]SIN_HOR_MAN_PALMARES!$Q$14:$Q$40</definedName>
    <definedName name="SNV_SHMAN_PAR_ONIB">[96]SIN_HOR_MAN_PARADA_ONIBUS!$N$13:$N$16</definedName>
    <definedName name="SNV_SHMAN_PONTE">'[96]SIN_HOR_MAN_PONTE '!$N$13:$N$16</definedName>
    <definedName name="SNV_SHMAN_PONTESUL">'[110]SHMAN_ PONTE_SUL_OBRA DE ARTE'!$Q$15:$Q$66</definedName>
    <definedName name="SNV_SHMAN_QUIPAPA">'[110]SHMAN_INTERSEÇÃO quipapa'!$Q$13:$Q$39</definedName>
    <definedName name="SNV_SHMAN_TAQUA">[96]SHMAN_TAQUA!$N$13:$N$61</definedName>
    <definedName name="SNV_SHMAN_TERRA">'[110]SHMAN_Terra Vermelha'!$Q$13:$Q$49</definedName>
    <definedName name="SNV_SHNM">[96]SIN_HOR_NORTE_MEC!$AF$15:$AF$100</definedName>
    <definedName name="SNV_SHNM_BR104">[110]SIN_HOR_NORTE_MEC!$AE$14:$AE$98</definedName>
    <definedName name="SNV_SHSM">[96]SIN_HOR_SUL_MEC!$AF$14:$AF$251</definedName>
    <definedName name="SNV_SV_BR408">[63]sin_vertical_aplicacao!$O$13:$O$531</definedName>
    <definedName name="SNV_TACHA_ALIANCA1">'[63]tachas_ALIANÇA 1º acesso '!$X$17:$X$28</definedName>
    <definedName name="SNV_TACHA_ALIANCA2">'[63]tachas_Aliança 2º acesso'!$X$15:$X$24</definedName>
    <definedName name="SNV_TACHA_ALTINHO">[110]tachas_intreseção_Altinho!$X$13:$X$22</definedName>
    <definedName name="SNV_TACHA_BENEDITO">'[110]tachas_intreseção_São Benedito'!$X$13:$X$21</definedName>
    <definedName name="SNV_TACHA_BR104SUL">[110]tachas_aplicacao_BR104!$X$16:$X$708</definedName>
    <definedName name="SNV_TACHA_BR408">[63]tachas_aplicacao_BR408!$X$16:$X$410</definedName>
    <definedName name="SNV_TACHA_BUENOS">'[63]tachas_Buenos Aires'!$X$17:$X$26</definedName>
    <definedName name="SNV_TACHA_CANHOTINHO">[110]tachas_intreseção_Canhotinho!$X$13:$X$18</definedName>
    <definedName name="SNV_TACHA_CUPIRA1">[110]tachas_intreseção_Cupira1!$X$13:$X$21</definedName>
    <definedName name="SNV_TACHA_CUPIRA2">'[110]tachas_intreseção_Cupira 2'!$X$13:$X$20</definedName>
    <definedName name="SNV_TACHA_ITAQUI">[63]tachas_Itaquitinga!$X$14:$X$23</definedName>
    <definedName name="SNV_TACHA_PALMARES">[110]tachas_intreseção_Palmares!$X$13:$X$21</definedName>
    <definedName name="SNV_TACHA_PANELAS">[110]tachas_intreseção_Panelas!$X$13:$X$24</definedName>
    <definedName name="SNV_TACHA_QUIPAPA">[110]tachas_intreseção_Quipapá!$X$13:$X$19</definedName>
    <definedName name="SNV_TACHA_TERRA">'[110]tachas_intres,_Terra Vermelha'!$X$13:$X$22</definedName>
    <definedName name="SNV_TACHA_TIMBAUBA">[63]tachas_TIMBAÚBA!$X$14:$X$23</definedName>
    <definedName name="SNV_TACHA_TRACUNHAEM">[63]tachas_Tracunhaém!$X$14:$X$23</definedName>
    <definedName name="SNV_TACHA_VICENCIA">[63]tachas_VICÊNCIA!$X$14:$X$25</definedName>
    <definedName name="SNV_TAQUA">[96]SIN_HOR_MEC_TAQUARITINGA!$S$14:$S$19</definedName>
    <definedName name="SOLEIRA_CINZA_CORUMBA">#REF!</definedName>
    <definedName name="SOLO">[84]SERVIÇOS!$G$14</definedName>
    <definedName name="SOLU_LIMPADORA">#REF!</definedName>
    <definedName name="SoluçãoIntervençãoFuncional" localSheetId="6">#REF!</definedName>
    <definedName name="SoluçãoIntervençãoFuncional">#REF!</definedName>
    <definedName name="Soluções_3ªF">OFFSET('[83]Orçamento por Kmf'!$B$1,MATCH("3ª FAIXA",'[83]Orçamento por Kmf'!$B:$B,0),0,MATCH("ACOSTAMENTO",'[83]Orçamento por Kmf'!$B:$B,0)-MATCH("3ª FAIXA",'[83]Orçamento por Kmf'!$B:$B,0),1)</definedName>
    <definedName name="Soluções_Acost">OFFSET('[83]Orçamento por Kmf'!$B$1,MATCH("ACOSTAMENTO",'[83]Orçamento por Kmf'!$B:$B,0),0,MATCH("DRENAGEM SUPERFICIAL",'[83]Orçamento por Kmf'!$B:$B,0)-MATCH("ACOSTAMENTO",'[83]Orçamento por Kmf'!$B:$B,0),1)</definedName>
    <definedName name="Soluções_Pista">OFFSET('[83]Orçamento por Kmf'!$B$1,MATCH("PISTA ROLAMENTO",'[83]Orçamento por Kmf'!$B:$B,0),0,MATCH("3ª FAIXA",'[83]Orçamento por Kmf'!$B:$B,0)-MATCH("PISTA ROLAMENTO",'[83]Orçamento por Kmf'!$B:$B,0),1)</definedName>
    <definedName name="solver_adj" hidden="1">[187]Premissas!$Z$166,[187]Premissas!$Z$161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'[188]61M-CBMI:MAT-BET'!$H$18</definedName>
    <definedName name="solver_pre" hidden="1">0.000001</definedName>
    <definedName name="solver_rel1" hidden="1">3</definedName>
    <definedName name="solver_rel2" hidden="1">3</definedName>
    <definedName name="solver_rhs1" hidden="1">0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MA1">[165]ORÇAMENTO!#REF!</definedName>
    <definedName name="SOMA2">[165]ORÇAMENTO!#REF!</definedName>
    <definedName name="SOMA3">[165]ORÇAMENTO!#REF!</definedName>
    <definedName name="SOMA4">[165]ORÇAMENTO!#REF!</definedName>
    <definedName name="SOMA5">[165]ORÇAMENTO!#REF!</definedName>
    <definedName name="SomaMedAtual" localSheetId="6">SUM(IF(#REF!=#REF!,IF(#REF!=#REF!,#REF!)))</definedName>
    <definedName name="SomaMedAtual">SUM(IF(#REF!=#REF!,IF(#REF!=#REF!,#REF!)))</definedName>
    <definedName name="souza">#REF!</definedName>
    <definedName name="spsl1">'[27]memória quantitativa'!#REF!</definedName>
    <definedName name="spsl2">'[27]memória quantitativa'!#REF!</definedName>
    <definedName name="srergs">#REF!</definedName>
    <definedName name="srergs_13">[43]procedimentos!$B$114</definedName>
    <definedName name="srergs_26">[43]procedimentos!$B$114</definedName>
    <definedName name="srergs_33">[43]procedimentos!$B$114</definedName>
    <definedName name="srergs_5">[43]procedimentos!$B$114</definedName>
    <definedName name="srergs_6">[43]procedimentos!$B$114</definedName>
    <definedName name="srergs_7">[43]procedimentos!$B$114</definedName>
    <definedName name="srergs_8">[43]procedimentos!$B$114</definedName>
    <definedName name="srergs_9">[43]procedimentos!$B$114</definedName>
    <definedName name="SRERS">[46]procedimentos!#REF!</definedName>
    <definedName name="srsdgqge" localSheetId="6">#REF!</definedName>
    <definedName name="srsdgqge">#REF!</definedName>
    <definedName name="SRV" localSheetId="6" hidden="1">#REF!</definedName>
    <definedName name="SRV" hidden="1">#REF!</definedName>
    <definedName name="SS" localSheetId="6" hidden="1">#REF!</definedName>
    <definedName name="SS" hidden="1">#REF!</definedName>
    <definedName name="SSS" localSheetId="6" hidden="1">{#N/A,#N/A,FALSE,"MO (2)"}</definedName>
    <definedName name="SSS" localSheetId="7" hidden="1">{#N/A,#N/A,FALSE,"MO (2)"}</definedName>
    <definedName name="SSS" hidden="1">{#N/A,#N/A,FALSE,"MO (2)"}</definedName>
    <definedName name="sssa">#N/A</definedName>
    <definedName name="sssd">#N/A</definedName>
    <definedName name="ssss">#N/A</definedName>
    <definedName name="ssssa">'[189]P A T O  D'!#REF!</definedName>
    <definedName name="sssss">#N/A</definedName>
    <definedName name="ssssss" localSheetId="6" hidden="1">{#N/A,#N/A,FALSE,"MO (2)"}</definedName>
    <definedName name="ssssss" localSheetId="7" hidden="1">{#N/A,#N/A,FALSE,"MO (2)"}</definedName>
    <definedName name="ssssss" hidden="1">{#N/A,#N/A,FALSE,"MO (2)"}</definedName>
    <definedName name="sssssssssssssssssssss" localSheetId="6" hidden="1">{#N/A,#N/A,TRUE,"Plan1"}</definedName>
    <definedName name="sssssssssssssssssssss" localSheetId="7" hidden="1">{#N/A,#N/A,TRUE,"Plan1"}</definedName>
    <definedName name="sssssssssssssssssssss" hidden="1">{#N/A,#N/A,TRUE,"Plan1"}</definedName>
    <definedName name="ST">#REF!</definedName>
    <definedName name="Status">[190]Checklist!$S$1:$S$2</definedName>
    <definedName name="STR" localSheetId="6">#REF!</definedName>
    <definedName name="STR">#REF!</definedName>
    <definedName name="sub" localSheetId="6">#REF!</definedName>
    <definedName name="sub">#REF!</definedName>
    <definedName name="Sub__trecho" localSheetId="6">#REF!</definedName>
    <definedName name="Sub__trecho">#REF!</definedName>
    <definedName name="SUB_35">#REF!</definedName>
    <definedName name="SUB_TRECHO">#REF!</definedName>
    <definedName name="Subestação">#REF!</definedName>
    <definedName name="SUBSTRATO_P">[64]sin_vertical_necessidades!#REF!</definedName>
    <definedName name="SUBSTRATO_SV_BR408">[63]sin_vertical_aplicacao!$L$13:$L$531</definedName>
    <definedName name="Subt" localSheetId="6">#REF!</definedName>
    <definedName name="Subt">#REF!</definedName>
    <definedName name="SUBT_1" localSheetId="6">#REF!</definedName>
    <definedName name="SUBT_1">#REF!</definedName>
    <definedName name="SUBT1" localSheetId="6">#REF!</definedName>
    <definedName name="SUBT1">#REF!</definedName>
    <definedName name="SUBTOT" localSheetId="6">[165]ORÇAMENTO!#REF!</definedName>
    <definedName name="SUBTOT">[165]ORÇAMENTO!#REF!</definedName>
    <definedName name="Subtrecho" localSheetId="6">#REF!</definedName>
    <definedName name="Subtrecho">#REF!</definedName>
    <definedName name="subtrecho_10">[52]procedimentos!$A$5</definedName>
    <definedName name="subtrecho_13">[43]procedimentos!$B$118</definedName>
    <definedName name="subtrecho_26">[43]procedimentos!$B$118</definedName>
    <definedName name="subtrecho_33">[43]procedimentos!$B$118</definedName>
    <definedName name="subtrecho_42">#REF!</definedName>
    <definedName name="subtrecho_5">[43]procedimentos!$B$118</definedName>
    <definedName name="subtrecho_6">[43]procedimentos!$B$118</definedName>
    <definedName name="subtrecho_7">[43]procedimentos!$B$118</definedName>
    <definedName name="subtrecho_8">[43]procedimentos!$B$118</definedName>
    <definedName name="subtrecho_9">[43]procedimentos!$B$118</definedName>
    <definedName name="SUBTRECHO1">[75]Croqui!$B$6</definedName>
    <definedName name="subtrecho1_13">[43]procedimentos!#REF!</definedName>
    <definedName name="subtrecho1_13_1">[166]procedimentos!#REF!</definedName>
    <definedName name="subtrecho1_13_13">[43]procedimentos!#REF!</definedName>
    <definedName name="subtrecho1_13_19">#REF!</definedName>
    <definedName name="subtrecho1_13_23">#REF!</definedName>
    <definedName name="subtrecho1_13_25">[166]procedimentos!#REF!</definedName>
    <definedName name="subtrecho1_13_26">[43]procedimentos!#REF!</definedName>
    <definedName name="subtrecho1_13_33">[43]procedimentos!#REF!</definedName>
    <definedName name="subtrecho1_13_5">[43]procedimentos!#REF!</definedName>
    <definedName name="subtrecho1_13_6">[43]procedimentos!#REF!</definedName>
    <definedName name="subtrecho1_13_7">[43]procedimentos!#REF!</definedName>
    <definedName name="subtrecho1_13_8">[43]procedimentos!#REF!</definedName>
    <definedName name="subtrecho1_13_9">[43]procedimentos!#REF!</definedName>
    <definedName name="subtrecho1_19">#REF!</definedName>
    <definedName name="subtrecho1_23">#REF!</definedName>
    <definedName name="subtrecho1_24">#REF!</definedName>
    <definedName name="subtrecho1_24_13">[43]procedimentos!#REF!</definedName>
    <definedName name="subtrecho1_24_13_1">[166]procedimentos!#REF!</definedName>
    <definedName name="subtrecho1_24_13_13">[43]procedimentos!#REF!</definedName>
    <definedName name="subtrecho1_24_13_19">#REF!</definedName>
    <definedName name="subtrecho1_24_13_23">#REF!</definedName>
    <definedName name="subtrecho1_24_13_25">[166]procedimentos!#REF!</definedName>
    <definedName name="subtrecho1_24_13_26">[43]procedimentos!#REF!</definedName>
    <definedName name="subtrecho1_24_13_33">[43]procedimentos!#REF!</definedName>
    <definedName name="subtrecho1_24_13_5">[43]procedimentos!#REF!</definedName>
    <definedName name="subtrecho1_24_13_6">[43]procedimentos!#REF!</definedName>
    <definedName name="subtrecho1_24_13_7">[43]procedimentos!#REF!</definedName>
    <definedName name="subtrecho1_24_13_8">[43]procedimentos!#REF!</definedName>
    <definedName name="subtrecho1_24_13_9">[43]procedimentos!#REF!</definedName>
    <definedName name="subtrecho1_24_19">#REF!</definedName>
    <definedName name="subtrecho1_24_23">#REF!</definedName>
    <definedName name="subtrecho1_24_25">[166]procedimentos!#REF!</definedName>
    <definedName name="subtrecho1_24_26">[43]procedimentos!#REF!</definedName>
    <definedName name="subtrecho1_24_33">[43]procedimentos!#REF!</definedName>
    <definedName name="subtrecho1_24_5">[43]procedimentos!#REF!</definedName>
    <definedName name="subtrecho1_24_6">[43]procedimentos!#REF!</definedName>
    <definedName name="subtrecho1_24_7">[43]procedimentos!#REF!</definedName>
    <definedName name="subtrecho1_24_8">[43]procedimentos!#REF!</definedName>
    <definedName name="subtrecho1_24_9">[43]procedimentos!#REF!</definedName>
    <definedName name="subtrecho1_25">[166]procedimentos!#REF!</definedName>
    <definedName name="subtrecho1_26">[43]procedimentos!#REF!</definedName>
    <definedName name="subtrecho1_33">[43]procedimentos!#REF!</definedName>
    <definedName name="subtrecho1_5">[43]procedimentos!#REF!</definedName>
    <definedName name="subtrecho1_6">[43]procedimentos!#REF!</definedName>
    <definedName name="subtrecho1_7">[43]procedimentos!#REF!</definedName>
    <definedName name="subtrecho1_8">[43]procedimentos!#REF!</definedName>
    <definedName name="subtrecho1_9">[43]procedimentos!#REF!</definedName>
    <definedName name="subtrecho1a">[46]CAPA!$B$17</definedName>
    <definedName name="subtrecho1b">[46]CAPA!$B$17</definedName>
    <definedName name="SUBTRECHO2" localSheetId="6">#REF!</definedName>
    <definedName name="SUBTRECHO2">#REF!</definedName>
    <definedName name="SUBTRECHO2_13">[43]procedimentos!#REF!</definedName>
    <definedName name="SUBTRECHO2_19">#REF!</definedName>
    <definedName name="SUBTRECHO2_23">#REF!</definedName>
    <definedName name="SUBTRECHO2_25">[166]procedimentos!#REF!</definedName>
    <definedName name="SUBTRECHO2_26">[43]procedimentos!#REF!</definedName>
    <definedName name="SUBTRECHO2_33">[43]procedimentos!#REF!</definedName>
    <definedName name="SUBTRECHO2_5">[43]procedimentos!#REF!</definedName>
    <definedName name="SUBTRECHO2_6">[43]procedimentos!#REF!</definedName>
    <definedName name="SUBTRECHO2_7">[43]procedimentos!#REF!</definedName>
    <definedName name="SUBTRECHO2_8">[43]procedimentos!#REF!</definedName>
    <definedName name="SUBTRECHO2_9">[43]procedimentos!#REF!</definedName>
    <definedName name="SUMMERY">#REF!</definedName>
    <definedName name="SUMMERYY">#REF!</definedName>
    <definedName name="SUP_MAR94">#REF!</definedName>
    <definedName name="SUP_SV_QTDE">[63]sin_vertical_aplicacao!$K$13:$K$531</definedName>
    <definedName name="SUP_SV_TIPO_BR408">[63]sin_vertical_aplicacao!$J$13:$J$531</definedName>
    <definedName name="super">[27]procedimentos!$A$5</definedName>
    <definedName name="superint" localSheetId="6">#REF!</definedName>
    <definedName name="superint">#REF!</definedName>
    <definedName name="SUPERINTENDÊNCIA_REGIONAL_NO_ESTADO_DO_RIO_GRANDE_DO_SUL">[46]CAPA!$A$3</definedName>
    <definedName name="superstrutura" localSheetId="6">#REF!</definedName>
    <definedName name="superstrutura">#REF!</definedName>
    <definedName name="superstrutura_1" localSheetId="6">#REF!</definedName>
    <definedName name="superstrutura_1">#REF!</definedName>
    <definedName name="superstrutura_2" localSheetId="6">#REF!</definedName>
    <definedName name="superstrutura_2">#REF!</definedName>
    <definedName name="superstrutura_3">#REF!</definedName>
    <definedName name="superstrutura_4">#REF!</definedName>
    <definedName name="SV">#REF!</definedName>
    <definedName name="SV_AREA">[109]sin_vertical_necessidades!#REF!</definedName>
    <definedName name="SV_AREA_SUL">[110]sin_vertical_SUL_aplicacao!$O$13:$O$890</definedName>
    <definedName name="SV_PELICULA">[109]sin_vertical_necessidades!#REF!</definedName>
    <definedName name="SV_PELICULA_SUL">[110]sin_vertical_SUL_aplicacao!$N$13:$N$890</definedName>
    <definedName name="SV_PESO_SUP_MT">[94]sin_vertical_necessidades!#REF!</definedName>
    <definedName name="SV_SNV">[109]sin_vertical_necessidades!#REF!</definedName>
    <definedName name="SV_SNV_SUL">[110]sin_vertical_SUL_aplicacao!$P$13:$P$890</definedName>
    <definedName name="SV_SUBSTRATO">[109]sin_vertical_necessidades!#REF!</definedName>
    <definedName name="SV_SUBSTRATO_SUL">[110]sin_vertical_SUL_aplicacao!$M$13:$M$890</definedName>
    <definedName name="SV_SUP_MAT">[94]sin_vertical_necessidades!#REF!</definedName>
    <definedName name="SV_SUP_QTDE_SUL">[110]sin_vertical_SUL_aplicacao!$L$13:$L$890</definedName>
    <definedName name="SV_SUP_QTE">[94]sin_vertical_necessidades!#REF!</definedName>
    <definedName name="SV_SUP_QUANT_SUL">[110]sin_vertical_SUL_aplicacao!$L$13:$L$890</definedName>
    <definedName name="SV_SUP_TIPO">[96]SIN_VERTICAL_APLICACAO!$L$13:$L$244</definedName>
    <definedName name="SV_SUP_TIPO_SUL">[110]sin_vertical_SUL_aplicacao!$K$13:$K$890</definedName>
    <definedName name="SV_SUPORTE_TIPO_SUL">[110]sin_vertical_SUL_aplicacao!$K$13:$K$890</definedName>
    <definedName name="synthese" localSheetId="6" hidden="1">{"tbl1",#N/A,FALSE,"regul";"tbl2",#N/A,FALSE,"regul"}</definedName>
    <definedName name="synthese" localSheetId="7" hidden="1">{"tbl1",#N/A,FALSE,"regul";"tbl2",#N/A,FALSE,"regul"}</definedName>
    <definedName name="synthese" hidden="1">{"tbl1",#N/A,FALSE,"regul";"tbl2",#N/A,FALSE,"regul"}</definedName>
    <definedName name="t" hidden="1">#REF!</definedName>
    <definedName name="T_25" localSheetId="6">' Canteiro'!T_25</definedName>
    <definedName name="T_25" localSheetId="7">'Adm Local'!T_25</definedName>
    <definedName name="T_25">[31]!T_25</definedName>
    <definedName name="T_501">#N/A</definedName>
    <definedName name="T_501_1" localSheetId="6">#REF!</definedName>
    <definedName name="T_501_1">#REF!</definedName>
    <definedName name="T_511">#N/A</definedName>
    <definedName name="T_511_1" localSheetId="6">#REF!</definedName>
    <definedName name="T_511_1">#REF!</definedName>
    <definedName name="T_602">#N/A</definedName>
    <definedName name="T_602_1">#REF!</definedName>
    <definedName name="T_603">#N/A</definedName>
    <definedName name="T_603_1">#REF!</definedName>
    <definedName name="T_604">#N/A</definedName>
    <definedName name="T_604_1">#REF!</definedName>
    <definedName name="T_605">#N/A</definedName>
    <definedName name="T_605_1">#REF!</definedName>
    <definedName name="T_607">#N/A</definedName>
    <definedName name="T_607_1">#REF!</definedName>
    <definedName name="T_701">#N/A</definedName>
    <definedName name="T_701_1">#REF!</definedName>
    <definedName name="T_702">#N/A</definedName>
    <definedName name="T_702_1">#REF!</definedName>
    <definedName name="t_areiacs">'[27]memória quantitativa'!#REF!</definedName>
    <definedName name="t_britarp">'[27]memória quantitativa'!#REF!</definedName>
    <definedName name="t_caminhãobasc">[27]Transportes!#REF!</definedName>
    <definedName name="t_caminhãocarr">[27]Transportes!#REF!</definedName>
    <definedName name="t_capafria">'[27]memória quantitativa'!#REF!</definedName>
    <definedName name="t_ccf">'[27]memória quantitativa'!#REF!</definedName>
    <definedName name="t_correção">'[27]memória quantitativa'!#REF!</definedName>
    <definedName name="t_especialbasc">[27]Transportes!#REF!</definedName>
    <definedName name="t_gc">'[27]memória quantitativa'!#REF!</definedName>
    <definedName name="t_grama">'[27]memória quantitativa'!#REF!</definedName>
    <definedName name="t_lama_asf_fina_areia">'[27]memória quantitativa'!#REF!</definedName>
    <definedName name="t_lama_asf_fina_pó">'[27]memória quantitativa'!#REF!</definedName>
    <definedName name="t_massarp">'[27]memória quantitativa'!#REF!</definedName>
    <definedName name="T_MF">#REF!</definedName>
    <definedName name="T_MOB">#REF!</definedName>
    <definedName name="t_Pavimento">0.05</definedName>
    <definedName name="t_pedraarrumada">'[27]memória quantitativa'!#REF!</definedName>
    <definedName name="t_pedrajog">'[27]memória quantitativa'!#REF!</definedName>
    <definedName name="t_recompmec">'[27]memória quantitativa'!#REF!</definedName>
    <definedName name="t_tapaburaco">'[27]memória quantitativa'!#REF!</definedName>
    <definedName name="t_tapaburacoq">'[27]memória quantitativa'!#REF!</definedName>
    <definedName name="t_tsd">'[27]memória quantitativa'!#REF!</definedName>
    <definedName name="TA">#REF!</definedName>
    <definedName name="tab">#REF!</definedName>
    <definedName name="tab_mancal">#REF!</definedName>
    <definedName name="Tab_Serv.">#REF!</definedName>
    <definedName name="Tab_Serviços">#REF!</definedName>
    <definedName name="TABEFET">#REF!</definedName>
    <definedName name="TABELA">#REF!</definedName>
    <definedName name="TABELA01">#REF!</definedName>
    <definedName name="TABELA02">#REF!</definedName>
    <definedName name="tabela03">#REF!</definedName>
    <definedName name="tabela2">#REF!</definedName>
    <definedName name="TabelaConsol">#REF!</definedName>
    <definedName name="tabelaDenominação">#REF!</definedName>
    <definedName name="TabelaDistribuiçãoDeMassas">#REF!</definedName>
    <definedName name="tabelafinal">#REF!</definedName>
    <definedName name="TabelaSicro">#REF!</definedName>
    <definedName name="TabImport">#REF!</definedName>
    <definedName name="TableName">"Dummy"</definedName>
    <definedName name="TABMAT">#REF!</definedName>
    <definedName name="TABMAX">#REF!</definedName>
    <definedName name="TABMIN">#REF!</definedName>
    <definedName name="TabPer">#REF!</definedName>
    <definedName name="TABREC">#REF!</definedName>
    <definedName name="tabserv">#REF!</definedName>
    <definedName name="TABUA">#REF!</definedName>
    <definedName name="TABUA.METRO">#REF!</definedName>
    <definedName name="TÁBUA_MAD_FORTE">#REF!</definedName>
    <definedName name="TabUF">#REF!</definedName>
    <definedName name="tacha">[50]medição!#REF!</definedName>
    <definedName name="TACHA_BI_ALIANCA1">'[63]tachas_ALIANÇA 1º acesso '!$W$17:$W$28</definedName>
    <definedName name="TACHA_BI_ALIANCA2">'[63]tachas_Aliança 2º acesso'!$W$15:$W$24</definedName>
    <definedName name="TACHA_BI_ALTINHO">[110]tachas_intreseção_Altinho!$W$13:$W$22</definedName>
    <definedName name="TACHA_BI_BENEDITO">'[110]tachas_intreseção_São Benedito'!$W$13:$W$21</definedName>
    <definedName name="TACHA_BI_BR104SUL">[110]tachas_aplicacao_BR104!$W$16:$W$708</definedName>
    <definedName name="TACHA_BI_BR408">[63]tachas_aplicacao_BR408!$W$16:$W$410</definedName>
    <definedName name="TACHA_BI_BUENOS">'[63]tachas_Buenos Aires'!$W$17:$W$26</definedName>
    <definedName name="TACHA_BI_CANHOTINHO">[110]tachas_intreseção_Canhotinho!$W$13:$W$18</definedName>
    <definedName name="TACHA_BI_CUPIRA1">[110]tachas_intreseção_Cupira1!$W$13:$W$21</definedName>
    <definedName name="TACHA_BI_CUPIRA2">'[110]tachas_intreseção_Cupira 2'!$W$13:$W$20</definedName>
    <definedName name="TACHA_BI_ITAQUI">[63]tachas_Itaquitinga!$W$14:$W$23</definedName>
    <definedName name="TACHA_BI_PALMARES">[110]tachas_intreseção_Palmares!$W$13:$W$21</definedName>
    <definedName name="TACHA_BI_PANELAS">[110]tachas_intreseção_Panelas!$W$13:$W$24</definedName>
    <definedName name="TACHA_BI_QUIPAPA">[110]tachas_intreseção_Quipapá!$W$13:$W$19</definedName>
    <definedName name="TACHA_BI_TERRA">'[110]tachas_intres,_Terra Vermelha'!$W$13:$W$22</definedName>
    <definedName name="TACHA_BI_TIMBAUBA">[63]tachas_TIMBAÚBA!$W$14:$W$23</definedName>
    <definedName name="TACHA_BI_TRACUNHAEM">[63]tachas_Tracunhaém!$W$14:$W$23</definedName>
    <definedName name="TACHA_BI_VICENCIA">[63]tachas_VICÊNCIA!$W$14:$W$25</definedName>
    <definedName name="tacha_bid">'[27]medição '!#REF!</definedName>
    <definedName name="Tacha_Existente" localSheetId="6">#REF!</definedName>
    <definedName name="Tacha_Existente">#REF!</definedName>
    <definedName name="Tacha_Implantação" localSheetId="6">#REF!</definedName>
    <definedName name="Tacha_Implantação">#REF!</definedName>
    <definedName name="TACHA_ITEM" localSheetId="6">#REF!</definedName>
    <definedName name="TACHA_ITEM">#REF!</definedName>
    <definedName name="tacha_mono" localSheetId="6">'[27]medição '!#REF!</definedName>
    <definedName name="tacha_mono">'[27]medição '!#REF!</definedName>
    <definedName name="TACHA_MONO_ALIANCA1">'[63]tachas_ALIANÇA 1º acesso '!$V$17:$V$28</definedName>
    <definedName name="TACHA_MONO_ALIANCA2">'[63]tachas_Aliança 2º acesso'!$V$15:$V$24</definedName>
    <definedName name="TACHA_MONO_ALTINHO">[110]tachas_intreseção_Altinho!$V$13:$V$22</definedName>
    <definedName name="TACHA_MONO_BENEDITO">'[110]tachas_intreseção_São Benedito'!$V$13:$V$21</definedName>
    <definedName name="TACHA_MONO_BUENOS">'[63]tachas_Buenos Aires'!$V$17:$V$26</definedName>
    <definedName name="TACHA_MONO_CANHOTINHO">[110]tachas_intreseção_Canhotinho!$V$13:$V$18</definedName>
    <definedName name="TACHA_MONO_CUPIRA1">[110]tachas_intreseção_Cupira1!$V$13:$V$21</definedName>
    <definedName name="TACHA_MONO_CUPIRA2">'[110]tachas_intreseção_Cupira 2'!$V$13:$V$20</definedName>
    <definedName name="TACHA_MONO_ITAQUI">[63]tachas_Itaquitinga!$V$14:$V$23</definedName>
    <definedName name="TACHA_MONO_PALMARES">[110]tachas_intreseção_Palmares!$V$13:$V$21</definedName>
    <definedName name="TACHA_MONO_PANELAS">[110]tachas_intreseção_Panelas!$V$13:$V$24</definedName>
    <definedName name="TACHA_MONO_QUIPAPA">[110]tachas_intreseção_Quipapá!$V$13:$V$19</definedName>
    <definedName name="TACHA_MONO_TERRA">'[110]tachas_intres,_Terra Vermelha'!$V$13:$V$22</definedName>
    <definedName name="TACHA_MONO_TIMBAUBA">[63]tachas_TIMBAÚBA!$V$14:$V$23</definedName>
    <definedName name="TACHA_MONO_TRACUNHAEM">[63]tachas_Tracunhaém!$V$14:$V$23</definedName>
    <definedName name="TACHA_MONO_VICENCIA">[63]tachas_VICÊNCIA!$V$14:$V$25</definedName>
    <definedName name="TACHA_PNV" localSheetId="6">#REF!</definedName>
    <definedName name="TACHA_PNV">#REF!</definedName>
    <definedName name="TACHA_QTDE" localSheetId="6">#REF!</definedName>
    <definedName name="TACHA_QTDE">#REF!</definedName>
    <definedName name="TACHA_RODOVIA" localSheetId="6">#REF!</definedName>
    <definedName name="TACHA_RODOVIA">#REF!</definedName>
    <definedName name="tachabi" localSheetId="6">[43]ORÇAMENTO!#REF!</definedName>
    <definedName name="tachabi">[43]ORÇAMENTO!#REF!</definedName>
    <definedName name="tachabi_13" localSheetId="6">[43]ORÇAMENTO!#REF!</definedName>
    <definedName name="tachabi_13">[43]ORÇAMENTO!#REF!</definedName>
    <definedName name="tachabi_13_19" localSheetId="6">[43]ORÇAMENTO!#REF!</definedName>
    <definedName name="tachabi_13_19">[43]ORÇAMENTO!#REF!</definedName>
    <definedName name="tachabi_13_23" localSheetId="6">[43]ORÇAMENTO!#REF!</definedName>
    <definedName name="tachabi_13_23">[43]ORÇAMENTO!#REF!</definedName>
    <definedName name="tachabi_13_25">[56]ORÇAMENTO!#REF!</definedName>
    <definedName name="tachabi_15">[57]ORÇAMENTO!#REF!</definedName>
    <definedName name="tachabi_15_13">[57]ORÇAMENTO!#REF!</definedName>
    <definedName name="tachabi_15_13_19">[57]ORÇAMENTO!#REF!</definedName>
    <definedName name="tachabi_15_13_23">[57]ORÇAMENTO!#REF!</definedName>
    <definedName name="tachabi_15_13_25">[57]ORÇAMENTO!#REF!</definedName>
    <definedName name="tachabi_15_19">[57]ORÇAMENTO!#REF!</definedName>
    <definedName name="tachabi_15_23">[57]ORÇAMENTO!#REF!</definedName>
    <definedName name="tachabi_15_25">[57]ORÇAMENTO!#REF!</definedName>
    <definedName name="tachabi_19">[43]ORÇAMENTO!#REF!</definedName>
    <definedName name="tachabi_23">[43]ORÇAMENTO!#REF!</definedName>
    <definedName name="tachabi_24">[43]ORÇAMENTO!#REF!</definedName>
    <definedName name="tachabi_24_13">[43]ORÇAMENTO!#REF!</definedName>
    <definedName name="tachabi_24_13_19">[43]ORÇAMENTO!#REF!</definedName>
    <definedName name="tachabi_24_13_23">[43]ORÇAMENTO!#REF!</definedName>
    <definedName name="tachabi_24_13_25">[56]ORÇAMENTO!#REF!</definedName>
    <definedName name="tachabi_24_19">[43]ORÇAMENTO!#REF!</definedName>
    <definedName name="tachabi_24_23">[43]ORÇAMENTO!#REF!</definedName>
    <definedName name="tachabi_24_25">[56]ORÇAMENTO!#REF!</definedName>
    <definedName name="tachabi_25">[56]ORÇAMENTO!#REF!</definedName>
    <definedName name="tachamono">[43]ORÇAMENTO!#REF!</definedName>
    <definedName name="tachamono_13">[43]ORÇAMENTO!#REF!</definedName>
    <definedName name="tachamono_13_19">[43]ORÇAMENTO!#REF!</definedName>
    <definedName name="tachamono_13_23">[43]ORÇAMENTO!#REF!</definedName>
    <definedName name="tachamono_13_25">[56]ORÇAMENTO!#REF!</definedName>
    <definedName name="tachamono_15">[57]ORÇAMENTO!#REF!</definedName>
    <definedName name="tachamono_15_13">[57]ORÇAMENTO!#REF!</definedName>
    <definedName name="tachamono_15_13_19">[57]ORÇAMENTO!#REF!</definedName>
    <definedName name="tachamono_15_13_23">[57]ORÇAMENTO!#REF!</definedName>
    <definedName name="tachamono_15_13_25">[57]ORÇAMENTO!#REF!</definedName>
    <definedName name="tachamono_15_19">[57]ORÇAMENTO!#REF!</definedName>
    <definedName name="tachamono_15_23">[57]ORÇAMENTO!#REF!</definedName>
    <definedName name="tachamono_15_25">[57]ORÇAMENTO!#REF!</definedName>
    <definedName name="tachamono_19">[43]ORÇAMENTO!#REF!</definedName>
    <definedName name="tachamono_23">[43]ORÇAMENTO!#REF!</definedName>
    <definedName name="tachamono_24">[43]ORÇAMENTO!#REF!</definedName>
    <definedName name="tachamono_24_13">[43]ORÇAMENTO!#REF!</definedName>
    <definedName name="tachamono_24_13_19">[43]ORÇAMENTO!#REF!</definedName>
    <definedName name="tachamono_24_13_23">[43]ORÇAMENTO!#REF!</definedName>
    <definedName name="tachamono_24_13_25">[56]ORÇAMENTO!#REF!</definedName>
    <definedName name="tachamono_24_19">[43]ORÇAMENTO!#REF!</definedName>
    <definedName name="tachamono_24_23">[43]ORÇAMENTO!#REF!</definedName>
    <definedName name="tachamono_24_25">[56]ORÇAMENTO!#REF!</definedName>
    <definedName name="tachamono_25">[56]ORÇAMENTO!#REF!</definedName>
    <definedName name="tachão_bid">'[27]medição '!#REF!</definedName>
    <definedName name="tachão_mono">'[27]medição '!#REF!</definedName>
    <definedName name="tachãobi">[43]ORÇAMENTO!#REF!</definedName>
    <definedName name="tachãobi_13">[43]ORÇAMENTO!#REF!</definedName>
    <definedName name="tachãobi_13_19">[43]ORÇAMENTO!#REF!</definedName>
    <definedName name="tachãobi_13_23">[43]ORÇAMENTO!#REF!</definedName>
    <definedName name="tachãobi_13_25">[56]ORÇAMENTO!#REF!</definedName>
    <definedName name="tachãobi_15">[57]ORÇAMENTO!#REF!</definedName>
    <definedName name="tachãobi_15_13">[57]ORÇAMENTO!#REF!</definedName>
    <definedName name="tachãobi_15_13_19">[57]ORÇAMENTO!#REF!</definedName>
    <definedName name="tachãobi_15_13_23">[57]ORÇAMENTO!#REF!</definedName>
    <definedName name="tachãobi_15_13_25">[57]ORÇAMENTO!#REF!</definedName>
    <definedName name="tachãobi_15_19">[57]ORÇAMENTO!#REF!</definedName>
    <definedName name="tachãobi_15_23">[57]ORÇAMENTO!#REF!</definedName>
    <definedName name="tachãobi_15_25">[57]ORÇAMENTO!#REF!</definedName>
    <definedName name="tachãobi_19">[43]ORÇAMENTO!#REF!</definedName>
    <definedName name="tachãobi_23">[43]ORÇAMENTO!#REF!</definedName>
    <definedName name="tachãobi_24">[43]ORÇAMENTO!#REF!</definedName>
    <definedName name="tachãobi_24_13">[43]ORÇAMENTO!#REF!</definedName>
    <definedName name="tachãobi_24_13_19">[43]ORÇAMENTO!#REF!</definedName>
    <definedName name="tachãobi_24_13_23">[43]ORÇAMENTO!#REF!</definedName>
    <definedName name="tachãobi_24_13_25">[56]ORÇAMENTO!#REF!</definedName>
    <definedName name="tachãobi_24_19">[43]ORÇAMENTO!#REF!</definedName>
    <definedName name="tachãobi_24_23">[43]ORÇAMENTO!#REF!</definedName>
    <definedName name="tachãobi_24_25">[56]ORÇAMENTO!#REF!</definedName>
    <definedName name="tachãobi_25">[56]ORÇAMENTO!#REF!</definedName>
    <definedName name="tachãomono">[43]ORÇAMENTO!#REF!</definedName>
    <definedName name="tachãomono_13">[43]ORÇAMENTO!#REF!</definedName>
    <definedName name="tachãomono_13_19">[43]ORÇAMENTO!#REF!</definedName>
    <definedName name="tachãomono_13_23">[43]ORÇAMENTO!#REF!</definedName>
    <definedName name="tachãomono_13_25">[56]ORÇAMENTO!#REF!</definedName>
    <definedName name="tachãomono_15">[57]ORÇAMENTO!#REF!</definedName>
    <definedName name="tachãomono_15_13">[57]ORÇAMENTO!#REF!</definedName>
    <definedName name="tachãomono_15_13_19">[57]ORÇAMENTO!#REF!</definedName>
    <definedName name="tachãomono_15_13_23">[57]ORÇAMENTO!#REF!</definedName>
    <definedName name="tachãomono_15_13_25">[57]ORÇAMENTO!#REF!</definedName>
    <definedName name="tachãomono_15_19">[57]ORÇAMENTO!#REF!</definedName>
    <definedName name="tachãomono_15_23">[57]ORÇAMENTO!#REF!</definedName>
    <definedName name="tachãomono_15_25">[57]ORÇAMENTO!#REF!</definedName>
    <definedName name="tachãomono_19">[43]ORÇAMENTO!#REF!</definedName>
    <definedName name="tachãomono_23">[43]ORÇAMENTO!#REF!</definedName>
    <definedName name="tachãomono_24">[43]ORÇAMENTO!#REF!</definedName>
    <definedName name="tachãomono_24_13">[43]ORÇAMENTO!#REF!</definedName>
    <definedName name="tachãomono_24_13_19">[43]ORÇAMENTO!#REF!</definedName>
    <definedName name="tachãomono_24_13_23">[43]ORÇAMENTO!#REF!</definedName>
    <definedName name="tachãomono_24_13_25">[56]ORÇAMENTO!#REF!</definedName>
    <definedName name="tachãomono_24_19">[43]ORÇAMENTO!#REF!</definedName>
    <definedName name="tachãomono_24_23">[43]ORÇAMENTO!#REF!</definedName>
    <definedName name="tachãomono_24_25">[56]ORÇAMENTO!#REF!</definedName>
    <definedName name="tachãomono_25">[56]ORÇAMENTO!#REF!</definedName>
    <definedName name="Tachas" localSheetId="6" hidden="1">{#N/A,#N/A,TRUE,"Plan1"}</definedName>
    <definedName name="Tachas" localSheetId="7" hidden="1">{#N/A,#N/A,TRUE,"Plan1"}</definedName>
    <definedName name="Tachas" hidden="1">{#N/A,#N/A,TRUE,"Plan1"}</definedName>
    <definedName name="Tag_Carga">#REF!</definedName>
    <definedName name="Tag_CCM">#REF!</definedName>
    <definedName name="TAM">#REF!</definedName>
    <definedName name="tapa_buraco">'[27]medição '!#REF!</definedName>
    <definedName name="tapafim">[15]TapaBuraco!$N$29</definedName>
    <definedName name="tapaini">[15]TapaBuraco!$N$25</definedName>
    <definedName name="tapbur">[43]ORÇAMENTO!#REF!</definedName>
    <definedName name="tapbur_13">[43]ORÇAMENTO!#REF!</definedName>
    <definedName name="tapbur_13_19">[43]ORÇAMENTO!#REF!</definedName>
    <definedName name="tapbur_13_23">[43]ORÇAMENTO!#REF!</definedName>
    <definedName name="tapbur_13_25">[56]ORÇAMENTO!#REF!</definedName>
    <definedName name="tapbur_15">[57]ORÇAMENTO!#REF!</definedName>
    <definedName name="tapbur_15_13">[57]ORÇAMENTO!#REF!</definedName>
    <definedName name="tapbur_15_13_19">[57]ORÇAMENTO!#REF!</definedName>
    <definedName name="tapbur_15_13_23">[57]ORÇAMENTO!#REF!</definedName>
    <definedName name="tapbur_15_13_25">[57]ORÇAMENTO!#REF!</definedName>
    <definedName name="tapbur_15_19">[57]ORÇAMENTO!#REF!</definedName>
    <definedName name="tapbur_15_23">[57]ORÇAMENTO!#REF!</definedName>
    <definedName name="tapbur_15_25">[57]ORÇAMENTO!#REF!</definedName>
    <definedName name="tapbur_19">[43]ORÇAMENTO!#REF!</definedName>
    <definedName name="tapbur_23">[43]ORÇAMENTO!#REF!</definedName>
    <definedName name="tapbur_24">[43]ORÇAMENTO!#REF!</definedName>
    <definedName name="tapbur_24_13">[43]ORÇAMENTO!#REF!</definedName>
    <definedName name="tapbur_24_13_19">[43]ORÇAMENTO!#REF!</definedName>
    <definedName name="tapbur_24_13_23">[43]ORÇAMENTO!#REF!</definedName>
    <definedName name="tapbur_24_13_25">[56]ORÇAMENTO!#REF!</definedName>
    <definedName name="tapbur_24_19">[43]ORÇAMENTO!#REF!</definedName>
    <definedName name="tapbur_24_23">[43]ORÇAMENTO!#REF!</definedName>
    <definedName name="tapbur_24_25">[56]ORÇAMENTO!#REF!</definedName>
    <definedName name="tapbur_25">[56]ORÇAMENTO!#REF!</definedName>
    <definedName name="TARUGO">#REF!</definedName>
    <definedName name="Taxa_Bloco">120*(Vol_BlocoE1+Vol_BlocE2+Vol_BlocoProt)</definedName>
    <definedName name="taxa_cap" localSheetId="6">#REF!</definedName>
    <definedName name="taxa_cap">#REF!</definedName>
    <definedName name="Taxa_Pilar">Vol_PIlar*200</definedName>
    <definedName name="Taxa_Travessa">Vol_Travessa*150</definedName>
    <definedName name="TaxaJuros" localSheetId="6">#REF!</definedName>
    <definedName name="TaxaJuros">#REF!</definedName>
    <definedName name="TB" localSheetId="6">#REF!</definedName>
    <definedName name="TB">#REF!</definedName>
    <definedName name="TB_1">#REF!</definedName>
    <definedName name="TB_LVC">#REF!</definedName>
    <definedName name="TB110PI">#REF!</definedName>
    <definedName name="TB110R">#REF!</definedName>
    <definedName name="tb2kmf_1">'[27]memória quantitativa'!#REF!</definedName>
    <definedName name="tb2kmf_2">'[27]memória quantitativa'!#REF!</definedName>
    <definedName name="tb2kmf_3">'[27]memória quantitativa'!#REF!</definedName>
    <definedName name="tb2kmf_4">'[27]memória quantitativa'!#REF!</definedName>
    <definedName name="tb2kmf_5">'[27]memória quantitativa'!#REF!</definedName>
    <definedName name="tb2kmf_6">'[27]memória quantitativa'!#REF!</definedName>
    <definedName name="tb2kmf_7">'[27]memória quantitativa'!#REF!</definedName>
    <definedName name="tb2kmf_8">'[27]memória quantitativa'!#REF!</definedName>
    <definedName name="tb2kmf_9">'[27]memória quantitativa'!#REF!</definedName>
    <definedName name="tb2kmi_1">'[27]memória quantitativa'!#REF!</definedName>
    <definedName name="tb2kmi_2">'[27]memória quantitativa'!#REF!</definedName>
    <definedName name="tb2kmi_3">'[27]memória quantitativa'!#REF!</definedName>
    <definedName name="tb2kmi_4">'[27]memória quantitativa'!#REF!</definedName>
    <definedName name="tb2kmi_5">'[27]memória quantitativa'!#REF!</definedName>
    <definedName name="tb2kmi_6">'[27]memória quantitativa'!#REF!</definedName>
    <definedName name="tb2kmi_7">'[27]memória quantitativa'!#REF!</definedName>
    <definedName name="tb2kmi_8">'[27]memória quantitativa'!#REF!</definedName>
    <definedName name="tb2kmi_9">'[27]memória quantitativa'!#REF!</definedName>
    <definedName name="tb2v_1">'[27]memória quantitativa'!#REF!</definedName>
    <definedName name="tb2v_2">'[27]memória quantitativa'!#REF!</definedName>
    <definedName name="tb2v_3">'[27]memória quantitativa'!#REF!</definedName>
    <definedName name="tb2v_4">'[27]memória quantitativa'!#REF!</definedName>
    <definedName name="tb2v_5">'[27]memória quantitativa'!#REF!</definedName>
    <definedName name="tb2v_6">'[27]memória quantitativa'!#REF!</definedName>
    <definedName name="tb2v_7">'[27]memória quantitativa'!#REF!</definedName>
    <definedName name="tb2v_8">'[27]memória quantitativa'!#REF!</definedName>
    <definedName name="tb2v_9">'[27]memória quantitativa'!#REF!</definedName>
    <definedName name="TB316PI">#REF!</definedName>
    <definedName name="TB316R">#REF!</definedName>
    <definedName name="TB423PI">#REF!</definedName>
    <definedName name="TB423R">#REF!</definedName>
    <definedName name="TBA">#REF!</definedName>
    <definedName name="TBF">#REF!</definedName>
    <definedName name="tbf2br1">'[27]memória quantitativa'!#REF!</definedName>
    <definedName name="tbf2br2">'[27]memória quantitativa'!#REF!</definedName>
    <definedName name="tbf2br3">'[27]memória quantitativa'!#REF!</definedName>
    <definedName name="tbf2br4">'[27]memória quantitativa'!#REF!</definedName>
    <definedName name="tbf2br5">'[27]memória quantitativa'!#REF!</definedName>
    <definedName name="tbf2br6">'[27]memória quantitativa'!#REF!</definedName>
    <definedName name="tbf2br7">'[27]memória quantitativa'!#REF!</definedName>
    <definedName name="tbf2br8">'[27]memória quantitativa'!#REF!</definedName>
    <definedName name="tbf2br9">'[27]memória quantitativa'!#REF!</definedName>
    <definedName name="tbf2d1">'[27]memória quantitativa'!#REF!</definedName>
    <definedName name="tbf2d2">'[27]memória quantitativa'!#REF!</definedName>
    <definedName name="tbf2d3">'[27]memória quantitativa'!#REF!</definedName>
    <definedName name="tbf2d4">'[27]memória quantitativa'!#REF!</definedName>
    <definedName name="tbf2d5">'[27]memória quantitativa'!#REF!</definedName>
    <definedName name="tbf2d6">'[27]memória quantitativa'!#REF!</definedName>
    <definedName name="tbf2d7">'[27]memória quantitativa'!#REF!</definedName>
    <definedName name="tbf2d8">'[27]memória quantitativa'!#REF!</definedName>
    <definedName name="tbf2d9">'[27]memória quantitativa'!#REF!</definedName>
    <definedName name="tbf2esp1">'[27]memória quantitativa'!#REF!</definedName>
    <definedName name="tbf2esp2">'[27]memória quantitativa'!#REF!</definedName>
    <definedName name="tbf2esp3">'[27]memória quantitativa'!#REF!</definedName>
    <definedName name="tbf2esp4">'[27]memória quantitativa'!#REF!</definedName>
    <definedName name="tbf2esp5">'[27]memória quantitativa'!#REF!</definedName>
    <definedName name="tbf2esp6">'[27]memória quantitativa'!#REF!</definedName>
    <definedName name="tbf2esp7">'[27]memória quantitativa'!#REF!</definedName>
    <definedName name="tbf2esp8">'[27]memória quantitativa'!#REF!</definedName>
    <definedName name="tbf2esp9">'[27]memória quantitativa'!#REF!</definedName>
    <definedName name="tbf2l1">'[27]memória quantitativa'!#REF!</definedName>
    <definedName name="tbf2l2">'[27]memória quantitativa'!#REF!</definedName>
    <definedName name="tbf2l3">'[27]memória quantitativa'!#REF!</definedName>
    <definedName name="tbf2l4">'[27]memória quantitativa'!#REF!</definedName>
    <definedName name="tbf2l5">'[27]memória quantitativa'!#REF!</definedName>
    <definedName name="tbf2l6">'[27]memória quantitativa'!#REF!</definedName>
    <definedName name="tbf2l7">'[27]memória quantitativa'!#REF!</definedName>
    <definedName name="tbf2l8">'[27]memória quantitativa'!#REF!</definedName>
    <definedName name="tbf2l9">'[27]memória quantitativa'!#REF!</definedName>
    <definedName name="tbf2p1">'[27]memória quantitativa'!#REF!</definedName>
    <definedName name="tbf2p2">'[27]memória quantitativa'!#REF!</definedName>
    <definedName name="tbf2p3">'[27]memória quantitativa'!#REF!</definedName>
    <definedName name="tbf2p4">'[27]memória quantitativa'!#REF!</definedName>
    <definedName name="tbf2p5">'[27]memória quantitativa'!#REF!</definedName>
    <definedName name="tbf2p6">'[27]memória quantitativa'!#REF!</definedName>
    <definedName name="tbf2p7">'[27]memória quantitativa'!#REF!</definedName>
    <definedName name="tbf2p8">'[27]memória quantitativa'!#REF!</definedName>
    <definedName name="tbf2p9">'[27]memória quantitativa'!#REF!</definedName>
    <definedName name="tbfbr1">'[27]memória quantitativa'!#REF!</definedName>
    <definedName name="tbfbr2">'[27]memória quantitativa'!#REF!</definedName>
    <definedName name="tbfbr3">'[27]memória quantitativa'!#REF!</definedName>
    <definedName name="tbfbr4">'[27]memória quantitativa'!#REF!</definedName>
    <definedName name="tbfbr5">'[27]memória quantitativa'!#REF!</definedName>
    <definedName name="tbfbr6">'[27]memória quantitativa'!#REF!</definedName>
    <definedName name="tbfbr7">'[27]memória quantitativa'!#REF!</definedName>
    <definedName name="tbfbr8">'[27]memória quantitativa'!#REF!</definedName>
    <definedName name="tbfbr9">'[27]memória quantitativa'!#REF!</definedName>
    <definedName name="tbfd1">'[27]memória quantitativa'!#REF!</definedName>
    <definedName name="tbfd2">'[27]memória quantitativa'!#REF!</definedName>
    <definedName name="tbfd3">'[27]memória quantitativa'!#REF!</definedName>
    <definedName name="tbfd4">'[27]memória quantitativa'!#REF!</definedName>
    <definedName name="tbfd5">'[27]memória quantitativa'!#REF!</definedName>
    <definedName name="tbfd6">'[27]memória quantitativa'!#REF!</definedName>
    <definedName name="tbfd7">'[27]memória quantitativa'!#REF!</definedName>
    <definedName name="tbfd8">'[27]memória quantitativa'!#REF!</definedName>
    <definedName name="tbfd9">'[27]memória quantitativa'!#REF!</definedName>
    <definedName name="tbfesp1">'[27]memória quantitativa'!#REF!</definedName>
    <definedName name="tbfesp2">'[27]memória quantitativa'!#REF!</definedName>
    <definedName name="tbfesp3">'[27]memória quantitativa'!#REF!</definedName>
    <definedName name="tbfesp4">'[27]memória quantitativa'!#REF!</definedName>
    <definedName name="tbfesp5">'[27]memória quantitativa'!#REF!</definedName>
    <definedName name="tbfesp6">'[27]memória quantitativa'!#REF!</definedName>
    <definedName name="tbfesp7">'[27]memória quantitativa'!#REF!</definedName>
    <definedName name="tbfesp8">'[27]memória quantitativa'!#REF!</definedName>
    <definedName name="tbfesp9">'[27]memória quantitativa'!#REF!</definedName>
    <definedName name="tbfl1">'[27]memória quantitativa'!#REF!</definedName>
    <definedName name="tbfl2">'[27]memória quantitativa'!#REF!</definedName>
    <definedName name="tbfl3">'[27]memória quantitativa'!#REF!</definedName>
    <definedName name="tbfl4">'[27]memória quantitativa'!#REF!</definedName>
    <definedName name="tbfl5">'[27]memória quantitativa'!#REF!</definedName>
    <definedName name="tbfl6">'[27]memória quantitativa'!#REF!</definedName>
    <definedName name="tbfl7">'[27]memória quantitativa'!#REF!</definedName>
    <definedName name="tbfl8">'[27]memória quantitativa'!#REF!</definedName>
    <definedName name="tbfl9">'[27]memória quantitativa'!#REF!</definedName>
    <definedName name="tbfp1">'[27]memória quantitativa'!#REF!</definedName>
    <definedName name="tbfp2">'[27]memória quantitativa'!#REF!</definedName>
    <definedName name="tbfp3">'[27]memória quantitativa'!#REF!</definedName>
    <definedName name="tbfp4">'[27]memória quantitativa'!#REF!</definedName>
    <definedName name="tbfp5">'[27]memória quantitativa'!#REF!</definedName>
    <definedName name="tbfp6">'[27]memória quantitativa'!#REF!</definedName>
    <definedName name="tbfp7">'[27]memória quantitativa'!#REF!</definedName>
    <definedName name="tbfp8">'[27]memória quantitativa'!#REF!</definedName>
    <definedName name="tbfp9">'[27]memória quantitativa'!#REF!</definedName>
    <definedName name="tbkmf_1">'[27]memória quantitativa'!#REF!</definedName>
    <definedName name="tbkmf_2">'[27]memória quantitativa'!#REF!</definedName>
    <definedName name="tbkmf_3">'[27]memória quantitativa'!#REF!</definedName>
    <definedName name="tbkmf_4">'[27]memória quantitativa'!#REF!</definedName>
    <definedName name="tbkmf_5">'[27]memória quantitativa'!#REF!</definedName>
    <definedName name="tbkmf_6">'[27]memória quantitativa'!#REF!</definedName>
    <definedName name="tbkmf_7">'[27]memória quantitativa'!#REF!</definedName>
    <definedName name="tbkmf_8">'[27]memória quantitativa'!#REF!</definedName>
    <definedName name="tbkmf_9">'[27]memória quantitativa'!#REF!</definedName>
    <definedName name="tbkmi_1">'[27]memória quantitativa'!#REF!</definedName>
    <definedName name="tbKmi_2">'[27]memória quantitativa'!#REF!</definedName>
    <definedName name="tbkmi_3">'[27]memória quantitativa'!#REF!</definedName>
    <definedName name="tbkmi_4">'[27]memória quantitativa'!#REF!</definedName>
    <definedName name="tbkmi_5">'[27]memória quantitativa'!#REF!</definedName>
    <definedName name="tbkmi_6">'[27]memória quantitativa'!#REF!</definedName>
    <definedName name="tbkmi_7">'[27]memória quantitativa'!#REF!</definedName>
    <definedName name="tbkmi_8">'[27]memória quantitativa'!#REF!</definedName>
    <definedName name="tbkmi_9">'[27]memória quantitativa'!#REF!</definedName>
    <definedName name="tbq2br1">'[27]memória quantitativa'!#REF!</definedName>
    <definedName name="tbq2br2">'[27]memória quantitativa'!#REF!</definedName>
    <definedName name="tbq2br3">'[27]memória quantitativa'!#REF!</definedName>
    <definedName name="tbq2br4">'[27]memória quantitativa'!#REF!</definedName>
    <definedName name="tbq2br5">'[27]memória quantitativa'!#REF!</definedName>
    <definedName name="tbq2br6">'[27]memória quantitativa'!#REF!</definedName>
    <definedName name="tbq2br7">'[27]memória quantitativa'!#REF!</definedName>
    <definedName name="tbq2br8">'[27]memória quantitativa'!#REF!</definedName>
    <definedName name="tbq2br9">'[27]memória quantitativa'!#REF!</definedName>
    <definedName name="tbq2d1">'[27]memória quantitativa'!#REF!</definedName>
    <definedName name="tbq2d2">'[27]memória quantitativa'!#REF!</definedName>
    <definedName name="tbq2d3">'[27]memória quantitativa'!#REF!</definedName>
    <definedName name="tbq2d4">'[27]memória quantitativa'!#REF!</definedName>
    <definedName name="tbq2d5">'[27]memória quantitativa'!#REF!</definedName>
    <definedName name="tbq2d6">'[27]memória quantitativa'!#REF!</definedName>
    <definedName name="tbq2d7">'[27]memória quantitativa'!#REF!</definedName>
    <definedName name="tbq2d8">'[27]memória quantitativa'!#REF!</definedName>
    <definedName name="tbq2d9">'[27]memória quantitativa'!#REF!</definedName>
    <definedName name="tbq2esp1">'[27]memória quantitativa'!#REF!</definedName>
    <definedName name="tbq2esp2">'[27]memória quantitativa'!#REF!</definedName>
    <definedName name="tbq2esp3">'[27]memória quantitativa'!#REF!</definedName>
    <definedName name="tbq2esp4">'[27]memória quantitativa'!#REF!</definedName>
    <definedName name="tbq2esp5">'[27]memória quantitativa'!#REF!</definedName>
    <definedName name="tbq2esp6">'[27]memória quantitativa'!#REF!</definedName>
    <definedName name="tbq2esp7">'[27]memória quantitativa'!#REF!</definedName>
    <definedName name="tbq2esp8">'[27]memória quantitativa'!#REF!</definedName>
    <definedName name="tbq2esp9">'[27]memória quantitativa'!#REF!</definedName>
    <definedName name="tbq2kmf_1">'[27]memória quantitativa'!#REF!</definedName>
    <definedName name="tbq2kmf_2">'[27]memória quantitativa'!#REF!</definedName>
    <definedName name="tbq2kmf_3">'[27]memória quantitativa'!#REF!</definedName>
    <definedName name="tbq2kmf_4">'[27]memória quantitativa'!#REF!</definedName>
    <definedName name="tbq2kmf_5">'[27]memória quantitativa'!#REF!</definedName>
    <definedName name="tbq2kmf_6">'[27]memória quantitativa'!#REF!</definedName>
    <definedName name="tbq2kmf_7">'[27]memória quantitativa'!#REF!</definedName>
    <definedName name="tbq2kmf_8">'[27]memória quantitativa'!#REF!</definedName>
    <definedName name="tbq2kmf_9">'[27]memória quantitativa'!#REF!</definedName>
    <definedName name="tbq2kmi_1">'[27]memória quantitativa'!#REF!</definedName>
    <definedName name="tbq2kmi_2">'[27]memória quantitativa'!#REF!</definedName>
    <definedName name="tbq2kmi_3">'[27]memória quantitativa'!#REF!</definedName>
    <definedName name="tbq2kmi_4">'[27]memória quantitativa'!#REF!</definedName>
    <definedName name="tbq2kmi_5">'[27]memória quantitativa'!#REF!</definedName>
    <definedName name="tbq2kmi_6">'[27]memória quantitativa'!#REF!</definedName>
    <definedName name="tbq2kmi_7">'[27]memória quantitativa'!#REF!</definedName>
    <definedName name="tbq2kmi_8">'[27]memória quantitativa'!#REF!</definedName>
    <definedName name="tbq2kmi_9">'[27]memória quantitativa'!#REF!</definedName>
    <definedName name="tbq2l1">'[27]memória quantitativa'!#REF!</definedName>
    <definedName name="tbq2l2">'[27]memória quantitativa'!#REF!</definedName>
    <definedName name="tbq2l3">'[27]memória quantitativa'!#REF!</definedName>
    <definedName name="tbq2l4">'[27]memória quantitativa'!#REF!</definedName>
    <definedName name="tbq2l5">'[27]memória quantitativa'!#REF!</definedName>
    <definedName name="tbq2l6">'[27]memória quantitativa'!#REF!</definedName>
    <definedName name="tbq2l7">'[27]memória quantitativa'!#REF!</definedName>
    <definedName name="tbq2l8">'[27]memória quantitativa'!#REF!</definedName>
    <definedName name="tbq2l9">'[27]memória quantitativa'!#REF!</definedName>
    <definedName name="tbq2p1">'[27]memória quantitativa'!#REF!</definedName>
    <definedName name="tbq2p2">'[27]memória quantitativa'!#REF!</definedName>
    <definedName name="tbq2p3">'[27]memória quantitativa'!#REF!</definedName>
    <definedName name="tbq2p4">'[27]memória quantitativa'!#REF!</definedName>
    <definedName name="tbq2p5">'[27]memória quantitativa'!#REF!</definedName>
    <definedName name="tbq2p6">'[27]memória quantitativa'!#REF!</definedName>
    <definedName name="tbq2p7">'[27]memória quantitativa'!#REF!</definedName>
    <definedName name="tbq2p8">'[27]memória quantitativa'!#REF!</definedName>
    <definedName name="tbq2p9">'[27]memória quantitativa'!#REF!</definedName>
    <definedName name="tbq2v_1">'[27]memória quantitativa'!#REF!</definedName>
    <definedName name="tbq2v_2">'[27]memória quantitativa'!#REF!</definedName>
    <definedName name="tbq2v_3">'[27]memória quantitativa'!#REF!</definedName>
    <definedName name="tbq2v_5">'[27]memória quantitativa'!#REF!</definedName>
    <definedName name="tbq2v_6">'[27]memória quantitativa'!#REF!</definedName>
    <definedName name="tbq2v_7">'[27]memória quantitativa'!#REF!</definedName>
    <definedName name="tbq2v_8">'[27]memória quantitativa'!#REF!</definedName>
    <definedName name="tbq2v_9">'[27]memória quantitativa'!#REF!</definedName>
    <definedName name="tbq2v4">'[27]memória quantitativa'!#REF!</definedName>
    <definedName name="tbqbr1">'[27]memória quantitativa'!#REF!</definedName>
    <definedName name="tbqbr2">'[27]memória quantitativa'!#REF!</definedName>
    <definedName name="tbqbr3">'[27]memória quantitativa'!#REF!</definedName>
    <definedName name="tbqbr4">'[27]memória quantitativa'!#REF!</definedName>
    <definedName name="tbqbr5">'[27]memória quantitativa'!#REF!</definedName>
    <definedName name="tbqbr6">'[27]memória quantitativa'!#REF!</definedName>
    <definedName name="tbqbr7">'[27]memória quantitativa'!#REF!</definedName>
    <definedName name="tbqbr8">'[27]memória quantitativa'!#REF!</definedName>
    <definedName name="tbqbr9">'[27]memória quantitativa'!#REF!</definedName>
    <definedName name="tbqd1">'[27]memória quantitativa'!#REF!</definedName>
    <definedName name="tbqd2">'[27]memória quantitativa'!#REF!</definedName>
    <definedName name="tbqd3">'[27]memória quantitativa'!#REF!</definedName>
    <definedName name="tbqd4">'[27]memória quantitativa'!#REF!</definedName>
    <definedName name="tbqd5">'[27]memória quantitativa'!#REF!</definedName>
    <definedName name="tbqd6">'[27]memória quantitativa'!#REF!</definedName>
    <definedName name="tbqd7">'[27]memória quantitativa'!#REF!</definedName>
    <definedName name="tbqd8">'[27]memória quantitativa'!#REF!</definedName>
    <definedName name="tbqd9">'[27]memória quantitativa'!#REF!</definedName>
    <definedName name="tbqesp1">'[27]memória quantitativa'!#REF!</definedName>
    <definedName name="tbqesp2">'[27]memória quantitativa'!#REF!</definedName>
    <definedName name="tbqesp3">'[27]memória quantitativa'!#REF!</definedName>
    <definedName name="tbqesp4">'[27]memória quantitativa'!#REF!</definedName>
    <definedName name="tbqesp5">'[27]memória quantitativa'!#REF!</definedName>
    <definedName name="tbqesp6">'[27]memória quantitativa'!#REF!</definedName>
    <definedName name="tbqesp7">'[27]memória quantitativa'!#REF!</definedName>
    <definedName name="tbqesp8">'[27]memória quantitativa'!#REF!</definedName>
    <definedName name="tbqesp9">'[27]memória quantitativa'!#REF!</definedName>
    <definedName name="tbqkmf_1">'[27]memória quantitativa'!#REF!</definedName>
    <definedName name="tbqkmf_2">'[27]memória quantitativa'!#REF!</definedName>
    <definedName name="tbqkmf_3">'[27]memória quantitativa'!#REF!</definedName>
    <definedName name="tbqkmf_4">'[27]memória quantitativa'!#REF!</definedName>
    <definedName name="tbqkmf_5">'[27]memória quantitativa'!#REF!</definedName>
    <definedName name="tbqkmf_6">'[27]memória quantitativa'!#REF!</definedName>
    <definedName name="tbqkmf_7">'[27]memória quantitativa'!#REF!</definedName>
    <definedName name="tbqkmf_8">'[27]memória quantitativa'!#REF!</definedName>
    <definedName name="tbqkmf_9">'[27]memória quantitativa'!#REF!</definedName>
    <definedName name="tbqkmi_1">'[27]memória quantitativa'!#REF!</definedName>
    <definedName name="tbqkmi_2">'[27]memória quantitativa'!#REF!</definedName>
    <definedName name="tbqkmi_3">'[27]memória quantitativa'!#REF!</definedName>
    <definedName name="tbqkmi_4">'[27]memória quantitativa'!#REF!</definedName>
    <definedName name="tbqkmi_5">'[27]memória quantitativa'!#REF!</definedName>
    <definedName name="tbqkmi_6">'[27]memória quantitativa'!#REF!</definedName>
    <definedName name="tbqkmi_7">'[27]memória quantitativa'!#REF!</definedName>
    <definedName name="tbqkmi_8">'[27]memória quantitativa'!#REF!</definedName>
    <definedName name="tbqkmi_9">'[27]memória quantitativa'!#REF!</definedName>
    <definedName name="tbql1">'[27]memória quantitativa'!#REF!</definedName>
    <definedName name="tbql2">'[27]memória quantitativa'!#REF!</definedName>
    <definedName name="tbql3">'[27]memória quantitativa'!#REF!</definedName>
    <definedName name="tbql4">'[27]memória quantitativa'!#REF!</definedName>
    <definedName name="tbql5">'[27]memória quantitativa'!#REF!</definedName>
    <definedName name="tbql6">'[27]memória quantitativa'!#REF!</definedName>
    <definedName name="tbql7">'[27]memória quantitativa'!#REF!</definedName>
    <definedName name="tbql8">'[27]memória quantitativa'!#REF!</definedName>
    <definedName name="tbql9">'[27]memória quantitativa'!#REF!</definedName>
    <definedName name="tbqp1">'[27]memória quantitativa'!#REF!</definedName>
    <definedName name="tbqp2">'[27]memória quantitativa'!#REF!</definedName>
    <definedName name="tbqp3">'[27]memória quantitativa'!#REF!</definedName>
    <definedName name="tbqp4">'[27]memória quantitativa'!#REF!</definedName>
    <definedName name="tbqp5">'[27]memória quantitativa'!#REF!</definedName>
    <definedName name="tbqp6">'[27]memória quantitativa'!#REF!</definedName>
    <definedName name="tbqp7">'[27]memória quantitativa'!#REF!</definedName>
    <definedName name="tbqp8">'[27]memória quantitativa'!#REF!</definedName>
    <definedName name="tbqp9">'[27]memória quantitativa'!#REF!</definedName>
    <definedName name="tbqv_1">'[27]memória quantitativa'!#REF!</definedName>
    <definedName name="tbqv_2">'[27]memória quantitativa'!#REF!</definedName>
    <definedName name="tbqv_3">'[27]memória quantitativa'!#REF!</definedName>
    <definedName name="tbqv_4">'[27]memória quantitativa'!#REF!</definedName>
    <definedName name="tbqv_5">'[27]memória quantitativa'!#REF!</definedName>
    <definedName name="tbqv_6">'[27]memória quantitativa'!#REF!</definedName>
    <definedName name="tbqv_7">'[27]memória quantitativa'!#REF!</definedName>
    <definedName name="tbqv_8">'[27]memória quantitativa'!#REF!</definedName>
    <definedName name="tbqv_9">'[27]memória quantitativa'!#REF!</definedName>
    <definedName name="TBT">#REF!</definedName>
    <definedName name="tbv_1">'[27]memória quantitativa'!#REF!</definedName>
    <definedName name="tbv_2">'[27]memória quantitativa'!#REF!</definedName>
    <definedName name="tbv_3">'[27]memória quantitativa'!#REF!</definedName>
    <definedName name="tbv_4">'[27]memória quantitativa'!#REF!</definedName>
    <definedName name="tbv_5">'[27]memória quantitativa'!#REF!</definedName>
    <definedName name="tbv_6">'[27]memória quantitativa'!#REF!</definedName>
    <definedName name="tbv_7">'[27]memória quantitativa'!#REF!</definedName>
    <definedName name="tbv_8">'[27]memória quantitativa'!#REF!</definedName>
    <definedName name="tbv_9">'[27]memória quantitativa'!#REF!</definedName>
    <definedName name="TBW">#REF!</definedName>
    <definedName name="TBWA">#REF!</definedName>
    <definedName name="TC_SNV">[152]tachas_necessidades!#REF!</definedName>
    <definedName name="TC_SNV_GRAV">[96]TACHAS_GRAVATÁ!$V$16:$V$25</definedName>
    <definedName name="TC_SNV_ITAQUI">'[96]TACHAS_ITAQUITINGA '!$V$16:$V$23</definedName>
    <definedName name="TC_TACHA_BI_APL">[109]tachas_necessidades!#REF!</definedName>
    <definedName name="TC_TACHA_BI_GRAV">[96]TACHAS_GRAVATÁ!$U$16:$U$25</definedName>
    <definedName name="TC_TACHA_BI_ITAQUI">'[96]TACHAS_ITAQUITINGA '!$U$16:$U$23</definedName>
    <definedName name="TC_TACHA_MONO_APL">[94]tachas_necessidades!#REF!</definedName>
    <definedName name="TC_TACHA_MONO_GRAV">[96]TACHAS_GRAVATÁ!$T$16:$T$25</definedName>
    <definedName name="TC_TACHA_MONO_ITAQUI">'[96]TACHAS_ITAQUITINGA '!$T$16:$T$23</definedName>
    <definedName name="TC_TACHAO_BI_APL">[152]tachas_necessidades!#REF!</definedName>
    <definedName name="TC_TACHAO_MONO_APL">[109]tachas_necessidades!#REF!</definedName>
    <definedName name="TCAP20" localSheetId="6">#REF!</definedName>
    <definedName name="TCAP20">#REF!</definedName>
    <definedName name="TCAR">[191]TCC4!$I$30</definedName>
    <definedName name="TCB" localSheetId="6">#REF!</definedName>
    <definedName name="TCB">#REF!</definedName>
    <definedName name="TCB10M3" localSheetId="6">#REF!</definedName>
    <definedName name="TCB10M3">#REF!</definedName>
    <definedName name="TCB5M3" localSheetId="6">#REF!</definedName>
    <definedName name="TCB5M3">#REF!</definedName>
    <definedName name="TCBMBUQ">#REF!</definedName>
    <definedName name="TCBR158">[191]TCB5!$I$79</definedName>
    <definedName name="TCBW" localSheetId="6">#REF!</definedName>
    <definedName name="TCBW">#REF!</definedName>
    <definedName name="TCBWA" localSheetId="6">#REF!</definedName>
    <definedName name="TCBWA">#REF!</definedName>
    <definedName name="TCC" localSheetId="6">#REF!</definedName>
    <definedName name="TCC">#REF!</definedName>
    <definedName name="TCC4TCONCR">#REF!</definedName>
    <definedName name="TCC4TFORMA">#REF!</definedName>
    <definedName name="TCCB10">#REF!</definedName>
    <definedName name="TCCBRMZ">#REF!</definedName>
    <definedName name="TCCW">#REF!</definedName>
    <definedName name="TCCWA">#REF!</definedName>
    <definedName name="TCMIMP">#REF!</definedName>
    <definedName name="TE_List">#REF!</definedName>
    <definedName name="TEB">#REF!</definedName>
    <definedName name="TEBW">#REF!</definedName>
    <definedName name="TEBWA">#REF!</definedName>
    <definedName name="TECD">#REF!</definedName>
    <definedName name="TECD97">#REF!</definedName>
    <definedName name="TELHA_FIBROCIMENTO_6MM">#REF!</definedName>
    <definedName name="TELHA_FRIBOCIMENTO_4MM">#REF!</definedName>
    <definedName name="TELHA_PLAN">#REF!</definedName>
    <definedName name="TELHACRYL">#REF!</definedName>
    <definedName name="temp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O">#REF!</definedName>
    <definedName name="TEMPO_3ªF">OFFSET('[83]Orçamento por Kmf'!$Q$1,MATCH("3ª FAIXA",'[83]Orçamento por Kmf'!$B:$B,0),0,MATCH("ACOSTAMENTO",'[83]Orçamento por Kmf'!$B:$B,0)-MATCH("3ª FAIXA",'[83]Orçamento por Kmf'!$B:$B,0),1)</definedName>
    <definedName name="TEMPO_Acost">OFFSET('[83]Orçamento por Kmf'!$Q$1,MATCH("ACOSTAMENTO",'[83]Orçamento por Kmf'!$B:$B,0),0,MATCH("DRENAGEM SUPERFICIAL",'[83]Orçamento por Kmf'!$B:$B,0)-MATCH("ACOSTAMENTO",'[83]Orçamento por Kmf'!$B:$B,0),1)</definedName>
    <definedName name="TEMPO_Pista">OFFSET('[83]Orçamento por Kmf'!$Q$1,MATCH("PISTA ROLAMENTO",'[83]Orçamento por Kmf'!$B:$B,0),0,MATCH("3ª FAIXA",'[83]Orçamento por Kmf'!$B:$B,0)-MATCH("PISTA ROLAMENTO",'[83]Orçamento por Kmf'!$B:$B,0),1)</definedName>
    <definedName name="temul" localSheetId="6">#REF!</definedName>
    <definedName name="temul">#REF!</definedName>
    <definedName name="TEMULFLEX">#REF!</definedName>
    <definedName name="Teor">[179]Teor!$A$3:$A$7</definedName>
    <definedName name="Teor_1" localSheetId="6">#REF!</definedName>
    <definedName name="Teor_1">#REF!</definedName>
    <definedName name="Teor_25">[180]Teor!$A$3:$A$7</definedName>
    <definedName name="Teor_26">[181]Teor!$A$3:$A$7</definedName>
    <definedName name="Teor_28">[181]Teor!$A$3:$A$7</definedName>
    <definedName name="Teor_29">[182]Teor!$A$3:$A$7</definedName>
    <definedName name="Teor_31">[182]Teor!$A$3:$A$7</definedName>
    <definedName name="Teor1">'[7]Página 16'!$A$3:$A$7</definedName>
    <definedName name="teor2">#N/A</definedName>
    <definedName name="teor2_1">#REF!</definedName>
    <definedName name="ter">#REF!</definedName>
    <definedName name="Ter_Carna" localSheetId="6">[31]!Dom_Páscoa-47</definedName>
    <definedName name="Ter_Carna" localSheetId="7">Dom_Páscoa-47</definedName>
    <definedName name="Ter_Carna">Dom_Páscoa-47</definedName>
    <definedName name="TER_MAR94" localSheetId="6">#REF!</definedName>
    <definedName name="TER_MAR94">#REF!</definedName>
    <definedName name="TERFAIXALD" localSheetId="6">#REF!</definedName>
    <definedName name="TERFAIXALD">#REF!</definedName>
    <definedName name="TERFAIXALE" localSheetId="6">#REF!</definedName>
    <definedName name="TERFAIXALE">#REF!</definedName>
    <definedName name="TERP">#REF!</definedName>
    <definedName name="terra">#REF!</definedName>
    <definedName name="TERRAP">'[87]P reaj x P atual'!$N$9</definedName>
    <definedName name="terraplenagem" localSheetId="6">#REF!</definedName>
    <definedName name="Terraplenagem">[31]!Terraplenagem</definedName>
    <definedName name="terraplenagem_1" localSheetId="6">#REF!</definedName>
    <definedName name="terraplenagem_1">#REF!</definedName>
    <definedName name="terraplenagem_2" localSheetId="6">#REF!</definedName>
    <definedName name="terraplenagem_2">#REF!</definedName>
    <definedName name="terraplenagem_3">#REF!</definedName>
    <definedName name="terraplenagem_4">#REF!</definedName>
    <definedName name="TERRENO">[64]CLASSE!$A$20:$B$29</definedName>
    <definedName name="tesdt" localSheetId="6">#REF!</definedName>
    <definedName name="tesdt">#REF!</definedName>
    <definedName name="tesdt_1" localSheetId="6">#REF!</definedName>
    <definedName name="tesdt_1">#REF!</definedName>
    <definedName name="tesdt_2" localSheetId="6">#REF!</definedName>
    <definedName name="tesdt_2">#REF!</definedName>
    <definedName name="tesdt_3">#REF!</definedName>
    <definedName name="TESM">#REF!</definedName>
    <definedName name="test" localSheetId="6" hidden="1">{#N/A,#N/A,TRUE,"Serviços"}</definedName>
    <definedName name="test" localSheetId="7" hidden="1">{#N/A,#N/A,TRUE,"Serviços"}</definedName>
    <definedName name="test" hidden="1">{#N/A,#N/A,TRUE,"Serviços"}</definedName>
    <definedName name="testa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e" localSheetId="6" hidden="1">{#N/A,#N/A,TRUE,"Resumo de Preços"}</definedName>
    <definedName name="teste" localSheetId="7" hidden="1">{#N/A,#N/A,TRUE,"Resumo de Preços"}</definedName>
    <definedName name="teste" hidden="1">{#N/A,#N/A,TRUE,"Resumo de Preços"}</definedName>
    <definedName name="teste2">#REF!</definedName>
    <definedName name="TETB">#REF!</definedName>
    <definedName name="TETB97">#REF!</definedName>
    <definedName name="TextRefCopyRangeCount" hidden="1">15</definedName>
    <definedName name="tiago">#REF!</definedName>
    <definedName name="tinta">[43]ORÇAMENTO!#REF!</definedName>
    <definedName name="tinta_13">[43]ORÇAMENTO!#REF!</definedName>
    <definedName name="tinta_13_19">[43]ORÇAMENTO!#REF!</definedName>
    <definedName name="tinta_13_23">[43]ORÇAMENTO!#REF!</definedName>
    <definedName name="tinta_13_25">[56]ORÇAMENTO!#REF!</definedName>
    <definedName name="tinta_15">[57]ORÇAMENTO!#REF!</definedName>
    <definedName name="tinta_15_13">[57]ORÇAMENTO!#REF!</definedName>
    <definedName name="tinta_15_13_19">[57]ORÇAMENTO!#REF!</definedName>
    <definedName name="tinta_15_13_23">[57]ORÇAMENTO!#REF!</definedName>
    <definedName name="tinta_15_13_25">[57]ORÇAMENTO!#REF!</definedName>
    <definedName name="tinta_15_19">[57]ORÇAMENTO!#REF!</definedName>
    <definedName name="tinta_15_23">[57]ORÇAMENTO!#REF!</definedName>
    <definedName name="tinta_15_25">[57]ORÇAMENTO!#REF!</definedName>
    <definedName name="tinta_19">[43]ORÇAMENTO!#REF!</definedName>
    <definedName name="tinta_23">[43]ORÇAMENTO!#REF!</definedName>
    <definedName name="tinta_24">[43]ORÇAMENTO!#REF!</definedName>
    <definedName name="tinta_24_13">[43]ORÇAMENTO!#REF!</definedName>
    <definedName name="tinta_24_13_19">[43]ORÇAMENTO!#REF!</definedName>
    <definedName name="tinta_24_13_23">[43]ORÇAMENTO!#REF!</definedName>
    <definedName name="tinta_24_13_25">[56]ORÇAMENTO!#REF!</definedName>
    <definedName name="tinta_24_19">[43]ORÇAMENTO!#REF!</definedName>
    <definedName name="tinta_24_23">[43]ORÇAMENTO!#REF!</definedName>
    <definedName name="tinta_24_25">[56]ORÇAMENTO!#REF!</definedName>
    <definedName name="tinta_25">[56]ORÇAMENTO!#REF!</definedName>
    <definedName name="TINTA_ACRILICA">#REF!</definedName>
    <definedName name="TINTA_ESMALTE">#REF!</definedName>
    <definedName name="TINTA_NOVACOR">#REF!</definedName>
    <definedName name="tintafosca" localSheetId="6">#REF!</definedName>
    <definedName name="tintafosca">#REF!</definedName>
    <definedName name="Tipo_Cerca" localSheetId="6">#REF!</definedName>
    <definedName name="Tipo_Cerca">#REF!</definedName>
    <definedName name="Tipo_Defensa" localSheetId="6">#REF!</definedName>
    <definedName name="Tipo_Defensa">#REF!</definedName>
    <definedName name="Tipo_Descida">#REF!</definedName>
    <definedName name="Tipo_Entrada">#REF!</definedName>
    <definedName name="Tipo_Linha_Sinal_Horizontal">#REF!</definedName>
    <definedName name="Tipo_Meio_Fio">#REF!</definedName>
    <definedName name="Tipo_MeioFio">#REF!</definedName>
    <definedName name="Tipo_Não_Se_Aplica">#REF!</definedName>
    <definedName name="Tipo_OAC">#REF!</definedName>
    <definedName name="Tipo_Sarjeta">#REF!</definedName>
    <definedName name="Tipo_Sinal_Vertical">#REF!</definedName>
    <definedName name="Tipo_Sinal_Vertical_Implantação">#REF!</definedName>
    <definedName name="Tipo_Suporte_Implantação">#REF!</definedName>
    <definedName name="Tipo_Suporte_Sinal_Vertical">#REF!</definedName>
    <definedName name="tipo_tamb">#REF!</definedName>
    <definedName name="Tipo_Valeta">#REF!</definedName>
    <definedName name="TipoCercaImplantação">#REF!</definedName>
    <definedName name="TipoDescidaImplantação">#REF!</definedName>
    <definedName name="TipoDispositivoLateralOAE">#REF!</definedName>
    <definedName name="TipoEntradaImplantação">#REF!</definedName>
    <definedName name="TipoInscrição">#REF!</definedName>
    <definedName name="TipoInscriçãoPavimento">#REF!</definedName>
    <definedName name="TIPOLOGIA">[64]sin_vertical_necessidades!#REF!</definedName>
    <definedName name="TipoMeioFioImplantação" localSheetId="6">#REF!</definedName>
    <definedName name="TipoMeioFioImplantação">#REF!</definedName>
    <definedName name="TipoOAC" localSheetId="6">#REF!</definedName>
    <definedName name="TipoOAC">#REF!</definedName>
    <definedName name="TipoOACImplantação" localSheetId="6">#REF!</definedName>
    <definedName name="TipoOACImplantação">#REF!</definedName>
    <definedName name="TipoPista">#REF!</definedName>
    <definedName name="TipoRoçada">#REF!</definedName>
    <definedName name="TipoSarjetaImplantação">#REF!</definedName>
    <definedName name="TipoSuporteimplantação">#REF!</definedName>
    <definedName name="TipoValetaImplantação">#REF!</definedName>
    <definedName name="Tiradentes">#N/A</definedName>
    <definedName name="_xlnm.Print_Titles" localSheetId="7">'Adm Local'!$1:$3</definedName>
    <definedName name="_xlnm.Print_Titles" localSheetId="2">BDI!$1:$4</definedName>
    <definedName name="_xlnm.Print_Titles" localSheetId="4">'MC MODULO'!$1:$5</definedName>
    <definedName name="_xlnm.Print_Titles">#N/A</definedName>
    <definedName name="TLC4T" localSheetId="6">#REF!</definedName>
    <definedName name="TLC4T">#REF!</definedName>
    <definedName name="TLCB5">[192]TCB5!$I$43</definedName>
    <definedName name="TLCC4" localSheetId="6">#REF!</definedName>
    <definedName name="TLCC4">#REF!</definedName>
    <definedName name="TLMB" localSheetId="6">#REF!</definedName>
    <definedName name="TLMB">#REF!</definedName>
    <definedName name="TLMR" localSheetId="6">#REF!</definedName>
    <definedName name="TLMR">#REF!</definedName>
    <definedName name="TMR">#REF!</definedName>
    <definedName name="Todas_as_pendencias">#REF!</definedName>
    <definedName name="ton_CBUQ_recic_base">#REF!</definedName>
    <definedName name="Tool">#REF!</definedName>
    <definedName name="TOT" hidden="1">#REF!</definedName>
    <definedName name="TOT_01">#REF!</definedName>
    <definedName name="TOT_02">#REF!</definedName>
    <definedName name="TOT_03">#REF!</definedName>
    <definedName name="TOT_04">#REF!</definedName>
    <definedName name="TOT_05">#REF!</definedName>
    <definedName name="TOT_06">'[193]PLANILHA CONTRATUAL'!#REF!</definedName>
    <definedName name="TOT_07">'[193]PLANILHA CONTRATUAL'!#REF!</definedName>
    <definedName name="TOT_1">'[193]PLANILHA CONTRATUAL'!#REF!</definedName>
    <definedName name="Tot_Líquido">'[134]Medição (2'!$K$144</definedName>
    <definedName name="TOT_PLA_ORÇ">'[46]PLANILHA ORÇAMENTÁRIA'!#REF!</definedName>
    <definedName name="TOT_PLA_ORÇ_15">'[57]PLANILHA ORÇAMENTÁRIA'!#REF!</definedName>
    <definedName name="TOT_PLA_ORÇ_15_13">'[57]PLANILHA ORÇAMENTÁRIA'!#REF!</definedName>
    <definedName name="TOT_PLA_ORÇ_15_13_19">'[57]PLANILHA ORÇAMENTÁRIA'!#REF!</definedName>
    <definedName name="TOT_PLA_ORÇ_15_13_23">'[57]PLANILHA ORÇAMENTÁRIA'!#REF!</definedName>
    <definedName name="TOT_PLA_ORÇ_15_13_25">'[57]PLANILHA ORÇAMENTÁRIA'!#REF!</definedName>
    <definedName name="TOT_PLA_ORÇ_15_13_26">'[57]PLANILHA ORÇAMENTÁRIA'!#REF!</definedName>
    <definedName name="TOT_PLA_ORÇ_15_13_33">'[57]PLANILHA ORÇAMENTÁRIA'!#REF!</definedName>
    <definedName name="TOT_PLA_ORÇ_15_13_9">'[57]PLANILHA ORÇAMENTÁRIA'!#REF!</definedName>
    <definedName name="TOT_PLA_ORÇ_15_19">'[57]PLANILHA ORÇAMENTÁRIA'!#REF!</definedName>
    <definedName name="TOT_PLA_ORÇ_15_23">'[57]PLANILHA ORÇAMENTÁRIA'!#REF!</definedName>
    <definedName name="TOT_PLA_ORÇ_15_25">'[57]PLANILHA ORÇAMENTÁRIA'!#REF!</definedName>
    <definedName name="TOT_PLA_ORÇ_15_26">'[57]PLANILHA ORÇAMENTÁRIA'!#REF!</definedName>
    <definedName name="TOT_PLA_ORÇ_15_33">'[57]PLANILHA ORÇAMENTÁRIA'!#REF!</definedName>
    <definedName name="TOT_PLA_ORÇ_15_9">'[57]PLANILHA ORÇAMENTÁRIA'!#REF!</definedName>
    <definedName name="TOTAIS">#REF!</definedName>
    <definedName name="TOTAL" localSheetId="6">#REF!</definedName>
    <definedName name="TOTAL">#REF!</definedName>
    <definedName name="TOTAL_1" localSheetId="6">#REF!</definedName>
    <definedName name="TOTAL_1">#REF!</definedName>
    <definedName name="total_10">"$#REF!.$C$5:$F$151"</definedName>
    <definedName name="total_11">"$#REF!.$C$5:$F$180"</definedName>
    <definedName name="total_12">"$#REF!.$C$5:$F$151"</definedName>
    <definedName name="total_15">"$#REF!.$C$1:$G$104"</definedName>
    <definedName name="total_16">"$#REF!.$C$1:$G$104"</definedName>
    <definedName name="total_19">#REF!</definedName>
    <definedName name="total_19_24">#REF!</definedName>
    <definedName name="total_19_25">#REF!</definedName>
    <definedName name="total_19_29">"$#REF!.$C$5:$F$150"</definedName>
    <definedName name="total_19_8">#REF!</definedName>
    <definedName name="total_22">#REF!</definedName>
    <definedName name="total_24">#REF!</definedName>
    <definedName name="total_25">#REF!</definedName>
    <definedName name="total_29">"$#REF!.$C$5:$F$149"</definedName>
    <definedName name="total_3">"$#REF!.$C$1:$G$199"</definedName>
    <definedName name="total_3_1">"$#REF!.$C$1:$G$199"</definedName>
    <definedName name="total_4">"$#REF!.$C$5:$F$180"</definedName>
    <definedName name="total_4_1">"$#REF!.$C$5:$F$151"</definedName>
    <definedName name="total_5">"$#REF!.$C$5:$F$180"</definedName>
    <definedName name="total_5_1">"$#REF!.$C$5:$F$151"</definedName>
    <definedName name="total_6">"$#REF!.$C$5:$F$180"</definedName>
    <definedName name="total_6_1">"$#REF!.$C$5:$F$151"</definedName>
    <definedName name="total_7">#REF!</definedName>
    <definedName name="total_7_1">"$#REF!.$C$5:$F$180"</definedName>
    <definedName name="total_7_1_1">"$#REF!.$C$5:$F$151"</definedName>
    <definedName name="total_7_1_1_1">"$#REF!.$C$5:$F$151"</definedName>
    <definedName name="total_8">#REF!</definedName>
    <definedName name="total_9">"$#REF!.$C$5:$F$180"</definedName>
    <definedName name="TOTAL_ADMINISTRATIVO">#REF!</definedName>
    <definedName name="TOTAL_AULA">#REF!</definedName>
    <definedName name="TOTAL_EXTERNA">#REF!</definedName>
    <definedName name="total_formas">'[27]memória quantitativa'!#REF!</definedName>
    <definedName name="total_gc">'[27]memória quantitativa'!#REF!</definedName>
    <definedName name="total_limp_placa">'[27]memória quantitativa'!#REF!</definedName>
    <definedName name="total_pi">'[27]medição '!$G$31</definedName>
    <definedName name="TOTAL_QUADRA">#REF!</definedName>
    <definedName name="total_reaj">'[27]medição '!$H$31</definedName>
    <definedName name="total_transp_local_10m3">[27]Transportes!#REF!</definedName>
    <definedName name="TOTAL_VESTIÁRIO">#REF!</definedName>
    <definedName name="TOTAL1" localSheetId="6">#REF!</definedName>
    <definedName name="TOTAL1">#REF!</definedName>
    <definedName name="TOTAL1_1" localSheetId="6">#REF!</definedName>
    <definedName name="TOTAL1_1">#REF!</definedName>
    <definedName name="TOTAL10" localSheetId="6">#REF!</definedName>
    <definedName name="TOTAL10">#REF!</definedName>
    <definedName name="TOTAL10_1">#REF!</definedName>
    <definedName name="TOTAL10_14">#N/A</definedName>
    <definedName name="TOTAL10_7">#N/A</definedName>
    <definedName name="TOTAL10_7_1">#REF!</definedName>
    <definedName name="TOTAL10_7_14">#N/A</definedName>
    <definedName name="TOTAL11">#REF!</definedName>
    <definedName name="TOTAL11_1">#REF!</definedName>
    <definedName name="TOTAL11_14">#N/A</definedName>
    <definedName name="TOTAL11_7">#N/A</definedName>
    <definedName name="TOTAL11_7_1">#REF!</definedName>
    <definedName name="TOTAL11_7_14">#N/A</definedName>
    <definedName name="TOTAL12">#REF!</definedName>
    <definedName name="TOTAL12_1">#REF!</definedName>
    <definedName name="TOTAL12_14">#N/A</definedName>
    <definedName name="TOTAL12_7">#N/A</definedName>
    <definedName name="TOTAL12_7_1">#REF!</definedName>
    <definedName name="TOTAL12_7_14">#N/A</definedName>
    <definedName name="TOTAL13">#REF!</definedName>
    <definedName name="TOTAL13_1">#REF!</definedName>
    <definedName name="TOTAL13_14">#N/A</definedName>
    <definedName name="TOTAL13_7">#N/A</definedName>
    <definedName name="TOTAL13_7_1">#REF!</definedName>
    <definedName name="TOTAL13_7_14">#N/A</definedName>
    <definedName name="TOTAL14">#REF!</definedName>
    <definedName name="TOTAL14_1">#REF!</definedName>
    <definedName name="TOTAL14_14">#N/A</definedName>
    <definedName name="TOTAL14_7">#N/A</definedName>
    <definedName name="TOTAL14_7_1">#REF!</definedName>
    <definedName name="TOTAL14_7_14">#N/A</definedName>
    <definedName name="TOTAL15">#REF!</definedName>
    <definedName name="TOTAL15_1">#REF!</definedName>
    <definedName name="TOTAL15_14">#N/A</definedName>
    <definedName name="TOTAL15_7">#N/A</definedName>
    <definedName name="TOTAL15_7_1">#REF!</definedName>
    <definedName name="TOTAL15_7_14">#N/A</definedName>
    <definedName name="TOTAL16">#REF!</definedName>
    <definedName name="TOTAL16_1">#REF!</definedName>
    <definedName name="TOTAL16_14">#N/A</definedName>
    <definedName name="TOTAL16_7">#N/A</definedName>
    <definedName name="TOTAL16_7_1">#REF!</definedName>
    <definedName name="TOTAL16_7_14">#N/A</definedName>
    <definedName name="TOTAL17">#REF!</definedName>
    <definedName name="TOTAL17_1">#REF!</definedName>
    <definedName name="TOTAL17_14">#N/A</definedName>
    <definedName name="TOTAL17_7">#N/A</definedName>
    <definedName name="TOTAL17_7_1">#REF!</definedName>
    <definedName name="TOTAL17_7_14">#N/A</definedName>
    <definedName name="TOTAL18">#REF!</definedName>
    <definedName name="TOTAL18_1">#REF!</definedName>
    <definedName name="TOTAL18_14">#N/A</definedName>
    <definedName name="TOTAL18_7">#N/A</definedName>
    <definedName name="TOTAL18_7_1">#REF!</definedName>
    <definedName name="TOTAL18_7_14">#N/A</definedName>
    <definedName name="TOTAL19">#REF!</definedName>
    <definedName name="TOTAL19_1">#REF!</definedName>
    <definedName name="TOTAL19_14">#N/A</definedName>
    <definedName name="TOTAL19_7">#N/A</definedName>
    <definedName name="TOTAL19_7_1">#REF!</definedName>
    <definedName name="TOTAL19_7_14">#N/A</definedName>
    <definedName name="TOTAL1A">#REF!</definedName>
    <definedName name="TOTAL1A_1">#REF!</definedName>
    <definedName name="TOTAL1C">#REF!</definedName>
    <definedName name="TOTAL1C_1">#REF!</definedName>
    <definedName name="TOTAL2">#REF!</definedName>
    <definedName name="TOTAL2_1">#REF!</definedName>
    <definedName name="TOTAL2A">#REF!</definedName>
    <definedName name="TOTAL2A_1">#REF!</definedName>
    <definedName name="TOTAL3">#REF!</definedName>
    <definedName name="TOTAL3_1">#REF!</definedName>
    <definedName name="TOTAL3A">#REF!</definedName>
    <definedName name="TOTAL3A_1">#REF!</definedName>
    <definedName name="TOTAL4">#REF!</definedName>
    <definedName name="TOTAL4_1">#REF!</definedName>
    <definedName name="TOTAL4A">#REF!</definedName>
    <definedName name="TOTAL4A_1">#REF!</definedName>
    <definedName name="TOTAL5">#REF!</definedName>
    <definedName name="TOTAL5_1">#REF!</definedName>
    <definedName name="TOTAL5A">#REF!</definedName>
    <definedName name="TOTAL5A_1">#REF!</definedName>
    <definedName name="TOTAL6">#REF!</definedName>
    <definedName name="TOTAL6_1">#REF!</definedName>
    <definedName name="TOTAL6_14">#N/A</definedName>
    <definedName name="TOTAL6_7">#N/A</definedName>
    <definedName name="TOTAL6_7_1">#REF!</definedName>
    <definedName name="TOTAL6_7_14">#N/A</definedName>
    <definedName name="TOTAL6A">#REF!</definedName>
    <definedName name="TOTAL6A_1">#REF!</definedName>
    <definedName name="TOTAL6A_14">#N/A</definedName>
    <definedName name="TOTAL6A_7">#N/A</definedName>
    <definedName name="TOTAL6A_7_1">#REF!</definedName>
    <definedName name="TOTAL6A_7_14">#N/A</definedName>
    <definedName name="TOTAL7">#REF!</definedName>
    <definedName name="TOTAL7_1">#REF!</definedName>
    <definedName name="TOTAL7_14">#N/A</definedName>
    <definedName name="TOTAL7_7">#N/A</definedName>
    <definedName name="TOTAL7_7_1">#REF!</definedName>
    <definedName name="TOTAL7_7_14">#N/A</definedName>
    <definedName name="TOTAL7A">#REF!</definedName>
    <definedName name="TOTAL7A_1">#REF!</definedName>
    <definedName name="TOTAL7A_14">#N/A</definedName>
    <definedName name="TOTAL7A_7">#N/A</definedName>
    <definedName name="TOTAL7A_7_1">#REF!</definedName>
    <definedName name="TOTAL7A_7_14">#N/A</definedName>
    <definedName name="TOTAL7B">#REF!</definedName>
    <definedName name="TOTAL7B_1">#REF!</definedName>
    <definedName name="TOTAL7B_14">#N/A</definedName>
    <definedName name="TOTAL7B_7">#N/A</definedName>
    <definedName name="TOTAL7B_7_1">#REF!</definedName>
    <definedName name="TOTAL7B_7_14">#N/A</definedName>
    <definedName name="TOTAL7C">#REF!</definedName>
    <definedName name="TOTAL7C_1">#REF!</definedName>
    <definedName name="TOTAL7C_14">#N/A</definedName>
    <definedName name="TOTAL7C_7">#N/A</definedName>
    <definedName name="TOTAL7C_7_1">#REF!</definedName>
    <definedName name="TOTAL7C_7_14">#N/A</definedName>
    <definedName name="TOTAL7D">#REF!</definedName>
    <definedName name="TOTAL7D_1">#REF!</definedName>
    <definedName name="TOTAL7D_14">#N/A</definedName>
    <definedName name="TOTAL7D_7">#N/A</definedName>
    <definedName name="TOTAL7D_7_1">#REF!</definedName>
    <definedName name="TOTAL7D_7_14">#N/A</definedName>
    <definedName name="TOTAL7E">#REF!</definedName>
    <definedName name="TOTAL7E_1">#REF!</definedName>
    <definedName name="TOTAL7E_14">#N/A</definedName>
    <definedName name="TOTAL7E_7">#N/A</definedName>
    <definedName name="TOTAL7E_7_1">#REF!</definedName>
    <definedName name="TOTAL7E_7_14">#N/A</definedName>
    <definedName name="TOTAL7F">#REF!</definedName>
    <definedName name="TOTAL7F_1">#REF!</definedName>
    <definedName name="TOTAL7F_14">#N/A</definedName>
    <definedName name="TOTAL7F_7">#N/A</definedName>
    <definedName name="TOTAL7F_7_1">#REF!</definedName>
    <definedName name="TOTAL7F_7_14">#N/A</definedName>
    <definedName name="TOTAL7G">#REF!</definedName>
    <definedName name="TOTAL7G_1">#REF!</definedName>
    <definedName name="TOTAL7G_14">#N/A</definedName>
    <definedName name="TOTAL7G_7">#N/A</definedName>
    <definedName name="TOTAL7G_7_1">#REF!</definedName>
    <definedName name="TOTAL7G_7_14">#N/A</definedName>
    <definedName name="TOTAL7H">#REF!</definedName>
    <definedName name="TOTAL7H_1">#REF!</definedName>
    <definedName name="TOTAL7H_14">#N/A</definedName>
    <definedName name="TOTAL7H_7">#N/A</definedName>
    <definedName name="TOTAL7H_7_1">#REF!</definedName>
    <definedName name="TOTAL7H_7_14">#N/A</definedName>
    <definedName name="TOTAL7I">#REF!</definedName>
    <definedName name="TOTAL7I_1">#REF!</definedName>
    <definedName name="TOTAL7I_14">#N/A</definedName>
    <definedName name="TOTAL7I_7">#N/A</definedName>
    <definedName name="TOTAL7I_7_1">#REF!</definedName>
    <definedName name="TOTAL7I_7_14">#N/A</definedName>
    <definedName name="TOTAL7J">#REF!</definedName>
    <definedName name="TOTAL7J_1">#REF!</definedName>
    <definedName name="TOTAL7J_14">#N/A</definedName>
    <definedName name="TOTAL7J_7">#N/A</definedName>
    <definedName name="TOTAL7J_7_1">#REF!</definedName>
    <definedName name="TOTAL7J_7_14">#N/A</definedName>
    <definedName name="TOTAL7K">#REF!</definedName>
    <definedName name="TOTAL7K_1">#REF!</definedName>
    <definedName name="TOTAL7K_14">#N/A</definedName>
    <definedName name="TOTAL7K_7">#N/A</definedName>
    <definedName name="TOTAL7K_7_1">#REF!</definedName>
    <definedName name="TOTAL7K_7_14">#N/A</definedName>
    <definedName name="TOTAL7L">#REF!</definedName>
    <definedName name="TOTAL7L_1">#REF!</definedName>
    <definedName name="TOTAL7L_14">#N/A</definedName>
    <definedName name="TOTAL7L_7">#N/A</definedName>
    <definedName name="TOTAL7L_7_1">#REF!</definedName>
    <definedName name="TOTAL7L_7_14">#N/A</definedName>
    <definedName name="TOTAL7O">#REF!</definedName>
    <definedName name="TOTAL7O_1">#REF!</definedName>
    <definedName name="TOTAL7O_14">#N/A</definedName>
    <definedName name="TOTAL7O_7">#N/A</definedName>
    <definedName name="TOTAL7O_7_1">#REF!</definedName>
    <definedName name="TOTAL7O_7_14">#N/A</definedName>
    <definedName name="TOTAL7P">#REF!</definedName>
    <definedName name="TOTAL7P_1">#REF!</definedName>
    <definedName name="TOTAL7P_14">#N/A</definedName>
    <definedName name="TOTAL7P_7">#N/A</definedName>
    <definedName name="TOTAL7P_7_1">#REF!</definedName>
    <definedName name="TOTAL7P_7_14">#N/A</definedName>
    <definedName name="TOTAL7Q">#REF!</definedName>
    <definedName name="TOTAL7Q_1">#REF!</definedName>
    <definedName name="TOTAL7Q_14">#N/A</definedName>
    <definedName name="TOTAL7Q_7">#N/A</definedName>
    <definedName name="TOTAL7Q_7_1">#REF!</definedName>
    <definedName name="TOTAL7Q_7_14">#N/A</definedName>
    <definedName name="TOTAL7R">#REF!</definedName>
    <definedName name="TOTAL7R_1">#REF!</definedName>
    <definedName name="TOTAL7R_14">#N/A</definedName>
    <definedName name="TOTAL7R_7">#N/A</definedName>
    <definedName name="TOTAL7R_7_1">#REF!</definedName>
    <definedName name="TOTAL7R_7_14">#N/A</definedName>
    <definedName name="TOTAL8">#REF!</definedName>
    <definedName name="TOTAL8_1">#REF!</definedName>
    <definedName name="TOTAL8_14">#N/A</definedName>
    <definedName name="TOTAL8_7">#N/A</definedName>
    <definedName name="TOTAL8_7_1">#REF!</definedName>
    <definedName name="TOTAL8_7_14">#N/A</definedName>
    <definedName name="TOTAL8A">#REF!</definedName>
    <definedName name="TOTAL8A_1">#REF!</definedName>
    <definedName name="TOTAL8A_14">#N/A</definedName>
    <definedName name="TOTAL8A_7">#N/A</definedName>
    <definedName name="TOTAL8A_7_1">#REF!</definedName>
    <definedName name="TOTAL8A_7_14">#N/A</definedName>
    <definedName name="TOTAL8B">#REF!</definedName>
    <definedName name="TOTAL8B_1">#REF!</definedName>
    <definedName name="TOTAL8B_14">#N/A</definedName>
    <definedName name="TOTAL8B_7">#N/A</definedName>
    <definedName name="TOTAL8B_7_1">#REF!</definedName>
    <definedName name="TOTAL8B_7_14">#N/A</definedName>
    <definedName name="TOTAL8C">#REF!</definedName>
    <definedName name="TOTAL8C_1">#REF!</definedName>
    <definedName name="TOTAL8C_14">#N/A</definedName>
    <definedName name="TOTAL8C_7">#N/A</definedName>
    <definedName name="TOTAL8C_7_1">#REF!</definedName>
    <definedName name="TOTAL8C_7_14">#N/A</definedName>
    <definedName name="TOTAL8D">#REF!</definedName>
    <definedName name="TOTAL8D_1">#REF!</definedName>
    <definedName name="TOTAL8D_14">#N/A</definedName>
    <definedName name="TOTAL8D_7">#N/A</definedName>
    <definedName name="TOTAL8D_7_1">#REF!</definedName>
    <definedName name="TOTAL8D_7_14">#N/A</definedName>
    <definedName name="TOTAL8E">#REF!</definedName>
    <definedName name="TOTAL8E_1">#REF!</definedName>
    <definedName name="TOTAL8E_14">#N/A</definedName>
    <definedName name="TOTAL8E_7">#N/A</definedName>
    <definedName name="TOTAL8E_7_1">#REF!</definedName>
    <definedName name="TOTAL8E_7_14">#N/A</definedName>
    <definedName name="TOTAL8F">#REF!</definedName>
    <definedName name="TOTAL8F_1">#REF!</definedName>
    <definedName name="TOTAL8F_14">#N/A</definedName>
    <definedName name="TOTAL8F_7">#N/A</definedName>
    <definedName name="TOTAL8F_7_1">#REF!</definedName>
    <definedName name="TOTAL8F_7_14">#N/A</definedName>
    <definedName name="TOTAL8G">#REF!</definedName>
    <definedName name="TOTAL8G_1">#REF!</definedName>
    <definedName name="TOTAL8G_14">#N/A</definedName>
    <definedName name="TOTAL8G_7">#N/A</definedName>
    <definedName name="TOTAL8G_7_1">#REF!</definedName>
    <definedName name="TOTAL8G_7_14">#N/A</definedName>
    <definedName name="TOTAL8H">#REF!</definedName>
    <definedName name="TOTAL8H_1">#REF!</definedName>
    <definedName name="TOTAL8H_14">#N/A</definedName>
    <definedName name="TOTAL8H_7">#N/A</definedName>
    <definedName name="TOTAL8H_7_1">#REF!</definedName>
    <definedName name="TOTAL8H_7_14">#N/A</definedName>
    <definedName name="TOTAL8I">#REF!</definedName>
    <definedName name="TOTAL8I_1">#REF!</definedName>
    <definedName name="TOTAL8I_14">#N/A</definedName>
    <definedName name="TOTAL8I_7">#N/A</definedName>
    <definedName name="TOTAL8I_7_1">#REF!</definedName>
    <definedName name="TOTAL8I_7_14">#N/A</definedName>
    <definedName name="TOTAL8J">#REF!</definedName>
    <definedName name="TOTAL8J_1">#REF!</definedName>
    <definedName name="TOTAL8J_14">#N/A</definedName>
    <definedName name="TOTAL8J_7">#N/A</definedName>
    <definedName name="TOTAL8J_7_1">#REF!</definedName>
    <definedName name="TOTAL8J_7_14">#N/A</definedName>
    <definedName name="TOTAL8K">#REF!</definedName>
    <definedName name="TOTAL8K_1">#REF!</definedName>
    <definedName name="TOTAL8K_14">#N/A</definedName>
    <definedName name="TOTAL8K_7">#N/A</definedName>
    <definedName name="TOTAL8K_7_1">#REF!</definedName>
    <definedName name="TOTAL8K_7_14">#N/A</definedName>
    <definedName name="TOTAL8L">#REF!</definedName>
    <definedName name="TOTAL8L_1">#REF!</definedName>
    <definedName name="TOTAL8L_14">#N/A</definedName>
    <definedName name="TOTAL8L_7">#N/A</definedName>
    <definedName name="TOTAL8L_7_1">#REF!</definedName>
    <definedName name="TOTAL8L_7_14">#N/A</definedName>
    <definedName name="TOTAL8O">#REF!</definedName>
    <definedName name="TOTAL8O_1">#REF!</definedName>
    <definedName name="TOTAL8O_14">#N/A</definedName>
    <definedName name="TOTAL8O_7">#N/A</definedName>
    <definedName name="TOTAL8O_7_1">#REF!</definedName>
    <definedName name="TOTAL8O_7_14">#N/A</definedName>
    <definedName name="TOTAL8P">#REF!</definedName>
    <definedName name="TOTAL8P_1">#REF!</definedName>
    <definedName name="TOTAL8P_14">#N/A</definedName>
    <definedName name="TOTAL8P_7">#N/A</definedName>
    <definedName name="TOTAL8P_7_1">#REF!</definedName>
    <definedName name="TOTAL8P_7_14">#N/A</definedName>
    <definedName name="TOTAL8Q">#REF!</definedName>
    <definedName name="TOTAL8Q_1">#REF!</definedName>
    <definedName name="TOTAL8Q_14">#N/A</definedName>
    <definedName name="TOTAL8Q_7">#N/A</definedName>
    <definedName name="TOTAL8Q_7_1">#REF!</definedName>
    <definedName name="TOTAL8Q_7_14">#N/A</definedName>
    <definedName name="TOTAL8R">#REF!</definedName>
    <definedName name="TOTAL8R_1">#REF!</definedName>
    <definedName name="TOTAL8R_14">#N/A</definedName>
    <definedName name="TOTAL8R_7">#N/A</definedName>
    <definedName name="TOTAL8R_7_1">#REF!</definedName>
    <definedName name="TOTAL8R_7_14">#N/A</definedName>
    <definedName name="TOTAL9">#REF!</definedName>
    <definedName name="TOTAL9_1">#REF!</definedName>
    <definedName name="TOTAL9_14">#N/A</definedName>
    <definedName name="TOTAL9_7">#N/A</definedName>
    <definedName name="TOTAL9_7_1">#REF!</definedName>
    <definedName name="TOTAL9_7_14">#N/A</definedName>
    <definedName name="TOTALA_1">#REF!</definedName>
    <definedName name="TOTALA_14">#N/A</definedName>
    <definedName name="TOTALA_7">#N/A</definedName>
    <definedName name="TOTALA_7_1">#REF!</definedName>
    <definedName name="TOTALA_7_14">#N/A</definedName>
    <definedName name="TOTALB_1">#REF!</definedName>
    <definedName name="TOTALB_14">#N/A</definedName>
    <definedName name="TOTALB_7">#N/A</definedName>
    <definedName name="TOTALB_7_1">#REF!</definedName>
    <definedName name="TOTALB_7_14">#N/A</definedName>
    <definedName name="totalbetoneira">'[27]medição '!#REF!</definedName>
    <definedName name="TOTALC_1" localSheetId="6">#REF!</definedName>
    <definedName name="TOTALC_1">#REF!</definedName>
    <definedName name="TOTALC_14">#N/A</definedName>
    <definedName name="TOTALC_7">#N/A</definedName>
    <definedName name="TOTALC_7_1" localSheetId="6">#REF!</definedName>
    <definedName name="TOTALC_7_1">#REF!</definedName>
    <definedName name="TOTALC_7_14">#N/A</definedName>
    <definedName name="totalcaibro">'[43]MEMÓRIA MAT REC PLACA SINALIZ'!$E$21</definedName>
    <definedName name="totalchapa">'[43]MEMÓRIA MAT REC PLACA SINALIZ'!$E$20</definedName>
    <definedName name="TOTALD_1" localSheetId="6">#REF!</definedName>
    <definedName name="TOTALD_1">#REF!</definedName>
    <definedName name="TOTALD_14">#N/A</definedName>
    <definedName name="TOTALD_7">#N/A</definedName>
    <definedName name="TOTALD_7_1" localSheetId="6">#REF!</definedName>
    <definedName name="TOTALD_7_1">#REF!</definedName>
    <definedName name="TOTALD_7_14">#N/A</definedName>
    <definedName name="TOTALE_1" localSheetId="6">#REF!</definedName>
    <definedName name="TOTALE_1">#REF!</definedName>
    <definedName name="TOTALE_14">#N/A</definedName>
    <definedName name="TOTALE_7">#N/A</definedName>
    <definedName name="TOTALE_7_1">#REF!</definedName>
    <definedName name="TOTALE_7_14">#N/A</definedName>
    <definedName name="TOTALF_1">#REF!</definedName>
    <definedName name="TOTALF_14">#N/A</definedName>
    <definedName name="TOTALF_7">#N/A</definedName>
    <definedName name="TOTALF_7_1">#REF!</definedName>
    <definedName name="TOTALF_7_14">#N/A</definedName>
    <definedName name="TOTALG_1">#REF!</definedName>
    <definedName name="TOTALG_14">#N/A</definedName>
    <definedName name="TOTALG_7">#N/A</definedName>
    <definedName name="TOTALG_7_1">#REF!</definedName>
    <definedName name="TOTALG_7_14">#N/A</definedName>
    <definedName name="totalgastalho">'[43]MEMÓRIA MAT REC PLACA SINALIZ'!$E$22</definedName>
    <definedName name="totalgeral" localSheetId="6">#REF!</definedName>
    <definedName name="totalgeral">#REF!</definedName>
    <definedName name="TOTALH_1" localSheetId="6">#REF!</definedName>
    <definedName name="TOTALH_1">#REF!</definedName>
    <definedName name="TOTALH_14">#N/A</definedName>
    <definedName name="TOTALH_7">#N/A</definedName>
    <definedName name="TOTALH_7_1" localSheetId="6">#REF!</definedName>
    <definedName name="TOTALH_7_1">#REF!</definedName>
    <definedName name="TOTALH_7_14">#N/A</definedName>
    <definedName name="TOTALI_1">#REF!</definedName>
    <definedName name="TOTALI_14">#N/A</definedName>
    <definedName name="TOTALI_7">#N/A</definedName>
    <definedName name="TOTALI_7_1">#REF!</definedName>
    <definedName name="TOTALI_7_14">#N/A</definedName>
    <definedName name="TOTALJ_1">#REF!</definedName>
    <definedName name="TOTALJ_14">#N/A</definedName>
    <definedName name="TOTALJ_7">#N/A</definedName>
    <definedName name="TOTALJ_7_1">#REF!</definedName>
    <definedName name="TOTALJ_7_14">#N/A</definedName>
    <definedName name="TOTALK_1">#REF!</definedName>
    <definedName name="TOTALK_14">#N/A</definedName>
    <definedName name="TOTALK_7">#N/A</definedName>
    <definedName name="TOTALK_7_1">#REF!</definedName>
    <definedName name="TOTALK_7_14">#N/A</definedName>
    <definedName name="TOTALL_1">#REF!</definedName>
    <definedName name="TOTALL_14">#N/A</definedName>
    <definedName name="TOTALL_7">#N/A</definedName>
    <definedName name="TOTALL_7_1">#REF!</definedName>
    <definedName name="TOTALL_7_14">#N/A</definedName>
    <definedName name="TOTALMATBET">'[43]CAL MAT BET CONSERVA '!#REF!</definedName>
    <definedName name="TOTALMATBET_13">'[43]CAL MAT BET CONSERVA '!#REF!</definedName>
    <definedName name="TOTALMATBET_13_19">'[43]CAL MAT BET CONSERVA '!#REF!</definedName>
    <definedName name="TOTALMATBET_13_23">'[43]CAL MAT BET CONSERVA '!#REF!</definedName>
    <definedName name="TOTALMATBET_13_25">'[56]CAL MAT BET CONSERVA '!#REF!</definedName>
    <definedName name="TOTALMATBET_19">'[43]CAL MAT BET CONSERVA '!#REF!</definedName>
    <definedName name="TOTALMATBET_23">'[43]CAL MAT BET CONSERVA '!#REF!</definedName>
    <definedName name="TOTALMATBET_24">'[43]CAL MAT BET CONSERVA '!#REF!</definedName>
    <definedName name="TOTALMATBET_24_13">'[43]CAL MAT BET CONSERVA '!#REF!</definedName>
    <definedName name="TOTALMATBET_24_13_19">'[43]CAL MAT BET CONSERVA '!#REF!</definedName>
    <definedName name="TOTALMATBET_24_13_23">'[43]CAL MAT BET CONSERVA '!#REF!</definedName>
    <definedName name="TOTALMATBET_24_13_25">'[56]CAL MAT BET CONSERVA '!#REF!</definedName>
    <definedName name="TOTALMATBET_24_19">'[43]CAL MAT BET CONSERVA '!#REF!</definedName>
    <definedName name="TOTALMATBET_24_23">'[43]CAL MAT BET CONSERVA '!#REF!</definedName>
    <definedName name="TOTALMATBET_24_25">'[56]CAL MAT BET CONSERVA '!#REF!</definedName>
    <definedName name="TOTALMATBET_25">'[56]CAL MAT BET CONSERVA '!#REF!</definedName>
    <definedName name="totalmistfrio">'[27]medição '!#REF!</definedName>
    <definedName name="totalmistquente">'[27]medição '!#REF!</definedName>
    <definedName name="TOTALO_1" localSheetId="6">#REF!</definedName>
    <definedName name="TOTALO_1">#REF!</definedName>
    <definedName name="TOTALO_14">#N/A</definedName>
    <definedName name="TOTALO_7">#N/A</definedName>
    <definedName name="TOTALO_7_1" localSheetId="6">#REF!</definedName>
    <definedName name="TOTALO_7_1">#REF!</definedName>
    <definedName name="TOTALO_7_14">#N/A</definedName>
    <definedName name="TOTALORÇAMENTO">[88]RESUMO!$H$34</definedName>
    <definedName name="TOTALP_1" localSheetId="6">#REF!</definedName>
    <definedName name="TOTALP_1">#REF!</definedName>
    <definedName name="TOTALP_14">#N/A</definedName>
    <definedName name="TOTALP_7">#N/A</definedName>
    <definedName name="TOTALP_7_1" localSheetId="6">#REF!</definedName>
    <definedName name="TOTALP_7_1">#REF!</definedName>
    <definedName name="TOTALP_7_14">#N/A</definedName>
    <definedName name="totalparaf">'[43]MEMÓRIA MAT REC PLACA SINALIZ'!$E$18</definedName>
    <definedName name="totalparaf4">'[43]MEMÓRIA MAT REC PLACA SINALIZ'!$E$19</definedName>
    <definedName name="totalpelicexp">'[43]MEMÓRIA MAT REC PLACA SINALIZ'!$E$24</definedName>
    <definedName name="totalpelicinc">'[43]MEMÓRIA MAT REC PLACA SINALIZ'!$E$25</definedName>
    <definedName name="TOTALQ_1" localSheetId="6">#REF!</definedName>
    <definedName name="TOTALQ_1">#REF!</definedName>
    <definedName name="TOTALQ_14">#N/A</definedName>
    <definedName name="TOTALQ_7">#N/A</definedName>
    <definedName name="TOTALQ_7_1" localSheetId="6">#REF!</definedName>
    <definedName name="TOTALQ_7_1">#REF!</definedName>
    <definedName name="TOTALQ_7_14">#N/A</definedName>
    <definedName name="TOTALSAIBRO" localSheetId="6">#REF!</definedName>
    <definedName name="TOTALSAIBRO">#REF!</definedName>
    <definedName name="TOTALSERVIÇOS" localSheetId="6">[43]ORÇAMENTO!#REF!</definedName>
    <definedName name="TOTALSERVIÇOS">[43]ORÇAMENTO!#REF!</definedName>
    <definedName name="TOTALSERVIÇOS_13" localSheetId="6">[43]ORÇAMENTO!#REF!</definedName>
    <definedName name="TOTALSERVIÇOS_13">[43]ORÇAMENTO!#REF!</definedName>
    <definedName name="TOTALSERVIÇOS_13_19" localSheetId="6">[43]ORÇAMENTO!#REF!</definedName>
    <definedName name="TOTALSERVIÇOS_13_19">[43]ORÇAMENTO!#REF!</definedName>
    <definedName name="TOTALSERVIÇOS_13_23" localSheetId="6">[43]ORÇAMENTO!#REF!</definedName>
    <definedName name="TOTALSERVIÇOS_13_23">[43]ORÇAMENTO!#REF!</definedName>
    <definedName name="TOTALSERVIÇOS_13_25">[56]ORÇAMENTO!#REF!</definedName>
    <definedName name="TOTALSERVIÇOS_19">[43]ORÇAMENTO!#REF!</definedName>
    <definedName name="TOTALSERVIÇOS_23">[43]ORÇAMENTO!#REF!</definedName>
    <definedName name="TOTALSERVIÇOS_24">[43]ORÇAMENTO!#REF!</definedName>
    <definedName name="TOTALSERVIÇOS_24_13">[43]ORÇAMENTO!#REF!</definedName>
    <definedName name="TOTALSERVIÇOS_24_13_19">[43]ORÇAMENTO!#REF!</definedName>
    <definedName name="TOTALSERVIÇOS_24_13_23">[43]ORÇAMENTO!#REF!</definedName>
    <definedName name="TOTALSERVIÇOS_24_13_25">[56]ORÇAMENTO!#REF!</definedName>
    <definedName name="TOTALSERVIÇOS_24_19">[43]ORÇAMENTO!#REF!</definedName>
    <definedName name="TOTALSERVIÇOS_24_23">[43]ORÇAMENTO!#REF!</definedName>
    <definedName name="TOTALSERVIÇOS_24_25">[56]ORÇAMENTO!#REF!</definedName>
    <definedName name="TOTALSERVIÇOS_25">[56]ORÇAMENTO!#REF!</definedName>
    <definedName name="totaltinta">'[43]MEMÓRIA MAT REC PLACA SINALIZ'!$E$23</definedName>
    <definedName name="totee_3" localSheetId="6">#REF!</definedName>
    <definedName name="totee_3">#REF!</definedName>
    <definedName name="totee1" localSheetId="6">#REF!</definedName>
    <definedName name="totee1">#REF!</definedName>
    <definedName name="totee2" localSheetId="6">#REF!</definedName>
    <definedName name="totee2">#REF!</definedName>
    <definedName name="TOTMAT_EE1">#REF!</definedName>
    <definedName name="TOTMAT_EE2">#REF!</definedName>
    <definedName name="TOTMAT_EE3">#REF!</definedName>
    <definedName name="totmsa">#REF!</definedName>
    <definedName name="totmsa_1">#REF!</definedName>
    <definedName name="totmsa_2">#REF!</definedName>
    <definedName name="totmsa_3">#REF!</definedName>
    <definedName name="totmsa_4">#REF!</definedName>
    <definedName name="totmsa2">#REF!</definedName>
    <definedName name="totmsa2_1">#REF!</definedName>
    <definedName name="totmsa2_2">#REF!</definedName>
    <definedName name="totmsa2_3">#REF!</definedName>
    <definedName name="totmsa2_4">#REF!</definedName>
    <definedName name="toto" localSheetId="6" hidden="1">{"'Database'!$A$1:$F$130"}</definedName>
    <definedName name="toto" localSheetId="7" hidden="1">{"'Database'!$A$1:$F$130"}</definedName>
    <definedName name="toto" hidden="1">{"'Database'!$A$1:$F$130"}</definedName>
    <definedName name="TOTSER_EE1">#REF!</definedName>
    <definedName name="TOTSER_EE2">#REF!</definedName>
    <definedName name="TOTSER_EE3">#REF!</definedName>
    <definedName name="TOTSERV">#REF!</definedName>
    <definedName name="totsma">#REF!</definedName>
    <definedName name="totsma_1">#REF!</definedName>
    <definedName name="totsma_2">#REF!</definedName>
    <definedName name="totsma_3">#REF!</definedName>
    <definedName name="totsma_4">#REF!</definedName>
    <definedName name="tøv" localSheetId="6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PA">#REF!</definedName>
    <definedName name="TPC">#REF!</definedName>
    <definedName name="TPM">#REF!</definedName>
    <definedName name="TPM_25">#REF!</definedName>
    <definedName name="TPM_4">#REF!</definedName>
    <definedName name="TPMM">#REF!</definedName>
    <definedName name="TR">#REF!</definedName>
    <definedName name="tr_cap20_mbuq">'[27]medição '!#REF!</definedName>
    <definedName name="tr_cap20mbuq">'[51]ficha medição'!#REF!</definedName>
    <definedName name="tr_cap20mbuq_10">'[52]ficha medição'!#REF!</definedName>
    <definedName name="tr_cap20mbuq_27">'[50]ficha medição'!#REF!</definedName>
    <definedName name="tr_cap20mbuq_6">'[52]ficha medição'!#REF!</definedName>
    <definedName name="tr_cap20mbuq_9">'[52]ficha medição'!#REF!</definedName>
    <definedName name="tr_cm30_rp">'[27]medição '!#REF!</definedName>
    <definedName name="tr_rl1c_lama">'[27]medição '!#REF!</definedName>
    <definedName name="tr_rm1c_mbb">'[27]medição '!#REF!</definedName>
    <definedName name="tr_rm1c_mbuf">'[27]medição '!#REF!</definedName>
    <definedName name="tr_rr1ctb">'[27]medição '!#REF!</definedName>
    <definedName name="tr_rr2c_capa">'[27]medição '!#REF!</definedName>
    <definedName name="tr_rr2c_tratamento">'[27]medição '!#REF!</definedName>
    <definedName name="tr_rric_pintura">'[27]medição '!#REF!</definedName>
    <definedName name="TR5C" localSheetId="6">#REF!</definedName>
    <definedName name="TR5C">#REF!</definedName>
    <definedName name="TRABALHO" localSheetId="6">#REF!</definedName>
    <definedName name="TRABALHO">#REF!</definedName>
    <definedName name="TrabAnual" localSheetId="6">#REF!</definedName>
    <definedName name="TrabAnual">#REF!</definedName>
    <definedName name="TRAF" localSheetId="6">[169]RESUMO_AUT1!#REF!</definedName>
    <definedName name="TRAF">[169]RESUMO_AUT1!#REF!</definedName>
    <definedName name="TRAF_25" localSheetId="6">[170]RESUMO_AUT1!#REF!</definedName>
    <definedName name="TRAF_25">[170]RESUMO_AUT1!#REF!</definedName>
    <definedName name="TRANS" localSheetId="6">'[194]P A T O  B'!#REF!</definedName>
    <definedName name="TRANS">'[194]P A T O  B'!#REF!</definedName>
    <definedName name="TRÂNS_SEG_EMISS2" localSheetId="6">#REF!</definedName>
    <definedName name="TRÂNS_SEG_EMISS2">#REF!</definedName>
    <definedName name="TRÂNS_SEG_EMISS3" localSheetId="6">#REF!</definedName>
    <definedName name="TRÂNS_SEG_EMISS3">#REF!</definedName>
    <definedName name="TRÂNS_SEGU" localSheetId="6">#REF!</definedName>
    <definedName name="TRÂNS_SEGU">#REF!</definedName>
    <definedName name="TRÂNS_SEGURANÇA">#REF!</definedName>
    <definedName name="TRANSMICRO">#REF!</definedName>
    <definedName name="transp_CAP20">[50]medição!#REF!</definedName>
    <definedName name="transp_com_basc_10m3">[27]Transportes!#REF!</definedName>
    <definedName name="transp_comercial_10m3">'[27]medição '!#REF!</definedName>
    <definedName name="transp_distribuidora">'[46]COMP.MAT.BET.'!$I$485</definedName>
    <definedName name="transp_emulsão">[50]medição!#REF!</definedName>
    <definedName name="transp_loc_basc_10m3">'[27]medição '!#REF!</definedName>
    <definedName name="transp_loc_basc_5m3">'[27]medição '!#REF!</definedName>
    <definedName name="TRANSP_LOC_CARROC_PAV" localSheetId="6">#REF!</definedName>
    <definedName name="TRANSP_LOC_CARROC_PAV">#REF!</definedName>
    <definedName name="TRANSP_LOC_EQUIP" localSheetId="6">#REF!</definedName>
    <definedName name="TRANSP_LOC_EQUIP">#REF!</definedName>
    <definedName name="transp_loc_mat_remendos" localSheetId="6">[27]Transportes!#REF!</definedName>
    <definedName name="transp_loc_mat_remendos">[27]Transportes!#REF!</definedName>
    <definedName name="TRANSP_LOC_PAV" localSheetId="6">#REF!</definedName>
    <definedName name="TRANSP_LOC_PAV">#REF!</definedName>
    <definedName name="transp_local_10m3" localSheetId="6">[27]Transportes!#REF!</definedName>
    <definedName name="transp_local_10m3">[27]Transportes!#REF!</definedName>
    <definedName name="transp_local_5m3" localSheetId="6">[27]Transportes!#REF!</definedName>
    <definedName name="transp_local_5m3">[27]Transportes!#REF!</definedName>
    <definedName name="transp_para_remendos" localSheetId="6">'[27]medição '!#REF!</definedName>
    <definedName name="transp_para_remendos">'[27]medição '!#REF!</definedName>
    <definedName name="transp_refinaria">'[46]COMP.MAT.BET.'!$I$424</definedName>
    <definedName name="transp5m3">[43]ORÇAMENTO!#REF!</definedName>
    <definedName name="transp5m3_13">[43]ORÇAMENTO!#REF!</definedName>
    <definedName name="transp5m3_13_19">[43]ORÇAMENTO!#REF!</definedName>
    <definedName name="transp5m3_13_23">[43]ORÇAMENTO!#REF!</definedName>
    <definedName name="transp5m3_13_25">[56]ORÇAMENTO!#REF!</definedName>
    <definedName name="transp5m3_15">[57]ORÇAMENTO!#REF!</definedName>
    <definedName name="transp5m3_15_13">[57]ORÇAMENTO!#REF!</definedName>
    <definedName name="transp5m3_15_13_19">[57]ORÇAMENTO!#REF!</definedName>
    <definedName name="transp5m3_15_13_23">[57]ORÇAMENTO!#REF!</definedName>
    <definedName name="transp5m3_15_13_25">[57]ORÇAMENTO!#REF!</definedName>
    <definedName name="transp5m3_15_19">[57]ORÇAMENTO!#REF!</definedName>
    <definedName name="transp5m3_15_23">[57]ORÇAMENTO!#REF!</definedName>
    <definedName name="transp5m3_15_25">[57]ORÇAMENTO!#REF!</definedName>
    <definedName name="transp5m3_19">[43]ORÇAMENTO!#REF!</definedName>
    <definedName name="transp5m3_23">[43]ORÇAMENTO!#REF!</definedName>
    <definedName name="transp5m3_24">[43]ORÇAMENTO!#REF!</definedName>
    <definedName name="transp5m3_24_13">[43]ORÇAMENTO!#REF!</definedName>
    <definedName name="transp5m3_24_13_19">[43]ORÇAMENTO!#REF!</definedName>
    <definedName name="transp5m3_24_13_23">[43]ORÇAMENTO!#REF!</definedName>
    <definedName name="transp5m3_24_13_25">[56]ORÇAMENTO!#REF!</definedName>
    <definedName name="transp5m3_24_19">[43]ORÇAMENTO!#REF!</definedName>
    <definedName name="transp5m3_24_23">[43]ORÇAMENTO!#REF!</definedName>
    <definedName name="transp5m3_24_25">[56]ORÇAMENTO!#REF!</definedName>
    <definedName name="transp5m3_25">[56]ORÇAMENTO!#REF!</definedName>
    <definedName name="TRANSPBETF">'[75]CALCULOS AUXILIARES'!$E$50</definedName>
    <definedName name="TRANSPBETQ">'[75]CALCULOS AUXILIARES'!$E$54</definedName>
    <definedName name="transpcarroceria">[43]ORÇAMENTO!#REF!</definedName>
    <definedName name="transpcarroceria_13">[43]ORÇAMENTO!#REF!</definedName>
    <definedName name="transpcarroceria_13_19">[43]ORÇAMENTO!#REF!</definedName>
    <definedName name="transpcarroceria_13_23">[43]ORÇAMENTO!#REF!</definedName>
    <definedName name="transpcarroceria_13_25">[56]ORÇAMENTO!#REF!</definedName>
    <definedName name="transpcarroceria_15">[57]ORÇAMENTO!#REF!</definedName>
    <definedName name="transpcarroceria_15_13">[57]ORÇAMENTO!#REF!</definedName>
    <definedName name="transpcarroceria_15_13_19">[57]ORÇAMENTO!#REF!</definedName>
    <definedName name="transpcarroceria_15_13_23">[57]ORÇAMENTO!#REF!</definedName>
    <definedName name="transpcarroceria_15_13_25">[57]ORÇAMENTO!#REF!</definedName>
    <definedName name="transpcarroceria_15_19">[57]ORÇAMENTO!#REF!</definedName>
    <definedName name="transpcarroceria_15_23">[57]ORÇAMENTO!#REF!</definedName>
    <definedName name="transpcarroceria_15_25">[57]ORÇAMENTO!#REF!</definedName>
    <definedName name="transpcarroceria_19">[43]ORÇAMENTO!#REF!</definedName>
    <definedName name="transpcarroceria_23">[43]ORÇAMENTO!#REF!</definedName>
    <definedName name="transpcarroceria_24">[43]ORÇAMENTO!#REF!</definedName>
    <definedName name="transpcarroceria_24_13">[43]ORÇAMENTO!#REF!</definedName>
    <definedName name="transpcarroceria_24_13_19">[43]ORÇAMENTO!#REF!</definedName>
    <definedName name="transpcarroceria_24_13_23">[43]ORÇAMENTO!#REF!</definedName>
    <definedName name="transpcarroceria_24_13_25">[56]ORÇAMENTO!#REF!</definedName>
    <definedName name="transpcarroceria_24_19">[43]ORÇAMENTO!#REF!</definedName>
    <definedName name="transpcarroceria_24_23">[43]ORÇAMENTO!#REF!</definedName>
    <definedName name="transpcarroceria_24_25">[56]ORÇAMENTO!#REF!</definedName>
    <definedName name="transpcarroceria_25">[56]ORÇAMENTO!#REF!</definedName>
    <definedName name="transporte" localSheetId="6">#REF!</definedName>
    <definedName name="transporte">#REF!</definedName>
    <definedName name="transporte_1" localSheetId="6">#REF!</definedName>
    <definedName name="transporte_1">#REF!</definedName>
    <definedName name="transporte_carroceria" localSheetId="6">'[27]medição '!#REF!</definedName>
    <definedName name="transporte_carroceria">'[27]medição '!#REF!</definedName>
    <definedName name="transporte_comercial" localSheetId="6">'[27]medição '!#REF!</definedName>
    <definedName name="transporte_comercial">'[27]medição '!#REF!</definedName>
    <definedName name="transporte_especial">'[27]medição '!#REF!</definedName>
    <definedName name="Transportes">'[195]P A T O'!#REF!</definedName>
    <definedName name="transpremendo">[43]ORÇAMENTO!#REF!</definedName>
    <definedName name="transpremendo_13">[43]ORÇAMENTO!#REF!</definedName>
    <definedName name="transpremendo_13_19">[43]ORÇAMENTO!#REF!</definedName>
    <definedName name="transpremendo_13_23">[43]ORÇAMENTO!#REF!</definedName>
    <definedName name="transpremendo_13_25">[56]ORÇAMENTO!#REF!</definedName>
    <definedName name="transpremendo_15">[57]ORÇAMENTO!#REF!</definedName>
    <definedName name="transpremendo_15_13">[57]ORÇAMENTO!#REF!</definedName>
    <definedName name="transpremendo_15_13_19">[57]ORÇAMENTO!#REF!</definedName>
    <definedName name="transpremendo_15_13_23">[57]ORÇAMENTO!#REF!</definedName>
    <definedName name="transpremendo_15_13_25">[57]ORÇAMENTO!#REF!</definedName>
    <definedName name="transpremendo_15_19">[57]ORÇAMENTO!#REF!</definedName>
    <definedName name="transpremendo_15_23">[57]ORÇAMENTO!#REF!</definedName>
    <definedName name="transpremendo_15_25">[57]ORÇAMENTO!#REF!</definedName>
    <definedName name="transpremendo_19">[43]ORÇAMENTO!#REF!</definedName>
    <definedName name="transpremendo_23">[43]ORÇAMENTO!#REF!</definedName>
    <definedName name="transpremendo_24">[43]ORÇAMENTO!#REF!</definedName>
    <definedName name="transpremendo_24_13">[43]ORÇAMENTO!#REF!</definedName>
    <definedName name="transpremendo_24_13_19">[43]ORÇAMENTO!#REF!</definedName>
    <definedName name="transpremendo_24_13_23">[43]ORÇAMENTO!#REF!</definedName>
    <definedName name="transpremendo_24_13_25">[56]ORÇAMENTO!#REF!</definedName>
    <definedName name="transpremendo_24_19">[43]ORÇAMENTO!#REF!</definedName>
    <definedName name="transpremendo_24_23">[43]ORÇAMENTO!#REF!</definedName>
    <definedName name="transpremendo_24_25">[56]ORÇAMENTO!#REF!</definedName>
    <definedName name="transpremendo_25">[56]ORÇAMENTO!#REF!</definedName>
    <definedName name="TRANSTSS" localSheetId="6">#REF!</definedName>
    <definedName name="TRANSTSS">#REF!</definedName>
    <definedName name="trasupdup">[43]ORÇAMENTO!#REF!</definedName>
    <definedName name="trasupdup_13">[43]ORÇAMENTO!#REF!</definedName>
    <definedName name="trasupdup_13_19">[43]ORÇAMENTO!#REF!</definedName>
    <definedName name="trasupdup_13_23">[43]ORÇAMENTO!#REF!</definedName>
    <definedName name="trasupdup_13_25">[56]ORÇAMENTO!#REF!</definedName>
    <definedName name="trasupdup_15">[57]ORÇAMENTO!#REF!</definedName>
    <definedName name="trasupdup_15_13">[57]ORÇAMENTO!#REF!</definedName>
    <definedName name="trasupdup_15_13_19">[57]ORÇAMENTO!#REF!</definedName>
    <definedName name="trasupdup_15_13_23">[57]ORÇAMENTO!#REF!</definedName>
    <definedName name="trasupdup_15_13_25">[57]ORÇAMENTO!#REF!</definedName>
    <definedName name="trasupdup_15_19">[57]ORÇAMENTO!#REF!</definedName>
    <definedName name="trasupdup_15_23">[57]ORÇAMENTO!#REF!</definedName>
    <definedName name="trasupdup_15_25">[57]ORÇAMENTO!#REF!</definedName>
    <definedName name="trasupdup_19">[43]ORÇAMENTO!#REF!</definedName>
    <definedName name="trasupdup_23">[43]ORÇAMENTO!#REF!</definedName>
    <definedName name="trasupdup_24">[43]ORÇAMENTO!#REF!</definedName>
    <definedName name="trasupdup_24_13">[43]ORÇAMENTO!#REF!</definedName>
    <definedName name="trasupdup_24_13_19">[43]ORÇAMENTO!#REF!</definedName>
    <definedName name="trasupdup_24_13_23">[43]ORÇAMENTO!#REF!</definedName>
    <definedName name="trasupdup_24_13_25">[56]ORÇAMENTO!#REF!</definedName>
    <definedName name="trasupdup_24_19">[43]ORÇAMENTO!#REF!</definedName>
    <definedName name="trasupdup_24_23">[43]ORÇAMENTO!#REF!</definedName>
    <definedName name="trasupdup_24_25">[56]ORÇAMENTO!#REF!</definedName>
    <definedName name="trasupdup_25">[56]ORÇAMENTO!#REF!</definedName>
    <definedName name="tratamento">'[27]medição '!#REF!</definedName>
    <definedName name="TRAV_EMISS3_S" localSheetId="6">#REF!</definedName>
    <definedName name="TRAV_EMISS3_S">#REF!</definedName>
    <definedName name="travessas">'[27]medição '!#REF!</definedName>
    <definedName name="TRCAP20" localSheetId="6">#REF!</definedName>
    <definedName name="TRCAP20">#REF!</definedName>
    <definedName name="TRCM30" localSheetId="6">#REF!</definedName>
    <definedName name="TRCM30">#REF!</definedName>
    <definedName name="tre" localSheetId="6">#REF!</definedName>
    <definedName name="tre">#REF!</definedName>
    <definedName name="Trec">#REF!</definedName>
    <definedName name="TREC_1">#REF!</definedName>
    <definedName name="TREC_35">#REF!</definedName>
    <definedName name="TREC1">#REF!</definedName>
    <definedName name="Trecho">#REF!</definedName>
    <definedName name="trecho_13">[43]procedimentos!$B$117</definedName>
    <definedName name="trecho_26">[43]procedimentos!$B$117</definedName>
    <definedName name="trecho_33">[43]procedimentos!$B$117</definedName>
    <definedName name="trecho_5">[43]procedimentos!$B$117</definedName>
    <definedName name="trecho_6">[43]procedimentos!$B$117</definedName>
    <definedName name="trecho_7">[43]procedimentos!$B$117</definedName>
    <definedName name="trecho_8">[43]procedimentos!$B$117</definedName>
    <definedName name="trecho_9">[43]procedimentos!$B$117</definedName>
    <definedName name="TRECHO1">[75]Croqui!$B$5</definedName>
    <definedName name="trecho1a">[46]CAPA!$B$14</definedName>
    <definedName name="trecho1b">[46]CAPA!$B$14</definedName>
    <definedName name="trecho2" localSheetId="6">#REF!</definedName>
    <definedName name="trecho2">#REF!</definedName>
    <definedName name="trecho2_13">[43]procedimentos!#REF!</definedName>
    <definedName name="trecho2_19">#REF!</definedName>
    <definedName name="trecho2_23">#REF!</definedName>
    <definedName name="trecho2_25">[166]procedimentos!#REF!</definedName>
    <definedName name="trecho2_26">[43]procedimentos!#REF!</definedName>
    <definedName name="trecho2_33">[43]procedimentos!#REF!</definedName>
    <definedName name="trecho2_5">[43]procedimentos!#REF!</definedName>
    <definedName name="trecho2_6">[43]procedimentos!#REF!</definedName>
    <definedName name="trecho2_7">[43]procedimentos!#REF!</definedName>
    <definedName name="trecho2_8">[43]procedimentos!#REF!</definedName>
    <definedName name="trecho2_9">[43]procedimentos!#REF!</definedName>
    <definedName name="Trev">#REF!</definedName>
    <definedName name="Trevo">#REF!</definedName>
    <definedName name="TRL1C">#REF!</definedName>
    <definedName name="TRM">#REF!</definedName>
    <definedName name="TRM1C">#REF!</definedName>
    <definedName name="TRMRP">#REF!</definedName>
    <definedName name="TRMTB">#REF!</definedName>
    <definedName name="TRP">#REF!</definedName>
    <definedName name="TRR1C">#REF!</definedName>
    <definedName name="TRR1CF">#REF!</definedName>
    <definedName name="TRR2C">#REF!</definedName>
    <definedName name="TRRM1C">#REF!</definedName>
    <definedName name="TRRPL">#REF!</definedName>
    <definedName name="TRRR1C">#REF!</definedName>
    <definedName name="TRRRP">#REF!</definedName>
    <definedName name="TRRTB">#REF!</definedName>
    <definedName name="TRRTSD">#REF!</definedName>
    <definedName name="TRT">#REF!</definedName>
    <definedName name="TS">#REF!</definedName>
    <definedName name="TS2C">"'file:///D:/Meus documentos/ANASTÁCIO/SERCEL/BR262990800.xls'#$TLMB.$#REF!$#REF!"</definedName>
    <definedName name="tsbr1">'[27]memória quantitativa'!#REF!</definedName>
    <definedName name="tsbr2">'[27]memória quantitativa'!#REF!</definedName>
    <definedName name="tsbr3">'[27]memória quantitativa'!#REF!</definedName>
    <definedName name="tsbr4">'[27]memória quantitativa'!#REF!</definedName>
    <definedName name="tsbr5">'[27]memória quantitativa'!#REF!</definedName>
    <definedName name="TSCAP20">#REF!</definedName>
    <definedName name="TSCM30">#REF!</definedName>
    <definedName name="TSD">#REF!</definedName>
    <definedName name="TSD_Adir">OFFSET([83]Percentual!$A$6,0,COLUMN([83]Percentual!$CH$3)-1,COUNTA([83]Percentual!$A$6:$A$105),1)</definedName>
    <definedName name="TSD_Aesq">OFFSET([83]Percentual!$A$6,0,MATCH([83]Percentual!$BH$3,[83]Percentual!$3:$3,0)-1,COUNTA([83]Percentual!$A$6:$A$105),1)</definedName>
    <definedName name="TSD_pista">OFFSET([83]Percentual!$A$6,0,MATCH([83]Percentual!$AH$3,[83]Percentual!$3:$3,0)-1,COUNTA([83]Percentual!$A$6:$A$105),1)</definedName>
    <definedName name="TSDB" localSheetId="6">#REF!</definedName>
    <definedName name="TSDB">#REF!</definedName>
    <definedName name="TSEMUL">#REF!</definedName>
    <definedName name="tskmf1">'[27]memória quantitativa'!#REF!</definedName>
    <definedName name="tskmf2">'[27]memória quantitativa'!#REF!</definedName>
    <definedName name="tskmf3">'[27]memória quantitativa'!#REF!</definedName>
    <definedName name="tskmf4">'[27]memória quantitativa'!#REF!</definedName>
    <definedName name="tskmf5">'[27]memória quantitativa'!#REF!</definedName>
    <definedName name="tskmi1">'[27]memória quantitativa'!#REF!</definedName>
    <definedName name="tskmi2">'[27]memória quantitativa'!#REF!</definedName>
    <definedName name="tskmi3">'[27]memória quantitativa'!#REF!</definedName>
    <definedName name="tskmi4">'[27]memória quantitativa'!#REF!</definedName>
    <definedName name="tskmi5">'[27]memória quantitativa'!#REF!</definedName>
    <definedName name="tslarg1">'[27]memória quantitativa'!#REF!</definedName>
    <definedName name="tslarg2">'[27]memória quantitativa'!#REF!</definedName>
    <definedName name="tslarg3">'[27]memória quantitativa'!#REF!</definedName>
    <definedName name="tslarg4">'[27]memória quantitativa'!#REF!</definedName>
    <definedName name="tslarg5">'[27]memória quantitativa'!#REF!</definedName>
    <definedName name="TSRL1C">#REF!</definedName>
    <definedName name="TSRM1C">#REF!</definedName>
    <definedName name="TSRR1C">#REF!</definedName>
    <definedName name="TSRR1CF">#REF!</definedName>
    <definedName name="TSRR2C">#REF!</definedName>
    <definedName name="TSRR2CF">#REF!</definedName>
    <definedName name="TSS">#REF!</definedName>
    <definedName name="TSSB">#REF!</definedName>
    <definedName name="tssd_1">#REF!</definedName>
    <definedName name="tssd_14">#N/A</definedName>
    <definedName name="tt" localSheetId="6">' Canteiro'!tt</definedName>
    <definedName name="tt" localSheetId="7">'Adm Local'!tt</definedName>
    <definedName name="tt">[31]!tt</definedName>
    <definedName name="TT_1" localSheetId="6">#REF!</definedName>
    <definedName name="TT_1">#REF!</definedName>
    <definedName name="tt_25" localSheetId="6">' Canteiro'!tt_25</definedName>
    <definedName name="tt_25" localSheetId="7">'Adm Local'!tt_25</definedName>
    <definedName name="tt_25">[31]!tt_25</definedName>
    <definedName name="tt1_25" localSheetId="6">' Canteiro'!tt1_25</definedName>
    <definedName name="tt1_25" localSheetId="7">'Adm Local'!tt1_25</definedName>
    <definedName name="tt1_25">[31]!tt1_25</definedName>
    <definedName name="TTSS" localSheetId="6">#REF!</definedName>
    <definedName name="TTSS">#REF!</definedName>
    <definedName name="TTT" localSheetId="6">#REF!</definedName>
    <definedName name="TTT">#REF!</definedName>
    <definedName name="ttttt">#REF!</definedName>
    <definedName name="ttttttttttttttttttttttttttttttttt">'[134]Medição Completa'!#REF!</definedName>
    <definedName name="TUDO" localSheetId="6">#REF!</definedName>
    <definedName name="TUDO">#REF!</definedName>
    <definedName name="TXREMATI" localSheetId="6">#REF!</definedName>
    <definedName name="TXREMATI">#REF!</definedName>
    <definedName name="Type_List">#REF!</definedName>
    <definedName name="TYUIO" localSheetId="6" hidden="1">{#N/A,#N/A,TRUE,"Serviços"}</definedName>
    <definedName name="TYUIO" localSheetId="7" hidden="1">{#N/A,#N/A,TRUE,"Serviços"}</definedName>
    <definedName name="TYUIO" localSheetId="5" hidden="1">{#N/A,#N/A,TRUE,"Serviços"}</definedName>
    <definedName name="TYUIO" hidden="1">{#N/A,#N/A,TRUE,"Serviços"}</definedName>
    <definedName name="TYUIOO" localSheetId="6" hidden="1">{#N/A,#N/A,TRUE,"Serviços"}</definedName>
    <definedName name="TYUIOO" localSheetId="7" hidden="1">{#N/A,#N/A,TRUE,"Serviços"}</definedName>
    <definedName name="TYUIOO" localSheetId="5" hidden="1">{#N/A,#N/A,TRUE,"Serviços"}</definedName>
    <definedName name="TYUIOO" hidden="1">{#N/A,#N/A,TRUE,"Serviços"}</definedName>
    <definedName name="UBB_UTEJF" localSheetId="6" hidden="1">{#N/A,#N/A,FALSE,"ANEXO3 99 ERA";#N/A,#N/A,FALSE,"ANEXO3 99 UBÁ2";#N/A,#N/A,FALSE,"ANEXO3 99 DTU";#N/A,#N/A,FALSE,"ANEXO3 99 RDR";#N/A,#N/A,FALSE,"ANEXO3 99 UBÁ4";#N/A,#N/A,FALSE,"ANEXO3 99 UBÁ6"}</definedName>
    <definedName name="UBB_UTEJF" localSheetId="7" hidden="1">{#N/A,#N/A,FALSE,"ANEXO3 99 ERA";#N/A,#N/A,FALSE,"ANEXO3 99 UBÁ2";#N/A,#N/A,FALSE,"ANEXO3 99 DTU";#N/A,#N/A,FALSE,"ANEXO3 99 RDR";#N/A,#N/A,FALSE,"ANEXO3 99 UBÁ4";#N/A,#N/A,FALSE,"ANEXO3 99 UBÁ6"}</definedName>
    <definedName name="UBB_UTEJF" hidden="1">{#N/A,#N/A,FALSE,"ANEXO3 99 ERA";#N/A,#N/A,FALSE,"ANEXO3 99 UBÁ2";#N/A,#N/A,FALSE,"ANEXO3 99 DTU";#N/A,#N/A,FALSE,"ANEXO3 99 RDR";#N/A,#N/A,FALSE,"ANEXO3 99 UBÁ4";#N/A,#N/A,FALSE,"ANEXO3 99 UBÁ6"}</definedName>
    <definedName name="uer">'[121]P A T O 98 D'!#REF!</definedName>
    <definedName name="UF">[146]BRASIL!$B$2:$B$29</definedName>
    <definedName name="UIO" localSheetId="6">#REF!</definedName>
    <definedName name="UIO">#REF!</definedName>
    <definedName name="UL" localSheetId="6">#REF!</definedName>
    <definedName name="UL">#REF!</definedName>
    <definedName name="UL_1" localSheetId="6">#REF!</definedName>
    <definedName name="UL_1">#REF!</definedName>
    <definedName name="ul_13">[43]procedimentos!$B$115</definedName>
    <definedName name="ul_26">[43]procedimentos!$B$115</definedName>
    <definedName name="ul_33">[43]procedimentos!$B$115</definedName>
    <definedName name="ul_5">[43]procedimentos!$B$115</definedName>
    <definedName name="ul_6">[43]procedimentos!$B$115</definedName>
    <definedName name="ul_7">[43]procedimentos!$B$115</definedName>
    <definedName name="ul_8">[43]procedimentos!$B$115</definedName>
    <definedName name="ul_9">[43]procedimentos!$B$115</definedName>
    <definedName name="un" hidden="1">#N/A</definedName>
    <definedName name="Und" hidden="1">#N/A</definedName>
    <definedName name="Und_26">NA()</definedName>
    <definedName name="Und_27">NA()</definedName>
    <definedName name="Unia_Lajotas">0.3*0.2*10.5</definedName>
    <definedName name="unid">[15]DADOS!$B$17</definedName>
    <definedName name="unid.2">#REF!</definedName>
    <definedName name="unid_13">[91]DADOS!$B$17</definedName>
    <definedName name="unid_42" localSheetId="6">#REF!</definedName>
    <definedName name="unid_42">#REF!</definedName>
    <definedName name="UNID_serviço">OFFSET('[83]Orçamento Total'!$D$4,0,0,COUNTA('[83]Orçamento Total'!$C:$C),1)</definedName>
    <definedName name="unidade">'[86]TPU-MARÇO_2002'!$F$2:$F$1965</definedName>
    <definedName name="Unidade1" localSheetId="6">#REF!</definedName>
    <definedName name="Unidade1">#REF!</definedName>
    <definedName name="UnidAux" hidden="1">#N/A</definedName>
    <definedName name="UNIT" localSheetId="6">#REF!</definedName>
    <definedName name="UNIT">#REF!</definedName>
    <definedName name="UNIT_1" localSheetId="6">#REF!</definedName>
    <definedName name="UNIT_1">#REF!</definedName>
    <definedName name="UnitAnexo">#REF!</definedName>
    <definedName name="UNITÁRIO">#REF!</definedName>
    <definedName name="UnitNome">#REF!</definedName>
    <definedName name="uno">#REF!</definedName>
    <definedName name="Upvc_2001">#REF!</definedName>
    <definedName name="UPVC_99">#REF!</definedName>
    <definedName name="URV_MAR94">#REF!</definedName>
    <definedName name="USA">[26]Feriados!$B$27:$B$34</definedName>
    <definedName name="USINA">#REF!</definedName>
    <definedName name="Utlidades2">#REF!</definedName>
    <definedName name="uuu" localSheetId="6" hidden="1">{#N/A,#N/A,TRUE,"Serviços"}</definedName>
    <definedName name="uuu" localSheetId="7" hidden="1">{#N/A,#N/A,TRUE,"Serviços"}</definedName>
    <definedName name="uuu" hidden="1">{#N/A,#N/A,TRUE,"Serviços"}</definedName>
    <definedName name="uuuuuty">#N/A</definedName>
    <definedName name="uyt" hidden="1">#REF!</definedName>
    <definedName name="v">[196]Equipamentos!#REF!</definedName>
    <definedName name="v_britarp">'[27]memória quantitativa'!#REF!</definedName>
    <definedName name="v_capaf">'[27]memória quantitativa'!#REF!</definedName>
    <definedName name="v_conc_ciclopico">'[27]memória quantitativa'!#REF!</definedName>
    <definedName name="v_concreto">'[27]memória quantitativa'!#REF!</definedName>
    <definedName name="v_correção">'[27]memória quantitativa'!#REF!</definedName>
    <definedName name="v_fresagem">'[27]memória quantitativa'!#REF!</definedName>
    <definedName name="v_massarp">'[27]memória quantitativa'!#REF!</definedName>
    <definedName name="v_pedraarrumada">'[27]memória quantitativa'!#REF!</definedName>
    <definedName name="v_pedrajog">'[27]memória quantitativa'!#REF!</definedName>
    <definedName name="v_recompmanual">'[27]memória quantitativa'!#REF!</definedName>
    <definedName name="v_recompmec">'[27]memória quantitativa'!#REF!</definedName>
    <definedName name="v_remprof">'[27]memória quantitativa'!#REF!</definedName>
    <definedName name="v_tapab">'[27]memória quantitativa'!#REF!</definedName>
    <definedName name="v_tapabq">'[27]memória quantitativa'!#REF!</definedName>
    <definedName name="VACAP">#REF!</definedName>
    <definedName name="VACM">#REF!</definedName>
    <definedName name="VAL">#REF!</definedName>
    <definedName name="vala_drenagem">'[27]memória quantitativa'!#REF!</definedName>
    <definedName name="ValAcurl">#REF!</definedName>
    <definedName name="valadrenagem">[43]ORÇAMENTO!#REF!</definedName>
    <definedName name="valadrenagem_13">[43]ORÇAMENTO!#REF!</definedName>
    <definedName name="valadrenagem_13_19">[43]ORÇAMENTO!#REF!</definedName>
    <definedName name="valadrenagem_13_23">[43]ORÇAMENTO!#REF!</definedName>
    <definedName name="valadrenagem_13_25">[56]ORÇAMENTO!#REF!</definedName>
    <definedName name="valadrenagem_15">[57]ORÇAMENTO!#REF!</definedName>
    <definedName name="valadrenagem_15_13">[57]ORÇAMENTO!#REF!</definedName>
    <definedName name="valadrenagem_15_13_19">[57]ORÇAMENTO!#REF!</definedName>
    <definedName name="valadrenagem_15_13_23">[57]ORÇAMENTO!#REF!</definedName>
    <definedName name="valadrenagem_15_13_25">[57]ORÇAMENTO!#REF!</definedName>
    <definedName name="valadrenagem_15_19">[57]ORÇAMENTO!#REF!</definedName>
    <definedName name="valadrenagem_15_23">[57]ORÇAMENTO!#REF!</definedName>
    <definedName name="valadrenagem_15_25">[57]ORÇAMENTO!#REF!</definedName>
    <definedName name="valadrenagem_19">[43]ORÇAMENTO!#REF!</definedName>
    <definedName name="valadrenagem_23">[43]ORÇAMENTO!#REF!</definedName>
    <definedName name="valadrenagem_24">[43]ORÇAMENTO!#REF!</definedName>
    <definedName name="valadrenagem_24_13">[43]ORÇAMENTO!#REF!</definedName>
    <definedName name="valadrenagem_24_13_19">[43]ORÇAMENTO!#REF!</definedName>
    <definedName name="valadrenagem_24_13_23">[43]ORÇAMENTO!#REF!</definedName>
    <definedName name="valadrenagem_24_13_25">[56]ORÇAMENTO!#REF!</definedName>
    <definedName name="valadrenagem_24_19">[43]ORÇAMENTO!#REF!</definedName>
    <definedName name="valadrenagem_24_23">[43]ORÇAMENTO!#REF!</definedName>
    <definedName name="valadrenagem_24_25">[56]ORÇAMENTO!#REF!</definedName>
    <definedName name="valadrenagem_25">[56]ORÇAMENTO!#REF!</definedName>
    <definedName name="valas">#REF!</definedName>
    <definedName name="valas1">#REF!</definedName>
    <definedName name="Valchvrl" localSheetId="6">#REF!</definedName>
    <definedName name="Valchvrl">#REF!</definedName>
    <definedName name="VALEC" localSheetId="6">#REF!,#REF!</definedName>
    <definedName name="VALEC">#REF!,#REF!</definedName>
    <definedName name="VALORES_VALORES_Listar">#REF!</definedName>
    <definedName name="valormatfabpla">[43]ORÇAMENTO!#REF!</definedName>
    <definedName name="valormatfabpla_13">[43]ORÇAMENTO!#REF!</definedName>
    <definedName name="valormatfabpla_13_19">[43]ORÇAMENTO!#REF!</definedName>
    <definedName name="valormatfabpla_13_23">[43]ORÇAMENTO!#REF!</definedName>
    <definedName name="valormatfabpla_13_25">[56]ORÇAMENTO!#REF!</definedName>
    <definedName name="valormatfabpla_15">[57]ORÇAMENTO!#REF!</definedName>
    <definedName name="valormatfabpla_15_13">[57]ORÇAMENTO!#REF!</definedName>
    <definedName name="valormatfabpla_15_13_19">[57]ORÇAMENTO!#REF!</definedName>
    <definedName name="valormatfabpla_15_13_23">[57]ORÇAMENTO!#REF!</definedName>
    <definedName name="valormatfabpla_15_13_25">[57]ORÇAMENTO!#REF!</definedName>
    <definedName name="valormatfabpla_15_19">[57]ORÇAMENTO!#REF!</definedName>
    <definedName name="valormatfabpla_15_23">[57]ORÇAMENTO!#REF!</definedName>
    <definedName name="valormatfabpla_15_25">[57]ORÇAMENTO!#REF!</definedName>
    <definedName name="valormatfabpla_19">[43]ORÇAMENTO!#REF!</definedName>
    <definedName name="valormatfabpla_23">[43]ORÇAMENTO!#REF!</definedName>
    <definedName name="valormatfabpla_24">[43]ORÇAMENTO!#REF!</definedName>
    <definedName name="valormatfabpla_24_13">[43]ORÇAMENTO!#REF!</definedName>
    <definedName name="valormatfabpla_24_13_19">[43]ORÇAMENTO!#REF!</definedName>
    <definedName name="valormatfabpla_24_13_23">[43]ORÇAMENTO!#REF!</definedName>
    <definedName name="valormatfabpla_24_13_25">[56]ORÇAMENTO!#REF!</definedName>
    <definedName name="valormatfabpla_24_19">[43]ORÇAMENTO!#REF!</definedName>
    <definedName name="valormatfabpla_24_23">[43]ORÇAMENTO!#REF!</definedName>
    <definedName name="valormatfabpla_24_25">[56]ORÇAMENTO!#REF!</definedName>
    <definedName name="valormatfabpla_25">[56]ORÇAMENTO!#REF!</definedName>
    <definedName name="value_def_array">{"total","SUM(total)","YNNNN",FALSE}</definedName>
    <definedName name="VAM">[120]Teor!$G$3:$G$7</definedName>
    <definedName name="VAMM" localSheetId="6">#REF!</definedName>
    <definedName name="VAMM">#REF!</definedName>
    <definedName name="VARM" localSheetId="6">#REF!</definedName>
    <definedName name="VARM">#REF!</definedName>
    <definedName name="VARR" localSheetId="6">#REF!</definedName>
    <definedName name="VARR">#REF!</definedName>
    <definedName name="Vazio1">'[7]Página 16'!$B$3:$B$7</definedName>
    <definedName name="VAZIO2">'[78]Página 16'!$B$3:$B$7</definedName>
    <definedName name="Vazios">[179]Teor!$B$3:$B$7</definedName>
    <definedName name="Vazios_25">[180]Teor!$B$3:$B$7</definedName>
    <definedName name="Vazios_26">[181]Teor!$B$3:$B$7</definedName>
    <definedName name="Vazios_28">[181]Teor!$B$3:$B$7</definedName>
    <definedName name="Vazios_29">[182]Teor!$B$3:$B$7</definedName>
    <definedName name="Vazios_31">[182]Teor!$B$3:$B$7</definedName>
    <definedName name="vbritarp">[43]ORÇAMENTO!#REF!</definedName>
    <definedName name="vbritarp_13">[43]ORÇAMENTO!#REF!</definedName>
    <definedName name="vbritarp_13_19">[43]ORÇAMENTO!#REF!</definedName>
    <definedName name="vbritarp_13_23">[43]ORÇAMENTO!#REF!</definedName>
    <definedName name="vbritarp_13_25">[56]ORÇAMENTO!#REF!</definedName>
    <definedName name="vbritarp_15">[57]ORÇAMENTO!#REF!</definedName>
    <definedName name="vbritarp_15_13">[57]ORÇAMENTO!#REF!</definedName>
    <definedName name="vbritarp_15_13_19">[57]ORÇAMENTO!#REF!</definedName>
    <definedName name="vbritarp_15_13_23">[57]ORÇAMENTO!#REF!</definedName>
    <definedName name="vbritarp_15_13_25">[57]ORÇAMENTO!#REF!</definedName>
    <definedName name="vbritarp_15_19">[57]ORÇAMENTO!#REF!</definedName>
    <definedName name="vbritarp_15_23">[57]ORÇAMENTO!#REF!</definedName>
    <definedName name="vbritarp_15_25">[57]ORÇAMENTO!#REF!</definedName>
    <definedName name="vbritarp_19">[43]ORÇAMENTO!#REF!</definedName>
    <definedName name="vbritarp_23">[43]ORÇAMENTO!#REF!</definedName>
    <definedName name="vbritarp_24">[43]ORÇAMENTO!#REF!</definedName>
    <definedName name="vbritarp_24_13">[43]ORÇAMENTO!#REF!</definedName>
    <definedName name="vbritarp_24_13_19">[43]ORÇAMENTO!#REF!</definedName>
    <definedName name="vbritarp_24_13_23">[43]ORÇAMENTO!#REF!</definedName>
    <definedName name="vbritarp_24_13_25">[56]ORÇAMENTO!#REF!</definedName>
    <definedName name="vbritarp_24_19">[43]ORÇAMENTO!#REF!</definedName>
    <definedName name="vbritarp_24_23">[43]ORÇAMENTO!#REF!</definedName>
    <definedName name="vbritarp_24_25">[56]ORÇAMENTO!#REF!</definedName>
    <definedName name="vbritarp_25">[56]ORÇAMENTO!#REF!</definedName>
    <definedName name="VCANT" localSheetId="6">#REF!</definedName>
    <definedName name="VCANT">#REF!</definedName>
    <definedName name="vcf_1">'[27]memória quantitativa'!#REF!</definedName>
    <definedName name="vcf_2">'[27]memória quantitativa'!#REF!</definedName>
    <definedName name="vcf_3">'[27]memória quantitativa'!#REF!</definedName>
    <definedName name="vcf_4">'[27]memória quantitativa'!#REF!</definedName>
    <definedName name="vcf_5">'[27]memória quantitativa'!#REF!</definedName>
    <definedName name="vcf_6">'[27]memória quantitativa'!#REF!</definedName>
    <definedName name="vcf_7">'[27]memória quantitativa'!#REF!</definedName>
    <definedName name="vcf_8">'[27]memória quantitativa'!#REF!</definedName>
    <definedName name="vcf_9">'[27]memória quantitativa'!#REF!</definedName>
    <definedName name="vcf2_1">'[27]memória quantitativa'!#REF!</definedName>
    <definedName name="vcf2_2">'[27]memória quantitativa'!#REF!</definedName>
    <definedName name="vcf2_3">'[27]memória quantitativa'!#REF!</definedName>
    <definedName name="vcf2_4">'[27]memória quantitativa'!#REF!</definedName>
    <definedName name="vcf2_5">'[27]memória quantitativa'!#REF!</definedName>
    <definedName name="vcf2_6">'[27]memória quantitativa'!#REF!</definedName>
    <definedName name="vcf2_7">'[27]memória quantitativa'!#REF!</definedName>
    <definedName name="vcf2_8">'[27]memória quantitativa'!#REF!</definedName>
    <definedName name="vcf2_9">'[27]memória quantitativa'!#REF!</definedName>
    <definedName name="vconcretociclopico">[43]ORÇAMENTO!#REF!</definedName>
    <definedName name="vconcretociclopico_13">[43]ORÇAMENTO!#REF!</definedName>
    <definedName name="vconcretociclopico_13_19">[43]ORÇAMENTO!#REF!</definedName>
    <definedName name="vconcretociclopico_13_23">[43]ORÇAMENTO!#REF!</definedName>
    <definedName name="vconcretociclopico_13_25">[56]ORÇAMENTO!#REF!</definedName>
    <definedName name="vconcretociclopico_15">[57]ORÇAMENTO!#REF!</definedName>
    <definedName name="vconcretociclopico_15_13">[57]ORÇAMENTO!#REF!</definedName>
    <definedName name="vconcretociclopico_15_13_19">[57]ORÇAMENTO!#REF!</definedName>
    <definedName name="vconcretociclopico_15_13_23">[57]ORÇAMENTO!#REF!</definedName>
    <definedName name="vconcretociclopico_15_13_25">[57]ORÇAMENTO!#REF!</definedName>
    <definedName name="vconcretociclopico_15_19">[57]ORÇAMENTO!#REF!</definedName>
    <definedName name="vconcretociclopico_15_23">[57]ORÇAMENTO!#REF!</definedName>
    <definedName name="vconcretociclopico_15_25">[57]ORÇAMENTO!#REF!</definedName>
    <definedName name="vconcretociclopico_19">[43]ORÇAMENTO!#REF!</definedName>
    <definedName name="vconcretociclopico_23">[43]ORÇAMENTO!#REF!</definedName>
    <definedName name="vconcretociclopico_24">[43]ORÇAMENTO!#REF!</definedName>
    <definedName name="vconcretociclopico_24_13">[43]ORÇAMENTO!#REF!</definedName>
    <definedName name="vconcretociclopico_24_13_19">[43]ORÇAMENTO!#REF!</definedName>
    <definedName name="vconcretociclopico_24_13_23">[43]ORÇAMENTO!#REF!</definedName>
    <definedName name="vconcretociclopico_24_13_25">[56]ORÇAMENTO!#REF!</definedName>
    <definedName name="vconcretociclopico_24_19">[43]ORÇAMENTO!#REF!</definedName>
    <definedName name="vconcretociclopico_24_23">[43]ORÇAMENTO!#REF!</definedName>
    <definedName name="vconcretociclopico_24_25">[56]ORÇAMENTO!#REF!</definedName>
    <definedName name="vconcretociclopico_25">[56]ORÇAMENTO!#REF!</definedName>
    <definedName name="vconcretocim">[43]ORÇAMENTO!#REF!</definedName>
    <definedName name="vconcretocim_13">[43]ORÇAMENTO!#REF!</definedName>
    <definedName name="vconcretocim_13_19">[43]ORÇAMENTO!#REF!</definedName>
    <definedName name="vconcretocim_13_23">[43]ORÇAMENTO!#REF!</definedName>
    <definedName name="vconcretocim_13_25">[56]ORÇAMENTO!#REF!</definedName>
    <definedName name="vconcretocim_15">[57]ORÇAMENTO!#REF!</definedName>
    <definedName name="vconcretocim_15_13">[57]ORÇAMENTO!#REF!</definedName>
    <definedName name="vconcretocim_15_13_19">[57]ORÇAMENTO!#REF!</definedName>
    <definedName name="vconcretocim_15_13_23">[57]ORÇAMENTO!#REF!</definedName>
    <definedName name="vconcretocim_15_13_25">[57]ORÇAMENTO!#REF!</definedName>
    <definedName name="vconcretocim_15_19">[57]ORÇAMENTO!#REF!</definedName>
    <definedName name="vconcretocim_15_23">[57]ORÇAMENTO!#REF!</definedName>
    <definedName name="vconcretocim_15_25">[57]ORÇAMENTO!#REF!</definedName>
    <definedName name="vconcretocim_19">[43]ORÇAMENTO!#REF!</definedName>
    <definedName name="vconcretocim_23">[43]ORÇAMENTO!#REF!</definedName>
    <definedName name="vconcretocim_24">[43]ORÇAMENTO!#REF!</definedName>
    <definedName name="vconcretocim_24_13">[43]ORÇAMENTO!#REF!</definedName>
    <definedName name="vconcretocim_24_13_19">[43]ORÇAMENTO!#REF!</definedName>
    <definedName name="vconcretocim_24_13_23">[43]ORÇAMENTO!#REF!</definedName>
    <definedName name="vconcretocim_24_13_25">[56]ORÇAMENTO!#REF!</definedName>
    <definedName name="vconcretocim_24_19">[43]ORÇAMENTO!#REF!</definedName>
    <definedName name="vconcretocim_24_23">[43]ORÇAMENTO!#REF!</definedName>
    <definedName name="vconcretocim_24_25">[56]ORÇAMENTO!#REF!</definedName>
    <definedName name="vconcretocim_25">[56]ORÇAMENTO!#REF!</definedName>
    <definedName name="vcorreçãodef">[43]ORÇAMENTO!#REF!</definedName>
    <definedName name="vcorreçãodef_13">[43]ORÇAMENTO!#REF!</definedName>
    <definedName name="vcorreçãodef_13_19">[43]ORÇAMENTO!#REF!</definedName>
    <definedName name="vcorreçãodef_13_23">[43]ORÇAMENTO!#REF!</definedName>
    <definedName name="vcorreçãodef_13_25">[56]ORÇAMENTO!#REF!</definedName>
    <definedName name="vcorreçãodef_15">[57]ORÇAMENTO!#REF!</definedName>
    <definedName name="vcorreçãodef_15_13">[57]ORÇAMENTO!#REF!</definedName>
    <definedName name="vcorreçãodef_15_13_19">[57]ORÇAMENTO!#REF!</definedName>
    <definedName name="vcorreçãodef_15_13_23">[57]ORÇAMENTO!#REF!</definedName>
    <definedName name="vcorreçãodef_15_13_25">[57]ORÇAMENTO!#REF!</definedName>
    <definedName name="vcorreçãodef_15_19">[57]ORÇAMENTO!#REF!</definedName>
    <definedName name="vcorreçãodef_15_23">[57]ORÇAMENTO!#REF!</definedName>
    <definedName name="vcorreçãodef_15_25">[57]ORÇAMENTO!#REF!</definedName>
    <definedName name="vcorreçãodef_19">[43]ORÇAMENTO!#REF!</definedName>
    <definedName name="vcorreçãodef_23">[43]ORÇAMENTO!#REF!</definedName>
    <definedName name="vcorreçãodef_24">[43]ORÇAMENTO!#REF!</definedName>
    <definedName name="vcorreçãodef_24_13">[43]ORÇAMENTO!#REF!</definedName>
    <definedName name="vcorreçãodef_24_13_19">[43]ORÇAMENTO!#REF!</definedName>
    <definedName name="vcorreçãodef_24_13_23">[43]ORÇAMENTO!#REF!</definedName>
    <definedName name="vcorreçãodef_24_13_25">[56]ORÇAMENTO!#REF!</definedName>
    <definedName name="vcorreçãodef_24_19">[43]ORÇAMENTO!#REF!</definedName>
    <definedName name="vcorreçãodef_24_23">[43]ORÇAMENTO!#REF!</definedName>
    <definedName name="vcorreçãodef_24_25">[56]ORÇAMENTO!#REF!</definedName>
    <definedName name="vcorreçãodef_25">[56]ORÇAMENTO!#REF!</definedName>
    <definedName name="vcq_1">'[27]memória quantitativa'!#REF!</definedName>
    <definedName name="vcq_2">'[27]memória quantitativa'!#REF!</definedName>
    <definedName name="vcq_3">'[27]memória quantitativa'!#REF!</definedName>
    <definedName name="vcq_4">'[27]memória quantitativa'!#REF!</definedName>
    <definedName name="vcq_5">'[27]memória quantitativa'!#REF!</definedName>
    <definedName name="vcq_6">'[27]memória quantitativa'!#REF!</definedName>
    <definedName name="vcq_7">'[27]memória quantitativa'!#REF!</definedName>
    <definedName name="vcq_8">'[27]memória quantitativa'!#REF!</definedName>
    <definedName name="vcq_9">'[27]memória quantitativa'!#REF!</definedName>
    <definedName name="vcq2_1">'[27]memória quantitativa'!#REF!</definedName>
    <definedName name="vcq2_2">'[27]memória quantitativa'!#REF!</definedName>
    <definedName name="vcq2_3">'[27]memória quantitativa'!#REF!</definedName>
    <definedName name="vcq2_4">'[27]memória quantitativa'!#REF!</definedName>
    <definedName name="vcq2_5">'[27]memória quantitativa'!#REF!</definedName>
    <definedName name="vcq2_6">'[27]memória quantitativa'!#REF!</definedName>
    <definedName name="vcq2_7">'[27]memória quantitativa'!#REF!</definedName>
    <definedName name="vcq2_8">'[27]memória quantitativa'!#REF!</definedName>
    <definedName name="vcq2_9">'[27]memória quantitativa'!#REF!</definedName>
    <definedName name="vdbr1">'[27]memória quantitativa'!#REF!</definedName>
    <definedName name="vdbr2">'[27]memória quantitativa'!#REF!</definedName>
    <definedName name="vdbr3">'[27]memória quantitativa'!#REF!</definedName>
    <definedName name="vdbr4">'[27]memória quantitativa'!#REF!</definedName>
    <definedName name="vdbr5">'[27]memória quantitativa'!#REF!</definedName>
    <definedName name="vdkmf1">'[27]memória quantitativa'!#REF!</definedName>
    <definedName name="vdkmf2">'[27]memória quantitativa'!#REF!</definedName>
    <definedName name="vdkmf3">'[27]memória quantitativa'!#REF!</definedName>
    <definedName name="vdkmf4">'[27]memória quantitativa'!#REF!</definedName>
    <definedName name="vdkmf5">'[27]memória quantitativa'!#REF!</definedName>
    <definedName name="vdkmi1">'[27]memória quantitativa'!#REF!</definedName>
    <definedName name="vdkmi2">'[27]memória quantitativa'!#REF!</definedName>
    <definedName name="vdkmi3">'[27]memória quantitativa'!#REF!</definedName>
    <definedName name="vdkmi4">'[27]memória quantitativa'!#REF!</definedName>
    <definedName name="vdkmi5">'[27]memória quantitativa'!#REF!</definedName>
    <definedName name="VDM">[85]VDM!$A$2:$B$9</definedName>
    <definedName name="VEDA_ROSCA">#REF!</definedName>
    <definedName name="veiculo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nrocarrumada">[43]ORÇAMENTO!#REF!</definedName>
    <definedName name="venrocarrumada_13">[43]ORÇAMENTO!#REF!</definedName>
    <definedName name="venrocarrumada_13_19">[43]ORÇAMENTO!#REF!</definedName>
    <definedName name="venrocarrumada_13_23">[43]ORÇAMENTO!#REF!</definedName>
    <definedName name="venrocarrumada_13_25">[56]ORÇAMENTO!#REF!</definedName>
    <definedName name="venrocarrumada_15">[57]ORÇAMENTO!#REF!</definedName>
    <definedName name="venrocarrumada_15_13">[57]ORÇAMENTO!#REF!</definedName>
    <definedName name="venrocarrumada_15_13_19">[57]ORÇAMENTO!#REF!</definedName>
    <definedName name="venrocarrumada_15_13_23">[57]ORÇAMENTO!#REF!</definedName>
    <definedName name="venrocarrumada_15_13_25">[57]ORÇAMENTO!#REF!</definedName>
    <definedName name="venrocarrumada_15_19">[57]ORÇAMENTO!#REF!</definedName>
    <definedName name="venrocarrumada_15_23">[57]ORÇAMENTO!#REF!</definedName>
    <definedName name="venrocarrumada_15_25">[57]ORÇAMENTO!#REF!</definedName>
    <definedName name="venrocarrumada_19">[43]ORÇAMENTO!#REF!</definedName>
    <definedName name="venrocarrumada_23">[43]ORÇAMENTO!#REF!</definedName>
    <definedName name="venrocarrumada_24">[43]ORÇAMENTO!#REF!</definedName>
    <definedName name="venrocarrumada_24_13">[43]ORÇAMENTO!#REF!</definedName>
    <definedName name="venrocarrumada_24_13_19">[43]ORÇAMENTO!#REF!</definedName>
    <definedName name="venrocarrumada_24_13_23">[43]ORÇAMENTO!#REF!</definedName>
    <definedName name="venrocarrumada_24_13_25">[56]ORÇAMENTO!#REF!</definedName>
    <definedName name="venrocarrumada_24_19">[43]ORÇAMENTO!#REF!</definedName>
    <definedName name="venrocarrumada_24_23">[43]ORÇAMENTO!#REF!</definedName>
    <definedName name="venrocarrumada_24_25">[56]ORÇAMENTO!#REF!</definedName>
    <definedName name="venrocarrumada_25">[56]ORÇAMENTO!#REF!</definedName>
    <definedName name="venrocjogada">[43]ORÇAMENTO!#REF!</definedName>
    <definedName name="venrocjogada_13">[43]ORÇAMENTO!#REF!</definedName>
    <definedName name="venrocjogada_13_19">[43]ORÇAMENTO!#REF!</definedName>
    <definedName name="venrocjogada_13_23">[43]ORÇAMENTO!#REF!</definedName>
    <definedName name="venrocjogada_13_25">[56]ORÇAMENTO!#REF!</definedName>
    <definedName name="venrocjogada_15">[57]ORÇAMENTO!#REF!</definedName>
    <definedName name="venrocjogada_15_13">[57]ORÇAMENTO!#REF!</definedName>
    <definedName name="venrocjogada_15_13_19">[57]ORÇAMENTO!#REF!</definedName>
    <definedName name="venrocjogada_15_13_23">[57]ORÇAMENTO!#REF!</definedName>
    <definedName name="venrocjogada_15_13_25">[57]ORÇAMENTO!#REF!</definedName>
    <definedName name="venrocjogada_15_19">[57]ORÇAMENTO!#REF!</definedName>
    <definedName name="venrocjogada_15_23">[57]ORÇAMENTO!#REF!</definedName>
    <definedName name="venrocjogada_15_25">[57]ORÇAMENTO!#REF!</definedName>
    <definedName name="venrocjogada_19">[43]ORÇAMENTO!#REF!</definedName>
    <definedName name="venrocjogada_23">[43]ORÇAMENTO!#REF!</definedName>
    <definedName name="venrocjogada_24">[43]ORÇAMENTO!#REF!</definedName>
    <definedName name="venrocjogada_24_13">[43]ORÇAMENTO!#REF!</definedName>
    <definedName name="venrocjogada_24_13_19">[43]ORÇAMENTO!#REF!</definedName>
    <definedName name="venrocjogada_24_13_23">[43]ORÇAMENTO!#REF!</definedName>
    <definedName name="venrocjogada_24_13_25">[56]ORÇAMENTO!#REF!</definedName>
    <definedName name="venrocjogada_24_19">[43]ORÇAMENTO!#REF!</definedName>
    <definedName name="venrocjogada_24_23">[43]ORÇAMENTO!#REF!</definedName>
    <definedName name="venrocjogada_24_25">[56]ORÇAMENTO!#REF!</definedName>
    <definedName name="venrocjogada_25">[56]ORÇAMENTO!#REF!</definedName>
    <definedName name="verba_canteiro">[50]medição!#REF!</definedName>
    <definedName name="verba_mob">[50]medição!#REF!</definedName>
    <definedName name="verde" localSheetId="6">#REF!</definedName>
    <definedName name="verde">#REF!</definedName>
    <definedName name="verde_25" localSheetId="6">#REF!</definedName>
    <definedName name="verde_25">#REF!</definedName>
    <definedName name="verde_4" localSheetId="6">#REF!</definedName>
    <definedName name="verde_4">#REF!</definedName>
    <definedName name="verdee">#REF!</definedName>
    <definedName name="verdepav">#REF!</definedName>
    <definedName name="verdepav_25">#REF!</definedName>
    <definedName name="verdepav_4">#REF!</definedName>
    <definedName name="verdepavv">#REF!</definedName>
    <definedName name="verificar">#REF!</definedName>
    <definedName name="verificar2">#REF!</definedName>
    <definedName name="VERNIZ_POLIURETANO">#REF!</definedName>
    <definedName name="VERT_ALTURA_SUP">#REF!</definedName>
    <definedName name="VERT_AREA_PLACA">#REF!</definedName>
    <definedName name="VERT_PELICULA">#REF!</definedName>
    <definedName name="VERT_PESO_SUP">#REF!</definedName>
    <definedName name="VERT_PNV">#REF!</definedName>
    <definedName name="VERT_SECAO_SUPORTE">#REF!</definedName>
    <definedName name="VERT_SUBSTRATO">#REF!</definedName>
    <definedName name="VERT_TIPO_SUPORTE">#REF!</definedName>
    <definedName name="vfresagem">[43]ORÇAMENTO!#REF!</definedName>
    <definedName name="vfresagem_13">[43]ORÇAMENTO!#REF!</definedName>
    <definedName name="vfresagem_13_19">[43]ORÇAMENTO!#REF!</definedName>
    <definedName name="vfresagem_13_23">[43]ORÇAMENTO!#REF!</definedName>
    <definedName name="vfresagem_13_25">[56]ORÇAMENTO!#REF!</definedName>
    <definedName name="vfresagem_15">[57]ORÇAMENTO!#REF!</definedName>
    <definedName name="vfresagem_15_13">[57]ORÇAMENTO!#REF!</definedName>
    <definedName name="vfresagem_15_13_19">[57]ORÇAMENTO!#REF!</definedName>
    <definedName name="vfresagem_15_13_23">[57]ORÇAMENTO!#REF!</definedName>
    <definedName name="vfresagem_15_13_25">[57]ORÇAMENTO!#REF!</definedName>
    <definedName name="vfresagem_15_19">[57]ORÇAMENTO!#REF!</definedName>
    <definedName name="vfresagem_15_23">[57]ORÇAMENTO!#REF!</definedName>
    <definedName name="vfresagem_15_25">[57]ORÇAMENTO!#REF!</definedName>
    <definedName name="vfresagem_19">[43]ORÇAMENTO!#REF!</definedName>
    <definedName name="vfresagem_23">[43]ORÇAMENTO!#REF!</definedName>
    <definedName name="vfresagem_24">[43]ORÇAMENTO!#REF!</definedName>
    <definedName name="vfresagem_24_13">[43]ORÇAMENTO!#REF!</definedName>
    <definedName name="vfresagem_24_13_19">[43]ORÇAMENTO!#REF!</definedName>
    <definedName name="vfresagem_24_13_23">[43]ORÇAMENTO!#REF!</definedName>
    <definedName name="vfresagem_24_13_25">[56]ORÇAMENTO!#REF!</definedName>
    <definedName name="vfresagem_24_19">[43]ORÇAMENTO!#REF!</definedName>
    <definedName name="vfresagem_24_23">[43]ORÇAMENTO!#REF!</definedName>
    <definedName name="vfresagem_24_25">[56]ORÇAMENTO!#REF!</definedName>
    <definedName name="vfresagem_25">[56]ORÇAMENTO!#REF!</definedName>
    <definedName name="vfvr">#N/A</definedName>
    <definedName name="VI">#REF!</definedName>
    <definedName name="VidaAnos">#REF!</definedName>
    <definedName name="Vidahoras">#REF!</definedName>
    <definedName name="VLM">#REF!</definedName>
    <definedName name="VLPI">#REF!</definedName>
    <definedName name="VLREAJ">#REF!</definedName>
    <definedName name="vm" localSheetId="6" hidden="1">{#N/A,#N/A,FALSE,"MO (2)"}</definedName>
    <definedName name="vm" localSheetId="7" hidden="1">{#N/A,#N/A,FALSE,"MO (2)"}</definedName>
    <definedName name="vm" hidden="1">{#N/A,#N/A,FALSE,"MO (2)"}</definedName>
    <definedName name="vmistbetoneira">[43]ORÇAMENTO!#REF!</definedName>
    <definedName name="vmistbetoneira_13">[43]ORÇAMENTO!#REF!</definedName>
    <definedName name="vmistbetoneira_13_19">[43]ORÇAMENTO!#REF!</definedName>
    <definedName name="vmistbetoneira_13_23">[43]ORÇAMENTO!#REF!</definedName>
    <definedName name="vmistbetoneira_13_25">[56]ORÇAMENTO!#REF!</definedName>
    <definedName name="vmistbetoneira_15">[57]ORÇAMENTO!#REF!</definedName>
    <definedName name="vmistbetoneira_15_13">[57]ORÇAMENTO!#REF!</definedName>
    <definedName name="vmistbetoneira_15_13_19">[57]ORÇAMENTO!#REF!</definedName>
    <definedName name="vmistbetoneira_15_13_23">[57]ORÇAMENTO!#REF!</definedName>
    <definedName name="vmistbetoneira_15_13_25">[57]ORÇAMENTO!#REF!</definedName>
    <definedName name="vmistbetoneira_15_19">[57]ORÇAMENTO!#REF!</definedName>
    <definedName name="vmistbetoneira_15_23">[57]ORÇAMENTO!#REF!</definedName>
    <definedName name="vmistbetoneira_15_25">[57]ORÇAMENTO!#REF!</definedName>
    <definedName name="vmistbetoneira_19">[43]ORÇAMENTO!#REF!</definedName>
    <definedName name="vmistbetoneira_23">[43]ORÇAMENTO!#REF!</definedName>
    <definedName name="vmistbetoneira_24">[43]ORÇAMENTO!#REF!</definedName>
    <definedName name="vmistbetoneira_24_13">[43]ORÇAMENTO!#REF!</definedName>
    <definedName name="vmistbetoneira_24_13_19">[43]ORÇAMENTO!#REF!</definedName>
    <definedName name="vmistbetoneira_24_13_23">[43]ORÇAMENTO!#REF!</definedName>
    <definedName name="vmistbetoneira_24_13_25">[56]ORÇAMENTO!#REF!</definedName>
    <definedName name="vmistbetoneira_24_19">[43]ORÇAMENTO!#REF!</definedName>
    <definedName name="vmistbetoneira_24_23">[43]ORÇAMENTO!#REF!</definedName>
    <definedName name="vmistbetoneira_24_25">[56]ORÇAMENTO!#REF!</definedName>
    <definedName name="vmistbetoneira_25">[56]ORÇAMENTO!#REF!</definedName>
    <definedName name="vmisturaf">[43]ORÇAMENTO!#REF!</definedName>
    <definedName name="vmisturaf_13">[43]ORÇAMENTO!#REF!</definedName>
    <definedName name="vmisturaf_13_19">[43]ORÇAMENTO!#REF!</definedName>
    <definedName name="vmisturaf_13_23">[43]ORÇAMENTO!#REF!</definedName>
    <definedName name="vmisturaf_13_25">[56]ORÇAMENTO!#REF!</definedName>
    <definedName name="vmisturaf_15">[57]ORÇAMENTO!#REF!</definedName>
    <definedName name="vmisturaf_15_13">[57]ORÇAMENTO!#REF!</definedName>
    <definedName name="vmisturaf_15_13_19">[57]ORÇAMENTO!#REF!</definedName>
    <definedName name="vmisturaf_15_13_23">[57]ORÇAMENTO!#REF!</definedName>
    <definedName name="vmisturaf_15_13_25">[57]ORÇAMENTO!#REF!</definedName>
    <definedName name="vmisturaf_15_19">[57]ORÇAMENTO!#REF!</definedName>
    <definedName name="vmisturaf_15_23">[57]ORÇAMENTO!#REF!</definedName>
    <definedName name="vmisturaf_15_25">[57]ORÇAMENTO!#REF!</definedName>
    <definedName name="vmisturaf_19">[43]ORÇAMENTO!#REF!</definedName>
    <definedName name="vmisturaf_23">[43]ORÇAMENTO!#REF!</definedName>
    <definedName name="vmisturaf_24">[43]ORÇAMENTO!#REF!</definedName>
    <definedName name="vmisturaf_24_13">[43]ORÇAMENTO!#REF!</definedName>
    <definedName name="vmisturaf_24_13_19">[43]ORÇAMENTO!#REF!</definedName>
    <definedName name="vmisturaf_24_13_23">[43]ORÇAMENTO!#REF!</definedName>
    <definedName name="vmisturaf_24_13_25">[56]ORÇAMENTO!#REF!</definedName>
    <definedName name="vmisturaf_24_19">[43]ORÇAMENTO!#REF!</definedName>
    <definedName name="vmisturaf_24_23">[43]ORÇAMENTO!#REF!</definedName>
    <definedName name="vmisturaf_24_25">[56]ORÇAMENTO!#REF!</definedName>
    <definedName name="vmisturaf_25">[56]ORÇAMENTO!#REF!</definedName>
    <definedName name="vmisturaq">[43]ORÇAMENTO!#REF!</definedName>
    <definedName name="vmisturaq_13">[43]ORÇAMENTO!#REF!</definedName>
    <definedName name="vmisturaq_13_19">[43]ORÇAMENTO!#REF!</definedName>
    <definedName name="vmisturaq_13_23">[43]ORÇAMENTO!#REF!</definedName>
    <definedName name="vmisturaq_13_25">[56]ORÇAMENTO!#REF!</definedName>
    <definedName name="vmisturaq_15">[57]ORÇAMENTO!#REF!</definedName>
    <definedName name="vmisturaq_15_13">[57]ORÇAMENTO!#REF!</definedName>
    <definedName name="vmisturaq_15_13_19">[57]ORÇAMENTO!#REF!</definedName>
    <definedName name="vmisturaq_15_13_23">[57]ORÇAMENTO!#REF!</definedName>
    <definedName name="vmisturaq_15_13_25">[57]ORÇAMENTO!#REF!</definedName>
    <definedName name="vmisturaq_15_19">[57]ORÇAMENTO!#REF!</definedName>
    <definedName name="vmisturaq_15_23">[57]ORÇAMENTO!#REF!</definedName>
    <definedName name="vmisturaq_15_25">[57]ORÇAMENTO!#REF!</definedName>
    <definedName name="vmisturaq_19">[43]ORÇAMENTO!#REF!</definedName>
    <definedName name="vmisturaq_23">[43]ORÇAMENTO!#REF!</definedName>
    <definedName name="vmisturaq_24">[43]ORÇAMENTO!#REF!</definedName>
    <definedName name="vmisturaq_24_13">[43]ORÇAMENTO!#REF!</definedName>
    <definedName name="vmisturaq_24_13_19">[43]ORÇAMENTO!#REF!</definedName>
    <definedName name="vmisturaq_24_13_23">[43]ORÇAMENTO!#REF!</definedName>
    <definedName name="vmisturaq_24_13_25">[56]ORÇAMENTO!#REF!</definedName>
    <definedName name="vmisturaq_24_19">[43]ORÇAMENTO!#REF!</definedName>
    <definedName name="vmisturaq_24_23">[43]ORÇAMENTO!#REF!</definedName>
    <definedName name="vmisturaq_24_25">[56]ORÇAMENTO!#REF!</definedName>
    <definedName name="vmisturaq_25">[56]ORÇAMENTO!#REF!</definedName>
    <definedName name="VMOB" localSheetId="6">#REF!</definedName>
    <definedName name="VMOB">#REF!</definedName>
    <definedName name="VOL_ACUM">'[53]Fresagem de Pista Ago-98'!#REF!</definedName>
    <definedName name="vol_adição_cascalho" localSheetId="6">#REF!</definedName>
    <definedName name="vol_adição_cascalho">#REF!</definedName>
    <definedName name="vol_adição_cascalho_30" localSheetId="6">#REF!</definedName>
    <definedName name="vol_adição_cascalho_30">#REF!</definedName>
    <definedName name="Vol_BlocE2">11.628*2</definedName>
    <definedName name="Vol_BlocoE1">16.203*2</definedName>
    <definedName name="Vol_BlocoProt">18.238*2.5</definedName>
    <definedName name="vol_fresagem" localSheetId="6">'[50]Fresagem 100%'!#REF!</definedName>
    <definedName name="vol_fresagem">'[50]Fresagem 100%'!#REF!</definedName>
    <definedName name="vol_fresagem_15" localSheetId="6">'[50]Micro Revestimento'!#REF!</definedName>
    <definedName name="vol_fresagem_15">'[50]Micro Revestimento'!#REF!</definedName>
    <definedName name="vol_fresagem_22">'[50]O A E '!#REF!</definedName>
    <definedName name="vol_fresagem_23" localSheetId="6">#REF!</definedName>
    <definedName name="vol_fresagem_23">#REF!</definedName>
    <definedName name="vol_fresagem_28" localSheetId="6">#REF!</definedName>
    <definedName name="vol_fresagem_28">#REF!</definedName>
    <definedName name="vol_fresagem_29" localSheetId="6">#REF!</definedName>
    <definedName name="vol_fresagem_29">#REF!</definedName>
    <definedName name="vol_fresagem_30">#REF!</definedName>
    <definedName name="vol_fresagem_31">#REF!</definedName>
    <definedName name="Vol_Neop_Tipo1">4.5*6.5*0.47*3</definedName>
    <definedName name="Vol_Neop_Tipo2">3.5*3.5*0.47*5</definedName>
    <definedName name="Vol_PIlar">L_Pilar*A_Pilar</definedName>
    <definedName name="Vol_RBAM_fresado">#REF!</definedName>
    <definedName name="vol_recic_base">'[50]O A E '!#REF!</definedName>
    <definedName name="vol_recic_base_23" localSheetId="6">#REF!</definedName>
    <definedName name="vol_recic_base_23">#REF!</definedName>
    <definedName name="vol_recic_base_29" localSheetId="6">#REF!</definedName>
    <definedName name="vol_recic_base_29">#REF!</definedName>
    <definedName name="vol_recic_base_31" localSheetId="6">#REF!</definedName>
    <definedName name="vol_recic_base_31">#REF!</definedName>
    <definedName name="vol_reestab_base">#REF!</definedName>
    <definedName name="vol_reestab_base_acost">#REF!</definedName>
    <definedName name="Vol_Travessa">22.4042*3</definedName>
    <definedName name="VOLUME">'[53]Fresagem de Pista Ago-98'!#REF!</definedName>
    <definedName name="volume_reestab_base" localSheetId="6">#REF!</definedName>
    <definedName name="volume_reestab_base">#REF!</definedName>
    <definedName name="Volume_Tab">A_Sec_Tabu*Ext_Eixo</definedName>
    <definedName name="VR" localSheetId="6">#REF!</definedName>
    <definedName name="VR">#REF!</definedName>
    <definedName name="vrecompfrio" localSheetId="6">[43]ORÇAMENTO!#REF!</definedName>
    <definedName name="vrecompfrio">[43]ORÇAMENTO!#REF!</definedName>
    <definedName name="vrecompfrio_13" localSheetId="6">[43]ORÇAMENTO!#REF!</definedName>
    <definedName name="vrecompfrio_13">[43]ORÇAMENTO!#REF!</definedName>
    <definedName name="vrecompfrio_13_19">[43]ORÇAMENTO!#REF!</definedName>
    <definedName name="vrecompfrio_13_23">[43]ORÇAMENTO!#REF!</definedName>
    <definedName name="vrecompfrio_13_25">[56]ORÇAMENTO!#REF!</definedName>
    <definedName name="vrecompfrio_15">[57]ORÇAMENTO!#REF!</definedName>
    <definedName name="vrecompfrio_15_13">[57]ORÇAMENTO!#REF!</definedName>
    <definedName name="vrecompfrio_15_13_19">[57]ORÇAMENTO!#REF!</definedName>
    <definedName name="vrecompfrio_15_13_23">[57]ORÇAMENTO!#REF!</definedName>
    <definedName name="vrecompfrio_15_13_25">[57]ORÇAMENTO!#REF!</definedName>
    <definedName name="vrecompfrio_15_19">[57]ORÇAMENTO!#REF!</definedName>
    <definedName name="vrecompfrio_15_23">[57]ORÇAMENTO!#REF!</definedName>
    <definedName name="vrecompfrio_15_25">[57]ORÇAMENTO!#REF!</definedName>
    <definedName name="vrecompfrio_19">[43]ORÇAMENTO!#REF!</definedName>
    <definedName name="vrecompfrio_23">[43]ORÇAMENTO!#REF!</definedName>
    <definedName name="vrecompfrio_24">[43]ORÇAMENTO!#REF!</definedName>
    <definedName name="vrecompfrio_24_13">[43]ORÇAMENTO!#REF!</definedName>
    <definedName name="vrecompfrio_24_13_19">[43]ORÇAMENTO!#REF!</definedName>
    <definedName name="vrecompfrio_24_13_23">[43]ORÇAMENTO!#REF!</definedName>
    <definedName name="vrecompfrio_24_13_25">[56]ORÇAMENTO!#REF!</definedName>
    <definedName name="vrecompfrio_24_19">[43]ORÇAMENTO!#REF!</definedName>
    <definedName name="vrecompfrio_24_23">[43]ORÇAMENTO!#REF!</definedName>
    <definedName name="vrecompfrio_24_25">[56]ORÇAMENTO!#REF!</definedName>
    <definedName name="vrecompfrio_25">[56]ORÇAMENTO!#REF!</definedName>
    <definedName name="vrecompquente">[43]ORÇAMENTO!#REF!</definedName>
    <definedName name="vrecompquente_13">[43]ORÇAMENTO!#REF!</definedName>
    <definedName name="vrecompquente_13_19">[43]ORÇAMENTO!#REF!</definedName>
    <definedName name="vrecompquente_13_23">[43]ORÇAMENTO!#REF!</definedName>
    <definedName name="vrecompquente_13_25">[56]ORÇAMENTO!#REF!</definedName>
    <definedName name="vrecompquente_15">[57]ORÇAMENTO!#REF!</definedName>
    <definedName name="vrecompquente_15_13">[57]ORÇAMENTO!#REF!</definedName>
    <definedName name="vrecompquente_15_13_19">[57]ORÇAMENTO!#REF!</definedName>
    <definedName name="vrecompquente_15_13_23">[57]ORÇAMENTO!#REF!</definedName>
    <definedName name="vrecompquente_15_13_25">[57]ORÇAMENTO!#REF!</definedName>
    <definedName name="vrecompquente_15_19">[57]ORÇAMENTO!#REF!</definedName>
    <definedName name="vrecompquente_15_23">[57]ORÇAMENTO!#REF!</definedName>
    <definedName name="vrecompquente_15_25">[57]ORÇAMENTO!#REF!</definedName>
    <definedName name="vrecompquente_19">[43]ORÇAMENTO!#REF!</definedName>
    <definedName name="vrecompquente_23">[43]ORÇAMENTO!#REF!</definedName>
    <definedName name="vrecompquente_24">[43]ORÇAMENTO!#REF!</definedName>
    <definedName name="vrecompquente_24_13">[43]ORÇAMENTO!#REF!</definedName>
    <definedName name="vrecompquente_24_13_19">[43]ORÇAMENTO!#REF!</definedName>
    <definedName name="vrecompquente_24_13_23">[43]ORÇAMENTO!#REF!</definedName>
    <definedName name="vrecompquente_24_13_25">[56]ORÇAMENTO!#REF!</definedName>
    <definedName name="vrecompquente_24_19">[43]ORÇAMENTO!#REF!</definedName>
    <definedName name="vrecompquente_24_23">[43]ORÇAMENTO!#REF!</definedName>
    <definedName name="vrecompquente_24_25">[56]ORÇAMENTO!#REF!</definedName>
    <definedName name="vrecompquente_25">[56]ORÇAMENTO!#REF!</definedName>
    <definedName name="vremprof">[43]ORÇAMENTO!#REF!</definedName>
    <definedName name="vremprof_13">[43]ORÇAMENTO!#REF!</definedName>
    <definedName name="vremprof_13_19">[43]ORÇAMENTO!#REF!</definedName>
    <definedName name="vremprof_13_23">[43]ORÇAMENTO!#REF!</definedName>
    <definedName name="vremprof_13_25">[56]ORÇAMENTO!#REF!</definedName>
    <definedName name="vremprof_15">[57]ORÇAMENTO!#REF!</definedName>
    <definedName name="vremprof_15_13">[57]ORÇAMENTO!#REF!</definedName>
    <definedName name="vremprof_15_13_19">[57]ORÇAMENTO!#REF!</definedName>
    <definedName name="vremprof_15_13_23">[57]ORÇAMENTO!#REF!</definedName>
    <definedName name="vremprof_15_13_25">[57]ORÇAMENTO!#REF!</definedName>
    <definedName name="vremprof_15_19">[57]ORÇAMENTO!#REF!</definedName>
    <definedName name="vremprof_15_23">[57]ORÇAMENTO!#REF!</definedName>
    <definedName name="vremprof_15_25">[57]ORÇAMENTO!#REF!</definedName>
    <definedName name="vremprof_19">[43]ORÇAMENTO!#REF!</definedName>
    <definedName name="vremprof_23">[43]ORÇAMENTO!#REF!</definedName>
    <definedName name="vremprof_24">[43]ORÇAMENTO!#REF!</definedName>
    <definedName name="vremprof_24_13">[43]ORÇAMENTO!#REF!</definedName>
    <definedName name="vremprof_24_13_19">[43]ORÇAMENTO!#REF!</definedName>
    <definedName name="vremprof_24_13_23">[43]ORÇAMENTO!#REF!</definedName>
    <definedName name="vremprof_24_13_25">[56]ORÇAMENTO!#REF!</definedName>
    <definedName name="vremprof_24_19">[43]ORÇAMENTO!#REF!</definedName>
    <definedName name="vremprof_24_23">[43]ORÇAMENTO!#REF!</definedName>
    <definedName name="vremprof_24_25">[56]ORÇAMENTO!#REF!</definedName>
    <definedName name="vremprof_25">[56]ORÇAMENTO!#REF!</definedName>
    <definedName name="vrma_1">'[27]memória quantitativa'!#REF!</definedName>
    <definedName name="vrma_2">'[27]memória quantitativa'!#REF!</definedName>
    <definedName name="vrma_3">'[27]memória quantitativa'!#REF!</definedName>
    <definedName name="vrma_4">'[27]memória quantitativa'!#REF!</definedName>
    <definedName name="vrma_5">'[27]memória quantitativa'!#REF!</definedName>
    <definedName name="vrma_6">'[27]memória quantitativa'!#REF!</definedName>
    <definedName name="vrma_7">'[27]memória quantitativa'!#REF!</definedName>
    <definedName name="vrma_8">'[27]memória quantitativa'!#REF!</definedName>
    <definedName name="vrma_9">'[27]memória quantitativa'!#REF!</definedName>
    <definedName name="vrma2_1">'[27]memória quantitativa'!#REF!</definedName>
    <definedName name="vrma2_2">'[27]memória quantitativa'!#REF!</definedName>
    <definedName name="vrma2_3">'[27]memória quantitativa'!#REF!</definedName>
    <definedName name="vrma2_4">'[27]memória quantitativa'!#REF!</definedName>
    <definedName name="vrma2_5">'[27]memória quantitativa'!#REF!</definedName>
    <definedName name="vrma2_6">'[27]memória quantitativa'!#REF!</definedName>
    <definedName name="vrma2_7">'[27]memória quantitativa'!#REF!</definedName>
    <definedName name="vrma2_8">'[27]memória quantitativa'!#REF!</definedName>
    <definedName name="vrma2_9">'[27]memória quantitativa'!#REF!</definedName>
    <definedName name="vrme_1">'[27]memória quantitativa'!#REF!</definedName>
    <definedName name="vrme_10">'[27]memória quantitativa'!#REF!</definedName>
    <definedName name="vrme_11">'[27]memória quantitativa'!#REF!</definedName>
    <definedName name="vrme_12">'[27]memória quantitativa'!#REF!</definedName>
    <definedName name="vrme_13">'[27]memória quantitativa'!#REF!</definedName>
    <definedName name="vrme_14">'[27]memória quantitativa'!#REF!</definedName>
    <definedName name="vrme_15">'[27]memória quantitativa'!#REF!</definedName>
    <definedName name="vrme_16">'[27]memória quantitativa'!#REF!</definedName>
    <definedName name="vrme_17">'[27]memória quantitativa'!#REF!</definedName>
    <definedName name="vrme_18">'[27]memória quantitativa'!#REF!</definedName>
    <definedName name="vrme_19">'[27]memória quantitativa'!#REF!</definedName>
    <definedName name="vrme_2">'[27]memória quantitativa'!#REF!</definedName>
    <definedName name="vrme_20">'[27]memória quantitativa'!#REF!</definedName>
    <definedName name="vrme_21">'[27]memória quantitativa'!#REF!</definedName>
    <definedName name="vrme_22">'[27]memória quantitativa'!#REF!</definedName>
    <definedName name="vrme_23">'[27]memória quantitativa'!#REF!</definedName>
    <definedName name="vrme_24">'[27]memória quantitativa'!#REF!</definedName>
    <definedName name="vrme_25">'[27]memória quantitativa'!#REF!</definedName>
    <definedName name="vrme_26">'[27]memória quantitativa'!#REF!</definedName>
    <definedName name="vrme_27">'[27]memória quantitativa'!#REF!</definedName>
    <definedName name="vrme_28">'[27]memória quantitativa'!#REF!</definedName>
    <definedName name="vrme_29">'[27]memória quantitativa'!#REF!</definedName>
    <definedName name="vrme_3">'[27]memória quantitativa'!#REF!</definedName>
    <definedName name="vrme_30">'[27]memória quantitativa'!#REF!</definedName>
    <definedName name="vrme_31">'[27]memória quantitativa'!#REF!</definedName>
    <definedName name="vrme_32">'[27]memória quantitativa'!#REF!</definedName>
    <definedName name="vrme_33">'[27]memória quantitativa'!#REF!</definedName>
    <definedName name="vrme_35">'[27]memória quantitativa'!#REF!</definedName>
    <definedName name="vrme_4">'[27]memória quantitativa'!#REF!</definedName>
    <definedName name="vrme_5">'[27]memória quantitativa'!#REF!</definedName>
    <definedName name="vrme_6">'[27]memória quantitativa'!#REF!</definedName>
    <definedName name="vrme_7">'[27]memória quantitativa'!#REF!</definedName>
    <definedName name="vrme_8">'[27]memória quantitativa'!#REF!</definedName>
    <definedName name="vrme_9">'[27]memória quantitativa'!#REF!</definedName>
    <definedName name="vrme2_1">'[27]memória quantitativa'!#REF!</definedName>
    <definedName name="vrme2_2">'[27]memória quantitativa'!#REF!</definedName>
    <definedName name="vrme2_3">'[27]memória quantitativa'!#REF!</definedName>
    <definedName name="vrme2_4">'[27]memória quantitativa'!#REF!</definedName>
    <definedName name="vrme2_5">'[27]memória quantitativa'!#REF!</definedName>
    <definedName name="vrme2_6">'[27]memória quantitativa'!#REF!</definedName>
    <definedName name="vrme2_7">'[27]memória quantitativa'!#REF!</definedName>
    <definedName name="vrme2_8">'[27]memória quantitativa'!#REF!</definedName>
    <definedName name="vrme2_9">'[27]memória quantitativa'!#REF!</definedName>
    <definedName name="VSR">#REF!</definedName>
    <definedName name="vtapaburaco">[43]ORÇAMENTO!#REF!</definedName>
    <definedName name="vtapaburaco_13">[43]ORÇAMENTO!#REF!</definedName>
    <definedName name="vtapaburaco_13_19">[43]ORÇAMENTO!#REF!</definedName>
    <definedName name="vtapaburaco_13_23">[43]ORÇAMENTO!#REF!</definedName>
    <definedName name="vtapaburaco_13_25">[56]ORÇAMENTO!#REF!</definedName>
    <definedName name="vtapaburaco_15">[57]ORÇAMENTO!#REF!</definedName>
    <definedName name="vtapaburaco_15_13">[57]ORÇAMENTO!#REF!</definedName>
    <definedName name="vtapaburaco_15_13_19">[57]ORÇAMENTO!#REF!</definedName>
    <definedName name="vtapaburaco_15_13_23">[57]ORÇAMENTO!#REF!</definedName>
    <definedName name="vtapaburaco_15_13_25">[57]ORÇAMENTO!#REF!</definedName>
    <definedName name="vtapaburaco_15_19">[57]ORÇAMENTO!#REF!</definedName>
    <definedName name="vtapaburaco_15_23">[57]ORÇAMENTO!#REF!</definedName>
    <definedName name="vtapaburaco_15_25">[57]ORÇAMENTO!#REF!</definedName>
    <definedName name="vtapaburaco_19">[43]ORÇAMENTO!#REF!</definedName>
    <definedName name="vtapaburaco_23">[43]ORÇAMENTO!#REF!</definedName>
    <definedName name="vtapaburaco_24">[43]ORÇAMENTO!#REF!</definedName>
    <definedName name="vtapaburaco_24_13">[43]ORÇAMENTO!#REF!</definedName>
    <definedName name="vtapaburaco_24_13_19">[43]ORÇAMENTO!#REF!</definedName>
    <definedName name="vtapaburaco_24_13_23">[43]ORÇAMENTO!#REF!</definedName>
    <definedName name="vtapaburaco_24_13_25">[56]ORÇAMENTO!#REF!</definedName>
    <definedName name="vtapaburaco_24_19">[43]ORÇAMENTO!#REF!</definedName>
    <definedName name="vtapaburaco_24_23">[43]ORÇAMENTO!#REF!</definedName>
    <definedName name="vtapaburaco_24_25">[56]ORÇAMENTO!#REF!</definedName>
    <definedName name="vtapaburaco_25">[56]ORÇAMENTO!#REF!</definedName>
    <definedName name="Vutil" localSheetId="6">#REF!</definedName>
    <definedName name="Vutil">#REF!</definedName>
    <definedName name="vv">[40]!vv</definedName>
    <definedName name="VV9_1">#REF!</definedName>
    <definedName name="VV9_2">#REF!</definedName>
    <definedName name="VV9_3">#REF!</definedName>
    <definedName name="vvv" localSheetId="6" hidden="1">{#N/A,#N/A,FALSE,"MO (2)"}</definedName>
    <definedName name="vvv" localSheetId="7" hidden="1">{#N/A,#N/A,FALSE,"MO (2)"}</definedName>
    <definedName name="vvv" hidden="1">{#N/A,#N/A,FALSE,"MO (2)"}</definedName>
    <definedName name="w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acc">#REF!</definedName>
    <definedName name="wacc1">#REF!</definedName>
    <definedName name="WAESDE">#N/A</definedName>
    <definedName name="WAESDE_1">#REF!</definedName>
    <definedName name="WAESDE_14">#N/A</definedName>
    <definedName name="WAESDE_7">#N/A</definedName>
    <definedName name="WAESDE_7_1">#REF!</definedName>
    <definedName name="WAESDE_7_14">#N/A</definedName>
    <definedName name="we">#N/A</definedName>
    <definedName name="we_16">NA()</definedName>
    <definedName name="wer">#N/A</definedName>
    <definedName name="werty">'[197]TB _BG_'!#REF!</definedName>
    <definedName name="wew" localSheetId="6">' Canteiro'!wew</definedName>
    <definedName name="wew" localSheetId="7">'Adm Local'!wew</definedName>
    <definedName name="wew">[31]!wew</definedName>
    <definedName name="wew_38" localSheetId="6">' Canteiro'!wew_38</definedName>
    <definedName name="wew_38" localSheetId="7">'Adm Local'!wew_38</definedName>
    <definedName name="wew_38">wew_38</definedName>
    <definedName name="wewewew" localSheetId="6" hidden="1">{#N/A,#N/A,FALSE,"MO (2)"}</definedName>
    <definedName name="wewewew" localSheetId="7" hidden="1">{#N/A,#N/A,FALSE,"MO (2)"}</definedName>
    <definedName name="wewewew" hidden="1">{#N/A,#N/A,FALSE,"MO (2)"}</definedName>
    <definedName name="WEWR">#N/A</definedName>
    <definedName name="WEWRWR">[31]!WEWRWR</definedName>
    <definedName name="WEWRWR_1" localSheetId="6">' Canteiro'!WEWRWR_1</definedName>
    <definedName name="WEWRWR_1" localSheetId="7">'Adm Local'!WEWRWR_1</definedName>
    <definedName name="WEWRWR_1">[31]!WEWRWR_1</definedName>
    <definedName name="WEWRWR_10" localSheetId="6">' Canteiro'!WEWRWR_10</definedName>
    <definedName name="WEWRWR_10" localSheetId="7">'Adm Local'!WEWRWR_10</definedName>
    <definedName name="WEWRWR_10">[31]!WEWRWR_10</definedName>
    <definedName name="WEWRWR_12" localSheetId="6">' Canteiro'!WEWRWR_12</definedName>
    <definedName name="WEWRWR_12" localSheetId="7">'Adm Local'!WEWRWR_12</definedName>
    <definedName name="WEWRWR_12">[31]!WEWRWR_12</definedName>
    <definedName name="WEWRWR_13" localSheetId="6">' Canteiro'!WEWRWR_13</definedName>
    <definedName name="WEWRWR_13" localSheetId="7">'Adm Local'!WEWRWR_13</definedName>
    <definedName name="WEWRWR_13">[31]!WEWRWR_13</definedName>
    <definedName name="WEWRWR_14" localSheetId="6">' Canteiro'!WEWRWR_14</definedName>
    <definedName name="WEWRWR_14" localSheetId="7">'Adm Local'!WEWRWR_14</definedName>
    <definedName name="WEWRWR_14">[31]!WEWRWR_14</definedName>
    <definedName name="WEWRWR_15">#N/A</definedName>
    <definedName name="WEWRWR_19">#N/A</definedName>
    <definedName name="WEWRWR_2" localSheetId="6">' Canteiro'!WEWRWR_2</definedName>
    <definedName name="WEWRWR_2" localSheetId="7">'Adm Local'!WEWRWR_2</definedName>
    <definedName name="WEWRWR_2">[31]!WEWRWR_2</definedName>
    <definedName name="WEWRWR_20">#N/A</definedName>
    <definedName name="WEWRWR_21">#N/A</definedName>
    <definedName name="WEWRWR_22" localSheetId="6">' Canteiro'!WEWRWR_22</definedName>
    <definedName name="WEWRWR_22" localSheetId="7">'Adm Local'!WEWRWR_22</definedName>
    <definedName name="WEWRWR_22">[31]!WEWRWR_22</definedName>
    <definedName name="WEWRWR_23">#N/A</definedName>
    <definedName name="WEWRWR_24">#N/A</definedName>
    <definedName name="WEWRWR_25" localSheetId="6">' Canteiro'!WEWRWR_25</definedName>
    <definedName name="WEWRWR_25" localSheetId="7">'Adm Local'!WEWRWR_25</definedName>
    <definedName name="WEWRWR_25">[31]!WEWRWR_25</definedName>
    <definedName name="WEWRWR_26" localSheetId="6">' Canteiro'!WEWRWR_26</definedName>
    <definedName name="WEWRWR_26" localSheetId="7">'Adm Local'!WEWRWR_26</definedName>
    <definedName name="WEWRWR_26">[31]!WEWRWR_26</definedName>
    <definedName name="WEWRWR_27" localSheetId="6">' Canteiro'!WEWRWR_27</definedName>
    <definedName name="WEWRWR_27" localSheetId="7">'Adm Local'!WEWRWR_27</definedName>
    <definedName name="WEWRWR_27">[31]!WEWRWR_27</definedName>
    <definedName name="WEWRWR_28" localSheetId="6">' Canteiro'!WEWRWR_28</definedName>
    <definedName name="WEWRWR_28" localSheetId="7">'Adm Local'!WEWRWR_28</definedName>
    <definedName name="WEWRWR_28">[31]!WEWRWR_28</definedName>
    <definedName name="WEWRWR_29" localSheetId="6">' Canteiro'!WEWRWR_29</definedName>
    <definedName name="WEWRWR_29" localSheetId="7">'Adm Local'!WEWRWR_29</definedName>
    <definedName name="WEWRWR_29">[31]!WEWRWR_29</definedName>
    <definedName name="WEWRWR_3" localSheetId="6">' Canteiro'!WEWRWR_3</definedName>
    <definedName name="WEWRWR_3" localSheetId="7">'Adm Local'!WEWRWR_3</definedName>
    <definedName name="WEWRWR_3">[31]!WEWRWR_3</definedName>
    <definedName name="WEWRWR_30" localSheetId="6">' Canteiro'!WEWRWR_30</definedName>
    <definedName name="WEWRWR_30" localSheetId="7">'Adm Local'!WEWRWR_30</definedName>
    <definedName name="WEWRWR_30">[31]!WEWRWR_30</definedName>
    <definedName name="WEWRWR_31" localSheetId="6">' Canteiro'!WEWRWR_31</definedName>
    <definedName name="WEWRWR_31" localSheetId="7">'Adm Local'!WEWRWR_31</definedName>
    <definedName name="WEWRWR_31">[31]!WEWRWR_31</definedName>
    <definedName name="WEWRWR_32" localSheetId="6">' Canteiro'!WEWRWR_32</definedName>
    <definedName name="WEWRWR_32" localSheetId="7">'Adm Local'!WEWRWR_32</definedName>
    <definedName name="WEWRWR_32">[31]!WEWRWR_32</definedName>
    <definedName name="WEWRWR_33" localSheetId="6">' Canteiro'!WEWRWR_33</definedName>
    <definedName name="WEWRWR_33" localSheetId="7">'Adm Local'!WEWRWR_33</definedName>
    <definedName name="WEWRWR_33">[31]!WEWRWR_33</definedName>
    <definedName name="WEWRWR_34" localSheetId="6">' Canteiro'!WEWRWR_34</definedName>
    <definedName name="WEWRWR_34" localSheetId="7">'Adm Local'!WEWRWR_34</definedName>
    <definedName name="WEWRWR_34">[31]!WEWRWR_34</definedName>
    <definedName name="WEWRWR_35" localSheetId="6">' Canteiro'!WEWRWR_35</definedName>
    <definedName name="WEWRWR_35" localSheetId="7">'Adm Local'!WEWRWR_35</definedName>
    <definedName name="WEWRWR_35">[31]!WEWRWR_35</definedName>
    <definedName name="WEWRWR_36" localSheetId="6">' Canteiro'!WEWRWR_36</definedName>
    <definedName name="WEWRWR_36" localSheetId="7">'Adm Local'!WEWRWR_36</definedName>
    <definedName name="WEWRWR_36">[31]!WEWRWR_36</definedName>
    <definedName name="WEWRWR_37" localSheetId="6">' Canteiro'!WEWRWR_37</definedName>
    <definedName name="WEWRWR_37" localSheetId="7">'Adm Local'!WEWRWR_37</definedName>
    <definedName name="WEWRWR_37">[31]!WEWRWR_37</definedName>
    <definedName name="WEWRWR_38" localSheetId="6">' Canteiro'!WEWRWR_38</definedName>
    <definedName name="WEWRWR_38" localSheetId="7">'Adm Local'!WEWRWR_38</definedName>
    <definedName name="WEWRWR_38">[31]!WEWRWR_38</definedName>
    <definedName name="WEWRWR_39" localSheetId="6">' Canteiro'!WEWRWR_39</definedName>
    <definedName name="WEWRWR_39" localSheetId="7">'Adm Local'!WEWRWR_39</definedName>
    <definedName name="WEWRWR_39">WEWRWR_39</definedName>
    <definedName name="WEWRWR_4" localSheetId="6">' Canteiro'!WEWRWR_4</definedName>
    <definedName name="WEWRWR_4" localSheetId="7">'Adm Local'!WEWRWR_4</definedName>
    <definedName name="WEWRWR_4">[31]!WEWRWR_4</definedName>
    <definedName name="WEWRWR_40" localSheetId="6">' Canteiro'!WEWRWR_40</definedName>
    <definedName name="WEWRWR_40" localSheetId="7">'Adm Local'!WEWRWR_40</definedName>
    <definedName name="WEWRWR_40">WEWRWR_40</definedName>
    <definedName name="WEWRWR_41" localSheetId="6">' Canteiro'!WEWRWR_41</definedName>
    <definedName name="WEWRWR_41" localSheetId="7">'Adm Local'!WEWRWR_41</definedName>
    <definedName name="WEWRWR_41">WEWRWR_41</definedName>
    <definedName name="WEWRWR_42" localSheetId="6">' Canteiro'!WEWRWR_42</definedName>
    <definedName name="WEWRWR_42" localSheetId="7">'Adm Local'!WEWRWR_42</definedName>
    <definedName name="WEWRWR_42">WEWRWR_42</definedName>
    <definedName name="WEWRWR_43" localSheetId="6">' Canteiro'!WEWRWR_43</definedName>
    <definedName name="WEWRWR_43" localSheetId="7">'Adm Local'!WEWRWR_43</definedName>
    <definedName name="WEWRWR_43">WEWRWR_43</definedName>
    <definedName name="WEWRWR_44" localSheetId="6">' Canteiro'!WEWRWR_44</definedName>
    <definedName name="WEWRWR_44" localSheetId="7">'Adm Local'!WEWRWR_44</definedName>
    <definedName name="WEWRWR_44">WEWRWR_44</definedName>
    <definedName name="WEWRWR_45" localSheetId="6">' Canteiro'!WEWRWR_45</definedName>
    <definedName name="WEWRWR_45" localSheetId="7">'Adm Local'!WEWRWR_45</definedName>
    <definedName name="WEWRWR_45">WEWRWR_45</definedName>
    <definedName name="WEWRWR_46" localSheetId="6">' Canteiro'!WEWRWR_46</definedName>
    <definedName name="WEWRWR_46" localSheetId="7">'Adm Local'!WEWRWR_46</definedName>
    <definedName name="WEWRWR_46">WEWRWR_46</definedName>
    <definedName name="WEWRWR_47" localSheetId="6">' Canteiro'!WEWRWR_47</definedName>
    <definedName name="WEWRWR_47" localSheetId="7">'Adm Local'!WEWRWR_47</definedName>
    <definedName name="WEWRWR_47">WEWRWR_47</definedName>
    <definedName name="WEWRWR_48" localSheetId="6">' Canteiro'!WEWRWR_48</definedName>
    <definedName name="WEWRWR_48" localSheetId="7">'Adm Local'!WEWRWR_48</definedName>
    <definedName name="WEWRWR_48">WEWRWR_48</definedName>
    <definedName name="WEWRWR_5" localSheetId="6">' Canteiro'!WEWRWR_5</definedName>
    <definedName name="WEWRWR_5" localSheetId="7">'Adm Local'!WEWRWR_5</definedName>
    <definedName name="WEWRWR_5">[31]!WEWRWR_5</definedName>
    <definedName name="WEWRWR_51" localSheetId="6">' Canteiro'!WEWRWR_51</definedName>
    <definedName name="WEWRWR_51" localSheetId="7">'Adm Local'!WEWRWR_51</definedName>
    <definedName name="WEWRWR_51">WEWRWR_51</definedName>
    <definedName name="WEWRWR_52" localSheetId="6">' Canteiro'!WEWRWR_52</definedName>
    <definedName name="WEWRWR_52" localSheetId="7">'Adm Local'!WEWRWR_52</definedName>
    <definedName name="WEWRWR_52">WEWRWR_52</definedName>
    <definedName name="WEWRWR_53" localSheetId="6">' Canteiro'!WEWRWR_53</definedName>
    <definedName name="WEWRWR_53" localSheetId="7">'Adm Local'!WEWRWR_53</definedName>
    <definedName name="WEWRWR_53">WEWRWR_53</definedName>
    <definedName name="WEWRWR_54" localSheetId="6">' Canteiro'!WEWRWR_54</definedName>
    <definedName name="WEWRWR_54" localSheetId="7">'Adm Local'!WEWRWR_54</definedName>
    <definedName name="WEWRWR_54">WEWRWR_54</definedName>
    <definedName name="WEWRWR_55" localSheetId="6">' Canteiro'!WEWRWR_55</definedName>
    <definedName name="WEWRWR_55" localSheetId="7">'Adm Local'!WEWRWR_55</definedName>
    <definedName name="WEWRWR_55">WEWRWR_55</definedName>
    <definedName name="WEWRWR_56" localSheetId="6">' Canteiro'!WEWRWR_56</definedName>
    <definedName name="WEWRWR_56" localSheetId="7">'Adm Local'!WEWRWR_56</definedName>
    <definedName name="WEWRWR_56">WEWRWR_56</definedName>
    <definedName name="WEWRWR_57" localSheetId="6">' Canteiro'!WEWRWR_57</definedName>
    <definedName name="WEWRWR_57" localSheetId="7">'Adm Local'!WEWRWR_57</definedName>
    <definedName name="WEWRWR_57">WEWRWR_57</definedName>
    <definedName name="WEWRWR_58" localSheetId="6">' Canteiro'!WEWRWR_58</definedName>
    <definedName name="WEWRWR_58" localSheetId="7">'Adm Local'!WEWRWR_58</definedName>
    <definedName name="WEWRWR_58">WEWRWR_58</definedName>
    <definedName name="WEWRWR_59" localSheetId="6">' Canteiro'!WEWRWR_59</definedName>
    <definedName name="WEWRWR_59" localSheetId="7">'Adm Local'!WEWRWR_59</definedName>
    <definedName name="WEWRWR_59">WEWRWR_59</definedName>
    <definedName name="WEWRWR_6" localSheetId="6">' Canteiro'!WEWRWR_6</definedName>
    <definedName name="WEWRWR_6" localSheetId="7">'Adm Local'!WEWRWR_6</definedName>
    <definedName name="WEWRWR_6">[31]!WEWRWR_6</definedName>
    <definedName name="WEWRWR_60" localSheetId="6">' Canteiro'!WEWRWR_60</definedName>
    <definedName name="WEWRWR_60" localSheetId="7">'Adm Local'!WEWRWR_60</definedName>
    <definedName name="WEWRWR_60">WEWRWR_60</definedName>
    <definedName name="WEWRWR_61" localSheetId="6">' Canteiro'!WEWRWR_61</definedName>
    <definedName name="WEWRWR_61" localSheetId="7">'Adm Local'!WEWRWR_61</definedName>
    <definedName name="WEWRWR_61">WEWRWR_61</definedName>
    <definedName name="WEWRWR_62" localSheetId="6">' Canteiro'!WEWRWR_62</definedName>
    <definedName name="WEWRWR_62" localSheetId="7">'Adm Local'!WEWRWR_62</definedName>
    <definedName name="WEWRWR_62">WEWRWR_62</definedName>
    <definedName name="WEWRWR_63" localSheetId="6">' Canteiro'!WEWRWR_63</definedName>
    <definedName name="WEWRWR_63" localSheetId="7">'Adm Local'!WEWRWR_63</definedName>
    <definedName name="WEWRWR_63">WEWRWR_63</definedName>
    <definedName name="WEWRWR_64" localSheetId="6">' Canteiro'!WEWRWR_64</definedName>
    <definedName name="WEWRWR_64" localSheetId="7">'Adm Local'!WEWRWR_64</definedName>
    <definedName name="WEWRWR_64">WEWRWR_64</definedName>
    <definedName name="WEWRWR_65" localSheetId="6">' Canteiro'!WEWRWR_65</definedName>
    <definedName name="WEWRWR_65" localSheetId="7">'Adm Local'!WEWRWR_65</definedName>
    <definedName name="WEWRWR_65">WEWRWR_65</definedName>
    <definedName name="WEWRWR_66" localSheetId="6">' Canteiro'!WEWRWR_66</definedName>
    <definedName name="WEWRWR_66" localSheetId="7">'Adm Local'!WEWRWR_66</definedName>
    <definedName name="WEWRWR_66">WEWRWR_66</definedName>
    <definedName name="WEWRWR_67" localSheetId="6">' Canteiro'!WEWRWR_67</definedName>
    <definedName name="WEWRWR_67" localSheetId="7">'Adm Local'!WEWRWR_67</definedName>
    <definedName name="WEWRWR_67">WEWRWR_67</definedName>
    <definedName name="WEWRWR_68" localSheetId="6">' Canteiro'!WEWRWR_68</definedName>
    <definedName name="WEWRWR_68" localSheetId="7">'Adm Local'!WEWRWR_68</definedName>
    <definedName name="WEWRWR_68">WEWRWR_68</definedName>
    <definedName name="WEWRWR_69" localSheetId="6">' Canteiro'!WEWRWR_69</definedName>
    <definedName name="WEWRWR_69" localSheetId="7">'Adm Local'!WEWRWR_69</definedName>
    <definedName name="WEWRWR_69">WEWRWR_69</definedName>
    <definedName name="WEWRWR_7" localSheetId="6">' Canteiro'!WEWRWR_7</definedName>
    <definedName name="WEWRWR_7" localSheetId="7">'Adm Local'!WEWRWR_7</definedName>
    <definedName name="WEWRWR_7">[31]!WEWRWR_7</definedName>
    <definedName name="WEWRWR_70" localSheetId="6">' Canteiro'!WEWRWR_70</definedName>
    <definedName name="WEWRWR_70" localSheetId="7">'Adm Local'!WEWRWR_70</definedName>
    <definedName name="WEWRWR_70">WEWRWR_70</definedName>
    <definedName name="WEWRWR_71" localSheetId="6">' Canteiro'!WEWRWR_71</definedName>
    <definedName name="WEWRWR_71" localSheetId="7">'Adm Local'!WEWRWR_71</definedName>
    <definedName name="WEWRWR_71">WEWRWR_71</definedName>
    <definedName name="WEWRWR_72" localSheetId="6">' Canteiro'!WEWRWR_72</definedName>
    <definedName name="WEWRWR_72" localSheetId="7">'Adm Local'!WEWRWR_72</definedName>
    <definedName name="WEWRWR_72">WEWRWR_72</definedName>
    <definedName name="WEWRWR_8" localSheetId="6">' Canteiro'!WEWRWR_8</definedName>
    <definedName name="WEWRWR_8" localSheetId="7">'Adm Local'!WEWRWR_8</definedName>
    <definedName name="WEWRWR_8">[31]!WEWRWR_8</definedName>
    <definedName name="WEWRWR_9" localSheetId="6">' Canteiro'!WEWRWR_9</definedName>
    <definedName name="WEWRWR_9" localSheetId="7">'Adm Local'!WEWRWR_9</definedName>
    <definedName name="WEWRWR_9">[31]!WEWRWR_9</definedName>
    <definedName name="WEWRWRE">[40]!WEWRWRE</definedName>
    <definedName name="WN" localSheetId="6" hidden="1">{#N/A,#N/A,FALSE,"31 - Balanço";#N/A,#N/A,FALSE,"41 - Resultado";#N/A,#N/A,FALSE,"51 - Fluxo de Caixa"}</definedName>
    <definedName name="WN" localSheetId="7" hidden="1">{#N/A,#N/A,FALSE,"31 - Balanço";#N/A,#N/A,FALSE,"41 - Resultado";#N/A,#N/A,FALSE,"51 - Fluxo de Caixa"}</definedName>
    <definedName name="WN" hidden="1">{#N/A,#N/A,FALSE,"31 - Balanço";#N/A,#N/A,FALSE,"41 - Resultado";#N/A,#N/A,FALSE,"51 - Fluxo de Caixa"}</definedName>
    <definedName name="WQ" localSheetId="6" hidden="1">{#N/A,#N/A,FALSE,"ET-CAPA";#N/A,#N/A,FALSE,"ET-PAG1";#N/A,#N/A,FALSE,"ET-PAG2";#N/A,#N/A,FALSE,"ET-PAG3";#N/A,#N/A,FALSE,"ET-PAG4";#N/A,#N/A,FALSE,"ET-PAG5"}</definedName>
    <definedName name="WQ" localSheetId="7" hidden="1">{#N/A,#N/A,FALSE,"ET-CAPA";#N/A,#N/A,FALSE,"ET-PAG1";#N/A,#N/A,FALSE,"ET-PAG2";#N/A,#N/A,FALSE,"ET-PAG3";#N/A,#N/A,FALSE,"ET-PAG4";#N/A,#N/A,FALSE,"ET-PAG5"}</definedName>
    <definedName name="WQ" hidden="1">{#N/A,#N/A,FALSE,"ET-CAPA";#N/A,#N/A,FALSE,"ET-PAG1";#N/A,#N/A,FALSE,"ET-PAG2";#N/A,#N/A,FALSE,"ET-PAG3";#N/A,#N/A,FALSE,"ET-PAG4";#N/A,#N/A,FALSE,"ET-PAG5"}</definedName>
    <definedName name="wqdwd" localSheetId="6" hidden="1">{#N/A,#N/A,TRUE,"Serviços"}</definedName>
    <definedName name="wqdwd" localSheetId="7" hidden="1">{#N/A,#N/A,TRUE,"Serviços"}</definedName>
    <definedName name="wqdwd" hidden="1">{#N/A,#N/A,TRUE,"Serviços"}</definedName>
    <definedName name="wrn.Acquisition_matrix." localSheetId="6" hidden="1">{"Acq_matrix",#N/A,FALSE,"Acquisition Matrix"}</definedName>
    <definedName name="wrn.Acquisition_matrix." localSheetId="7" hidden="1">{"Acq_matrix",#N/A,FALSE,"Acquisition Matrix"}</definedName>
    <definedName name="wrn.Acquisition_matrix." hidden="1">{"Acq_matrix",#N/A,FALSE,"Acquisition Matrix"}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kerr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LAN." localSheetId="6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7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localSheetId="6" hidden="1">{#N/A,#N/A,FALSE,"cpt"}</definedName>
    <definedName name="wrn.all." localSheetId="7" hidden="1">{#N/A,#N/A,FALSE,"cpt"}</definedName>
    <definedName name="wrn.all." hidden="1">{#N/A,#N/A,FALSE,"cpt"}</definedName>
    <definedName name="wrn.All._.Worksheets.">#REF!</definedName>
    <definedName name="wrn.ALLE._.ÅRSKJEMAER." localSheetId="6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NEXO0300." localSheetId="6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7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99." localSheetId="6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7" hidden="1">{#N/A,#N/A,FALSE,"ANEXO3 99 ERA";#N/A,#N/A,FALSE,"ANEXO3 99 UBÁ2";#N/A,#N/A,FALSE,"ANEXO3 99 DTU";#N/A,#N/A,FALSE,"ANEXO3 99 RDR";#N/A,#N/A,FALSE,"ANEXO3 99 UBÁ4";#N/A,#N/A,FALSE,"ANEXO3 99 UBÁ6"}</definedName>
    <definedName name="wrn.ANEXO0399." hidden="1">{#N/A,#N/A,FALSE,"ANEXO3 99 ERA";#N/A,#N/A,FALSE,"ANEXO3 99 UBÁ2";#N/A,#N/A,FALSE,"ANEXO3 99 DTU";#N/A,#N/A,FALSE,"ANEXO3 99 RDR";#N/A,#N/A,FALSE,"ANEXO3 99 UBÁ4";#N/A,#N/A,FALSE,"ANEXO3 99 UBÁ6"}</definedName>
    <definedName name="wrn.ANNUAL._.ACCOUNTS._.FORM." localSheetId="6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localSheetId="7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ogt." localSheetId="6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localSheetId="7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QUIROR._.DCF." localSheetId="6" hidden="1">{"AQUIRORDCF",#N/A,FALSE,"Merger consequences";"Acquirorassns",#N/A,FALSE,"Merger consequences"}</definedName>
    <definedName name="wrn.AQUIROR._.DCF." localSheetId="7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Buildups." localSheetId="6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7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OLETAS._.DE._.EQUIPAMENTOS." localSheetId="6" hidden="1">{#N/A,#N/A,FALSE,"EQUIPAMENTOS"}</definedName>
    <definedName name="wrn.COLETAS._.DE._.EQUIPAMENTOS." localSheetId="7" hidden="1">{#N/A,#N/A,FALSE,"EQUIPAMENTOS"}</definedName>
    <definedName name="wrn.COLETAS._.DE._.EQUIPAMENTOS." hidden="1">{#N/A,#N/A,FALSE,"EQUIPAMENTOS"}</definedName>
    <definedName name="wrn.COLETAS._.DE._.MATERIAIS." localSheetId="6" hidden="1">{#N/A,#N/A,FALSE,"SOTREQ"}</definedName>
    <definedName name="wrn.COLETAS._.DE._.MATERIAIS." localSheetId="7" hidden="1">{#N/A,#N/A,FALSE,"SOTREQ"}</definedName>
    <definedName name="wrn.COLETAS._.DE._.MATERIAIS." hidden="1">{#N/A,#N/A,FALSE,"SOTREQ"}</definedName>
    <definedName name="wrn.COMP._.EQUIP." localSheetId="6" hidden="1">{#N/A,#N/A,FALSE,"EQUIPAMENTOS"}</definedName>
    <definedName name="wrn.COMP._.EQUIP." localSheetId="7" hidden="1">{#N/A,#N/A,FALSE,"EQUIPAMENTOS"}</definedName>
    <definedName name="wrn.COMP._.EQUIP." hidden="1">{#N/A,#N/A,FALSE,"EQUIPAMENTOS"}</definedName>
    <definedName name="wrn.COMP._.MATERIAIS." localSheetId="6" hidden="1">{#N/A,#N/A,FALSE,"MATERIAIS"}</definedName>
    <definedName name="wrn.COMP._.MATERIAIS." localSheetId="7" hidden="1">{#N/A,#N/A,FALSE,"MATERIAIS"}</definedName>
    <definedName name="wrn.COMP._.MATERIAIS." hidden="1">{#N/A,#N/A,FALSE,"MATERIAIS"}</definedName>
    <definedName name="wrn.Comparaison._.DMU." localSheetId="6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localSheetId="7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CO." localSheetId="6" hidden="1">{"Page1",#N/A,FALSE,"CompCo";"Page2",#N/A,FALSE,"CompCo"}</definedName>
    <definedName name="wrn.COMPCO." localSheetId="7" hidden="1">{"Page1",#N/A,FALSE,"CompCo";"Page2",#N/A,FALSE,"CompCo"}</definedName>
    <definedName name="wrn.COMPCO." hidden="1">{"Page1",#N/A,FALSE,"CompCo";"Page2",#N/A,FALSE,"CompCo"}</definedName>
    <definedName name="wrn.COMPLETA." localSheetId="6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localSheetId="7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NSELL." localSheetId="6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localSheetId="7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DCF_Terminal_Value_qchm." localSheetId="6" hidden="1">{"qchm_dcf",#N/A,FALSE,"QCHMDCF2";"qchm_terminal",#N/A,FALSE,"QCHMDCF2"}</definedName>
    <definedName name="wrn.DCF_Terminal_Value_qchm." localSheetId="7" hidden="1">{"qchm_dcf",#N/A,FALSE,"QCHMDCF2";"qchm_terminal",#N/A,FALSE,"QCHMDCF2"}</definedName>
    <definedName name="wrn.DCF_Terminal_Value_qchm." hidden="1">{"qchm_dcf",#N/A,FALSE,"QCHMDCF2";"qchm_terminal",#N/A,FALSE,"QCHMDCF2"}</definedName>
    <definedName name="wrn.ddd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emonstrações._.Financeiras." localSheetId="6" hidden="1">{#N/A,#N/A,FALSE,"31 - Balanço";#N/A,#N/A,FALSE,"41 - Resultado";#N/A,#N/A,FALSE,"51 - Fluxo de Caixa"}</definedName>
    <definedName name="wrn.Demonstrações._.Financeiras." localSheetId="7" hidden="1">{#N/A,#N/A,FALSE,"31 - Balanço";#N/A,#N/A,FALSE,"41 - Resultado";#N/A,#N/A,FALSE,"51 - Fluxo de Caixa"}</definedName>
    <definedName name="wrn.Demonstrações._.Financeiras." hidden="1">{#N/A,#N/A,FALSE,"31 - Balanço";#N/A,#N/A,FALSE,"41 - Resultado";#N/A,#N/A,FALSE,"51 - Fluxo de Caixa"}</definedName>
    <definedName name="wrn.DESDOBRE.">#REF!</definedName>
    <definedName name="wrn.EKSKL.._.PM._.FORM." localSheetId="6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localSheetId="7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SKJEMAER." localSheetId="6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localSheetId="7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ntire._.Model." localSheetId="6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7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stimation._.TP." localSheetId="6" hidden="1">{#N/A,#N/A,TRUE,"Recap";#N/A,#N/A,TRUE,"Comp taux";#N/A,#N/A,TRUE,"Deplaf";#N/A,#N/A,TRUE,"Siége";#N/A,#N/A,TRUE,"Saint Ouen";#N/A,#N/A,TRUE,"Ivry";#N/A,#N/A,TRUE,"Issy";#N/A,#N/A,TRUE,"VA"}</definedName>
    <definedName name="wrn.Estimation._.TP." localSheetId="7" hidden="1">{#N/A,#N/A,TRUE,"Recap";#N/A,#N/A,TRUE,"Comp taux";#N/A,#N/A,TRUE,"Deplaf";#N/A,#N/A,TRUE,"Siége";#N/A,#N/A,TRUE,"Saint Ouen";#N/A,#N/A,TRUE,"Ivry";#N/A,#N/A,TRUE,"Issy";#N/A,#N/A,TRUE,"VA"}</definedName>
    <definedName name="wrn.Estimation._.TP." hidden="1">{#N/A,#N/A,TRUE,"Recap";#N/A,#N/A,TRUE,"Comp taux";#N/A,#N/A,TRUE,"Deplaf";#N/A,#N/A,TRUE,"Siége";#N/A,#N/A,TRUE,"Saint Ouen";#N/A,#N/A,TRUE,"Ivry";#N/A,#N/A,TRUE,"Issy";#N/A,#N/A,TRUE,"VA"}</definedName>
    <definedName name="wrn.fff" localSheetId="6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localSheetId="7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g" localSheetId="6" hidden="1">{#N/A,#N/A,FALSE,"REGNSKAPSUTDRAG DIVISJON";#N/A,#N/A,FALSE,"Nøkkeltall"}</definedName>
    <definedName name="wrn.ffg" localSheetId="7" hidden="1">{#N/A,#N/A,FALSE,"REGNSKAPSUTDRAG DIVISJON";#N/A,#N/A,FALSE,"Nøkkeltall"}</definedName>
    <definedName name="wrn.ffg" hidden="1">{#N/A,#N/A,FALSE,"REGNSKAPSUTDRAG DIVISJON";#N/A,#N/A,FALSE,"Nøkkeltall"}</definedName>
    <definedName name="wrn.Financials_long." localSheetId="6" hidden="1">{"IS",#N/A,FALSE,"Financials2 (Expanded)";"bsa",#N/A,FALSE,"Financials2 (Expanded)";"BS",#N/A,FALSE,"Financials2 (Expanded)";"CF",#N/A,FALSE,"Financials2 (Expanded)"}</definedName>
    <definedName name="wrn.Financials_long." localSheetId="7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nty." localSheetId="6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7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localSheetId="6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7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ERAL." localSheetId="6" hidden="1">{#N/A,#N/A,FALSE,"ET-CAPA";#N/A,#N/A,FALSE,"ET-PAG1";#N/A,#N/A,FALSE,"ET-PAG2";#N/A,#N/A,FALSE,"ET-PAG3";#N/A,#N/A,FALSE,"ET-PAG4";#N/A,#N/A,FALSE,"ET-PAG5"}</definedName>
    <definedName name="wrn.GERAL." localSheetId="7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gleachår.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holding." localSheetId="6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localSheetId="7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impresión.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T.._.MELLOMV." localSheetId="6" hidden="1">{#N/A,#N/A,FALSE,"Skjema 6.5"}</definedName>
    <definedName name="wrn.INT.._.MELLOMV." localSheetId="7" hidden="1">{#N/A,#N/A,FALSE,"Skjema 6.5"}</definedName>
    <definedName name="wrn.INT.._.MELLOMV." hidden="1">{#N/A,#N/A,FALSE,"Skjema 6.5"}</definedName>
    <definedName name="wrn.julio24." localSheetId="6" hidden="1">{#N/A,#N/A,FALSE,"310.1";#N/A,#N/A,FALSE,"321.1";#N/A,#N/A,FALSE,"320.3";#N/A,#N/A,FALSE,"330.1"}</definedName>
    <definedName name="wrn.julio24." localSheetId="7" hidden="1">{#N/A,#N/A,FALSE,"310.1";#N/A,#N/A,FALSE,"321.1";#N/A,#N/A,FALSE,"320.3";#N/A,#N/A,FALSE,"330.1"}</definedName>
    <definedName name="wrn.julio24." hidden="1">{#N/A,#N/A,FALSE,"310.1";#N/A,#N/A,FALSE,"321.1";#N/A,#N/A,FALSE,"320.3";#N/A,#N/A,FALSE,"330.1"}</definedName>
    <definedName name="wrn.mo2." localSheetId="6" hidden="1">{#N/A,#N/A,FALSE,"MO (2)"}</definedName>
    <definedName name="wrn.mo2." localSheetId="7" hidden="1">{#N/A,#N/A,FALSE,"MO (2)"}</definedName>
    <definedName name="wrn.mo2." hidden="1">{#N/A,#N/A,FALSE,"MO (2)"}</definedName>
    <definedName name="wrn.Model.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PENDENCIAS.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èrdues._.i._.G.._.analític." localSheetId="6" hidden="1">{"Pèrdues i Guanys analític.Català",#N/A,FALSE,"Català";"Pèrdues i G. analític.castellà",#N/A,FALSE,"Castellà"}</definedName>
    <definedName name="wrn.Pèrdues._.i._.G.._.analític." localSheetId="7" hidden="1">{"Pèrdues i Guanys analític.Català",#N/A,FALSE,"Català";"Pèrdues i G. analític.castellà",#N/A,FALSE,"Castellà"}</definedName>
    <definedName name="wrn.Pèrdues._.i._.G.._.analític." hidden="1">{"Pèrdues i Guanys analític.Català",#N/A,FALSE,"Català";"Pèrdues i G. analític.castellà",#N/A,FALSE,"Castellà"}</definedName>
    <definedName name="wrn.PNEUS." localSheetId="6" hidden="1">{#N/A,#N/A,FALSE,"EQUIPAMENTOS"}</definedName>
    <definedName name="wrn.PNEUS." localSheetId="7" hidden="1">{#N/A,#N/A,FALSE,"EQUIPAMENTOS"}</definedName>
    <definedName name="wrn.PNEUS." hidden="1">{#N/A,#N/A,FALSE,"EQUIPAMENTOS"}</definedName>
    <definedName name="wrn.Print." localSheetId="6" hidden="1">{"vi1",#N/A,FALSE,"Financial Statements";"vi2",#N/A,FALSE,"Financial Statements";#N/A,#N/A,FALSE,"DCF"}</definedName>
    <definedName name="wrn.Print." localSheetId="7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Report." localSheetId="6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7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All." localSheetId="6" hidden="1">{"PA1",#N/A,FALSE,"BORDMW";"pa2",#N/A,FALSE,"BORDMW";"PA3",#N/A,FALSE,"BORDMW";"PA4",#N/A,FALSE,"BORDMW"}</definedName>
    <definedName name="wrn.PrintAll." localSheetId="7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Proforma._.1." localSheetId="6" hidden="1">{"side1",#N/A,FALSE,"ResRegn.A-kons.";"Side2",#N/A,FALSE,"Bal3112.A-kons."}</definedName>
    <definedName name="wrn.Proforma._.1." localSheetId="7" hidden="1">{"side1",#N/A,FALSE,"ResRegn.A-kons.";"Side2",#N/A,FALSE,"Bal3112.A-kons."}</definedName>
    <definedName name="wrn.Proforma._.1." hidden="1">{"side1",#N/A,FALSE,"ResRegn.A-kons.";"Side2",#N/A,FALSE,"Bal3112.A-kons."}</definedName>
    <definedName name="wrn.Quadros._.relatório." localSheetId="6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localSheetId="7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reg" localSheetId="6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localSheetId="7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6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7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Aker.xls." localSheetId="6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localSheetId="7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LAT_EAP." localSheetId="6" hidden="1">{#N/A,#N/A,FALSE,"EAP";#N/A,#N/A,FALSE,"CURVA AV.FÍSICO";#N/A,#N/A,FALSE,"CURVA AV.FINANC."}</definedName>
    <definedName name="wrn.RELAT_EAP." localSheetId="7" hidden="1">{#N/A,#N/A,FALSE,"EAP";#N/A,#N/A,FALSE,"CURVA AV.FÍSICO";#N/A,#N/A,FALSE,"CURVA AV.FINANC."}</definedName>
    <definedName name="wrn.RELAT_EAP." hidden="1">{#N/A,#N/A,FALSE,"EAP";#N/A,#N/A,FALSE,"CURVA AV.FÍSICO";#N/A,#N/A,FALSE,"CURVA AV.FINANC."}</definedName>
    <definedName name="wrn.Relatório._.01." localSheetId="6" hidden="1">{#N/A,#N/A,TRUE,"Resumo de Preços"}</definedName>
    <definedName name="wrn.Relatório._.01." localSheetId="7" hidden="1">{#N/A,#N/A,TRUE,"Resumo de Preços"}</definedName>
    <definedName name="wrn.Relatório._.01." hidden="1">{#N/A,#N/A,TRUE,"Resumo de Preços"}</definedName>
    <definedName name="wrn.Relatório.1_.01." hidden="1">{#N/A,#N/A,TRUE,"Resumo de Preços"}</definedName>
    <definedName name="WRN.RELATORIO.2_01." hidden="1">{#N/A,#N/A,TRUE,"Resumo de Preços"}</definedName>
    <definedName name="wrn.relext." localSheetId="6" hidden="1">{#N/A,#N/A,TRUE,"Plan1"}</definedName>
    <definedName name="wrn.relext." localSheetId="7" hidden="1">{#N/A,#N/A,TRUE,"Plan1"}</definedName>
    <definedName name="wrn.relext." hidden="1">{#N/A,#N/A,TRUE,"Plan1"}</definedName>
    <definedName name="wrn.sales." localSheetId="6" hidden="1">{"sales",#N/A,FALSE,"Sales";"sales existing",#N/A,FALSE,"Sales";"sales rd1",#N/A,FALSE,"Sales";"sales rd2",#N/A,FALSE,"Sales"}</definedName>
    <definedName name="wrn.sales." localSheetId="7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HORT." localSheetId="6" hidden="1">{"CREDIT STATISTICS",#N/A,FALSE,"STATS";"CF_AND_IS",#N/A,FALSE,"PLAN";"BALSHEET",#N/A,FALSE,"BALANCE SHEET"}</definedName>
    <definedName name="wrn.SHORT." localSheetId="7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uibud." localSheetId="6" hidden="1">{"tbl1",#N/A,FALSE,"regul";"tbl2",#N/A,FALSE,"regul"}</definedName>
    <definedName name="wrn.suibud." localSheetId="7" hidden="1">{"tbl1",#N/A,FALSE,"regul";"tbl2",#N/A,FALSE,"regul"}</definedName>
    <definedName name="wrn.suibud." hidden="1">{"tbl1",#N/A,FALSE,"regul";"tbl2",#N/A,FALSE,"regul"}</definedName>
    <definedName name="wrn.suivi." localSheetId="6" hidden="1">{"moy",#N/A,FALSE,"CAMBRAI";"paie",#N/A,FALSE,"CAMBRAI"}</definedName>
    <definedName name="wrn.suivi." localSheetId="7" hidden="1">{"moy",#N/A,FALSE,"CAMBRAI";"paie",#N/A,FALSE,"CAMBRAI"}</definedName>
    <definedName name="wrn.suivi." hidden="1">{"moy",#N/A,FALSE,"CAMBRAI";"paie",#N/A,FALSE,"CAMBRAI"}</definedName>
    <definedName name="wrn.SUMMARY.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6" hidden="1">{"targetdcf",#N/A,FALSE,"Merger consequences";"TARGETASSU",#N/A,FALSE,"Merger consequences";"TERMINAL VALUE",#N/A,FALSE,"Merger consequences"}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" localSheetId="6" hidden="1">{"test",#N/A,FALSE,"ResRegn.A-kons.";"test",#N/A,FALSE,"Note11-12";"test1",#N/A,FALSE,"Note11-12"}</definedName>
    <definedName name="wrn.test" localSheetId="7" hidden="1">{"test",#N/A,FALSE,"ResRegn.A-kons.";"test",#N/A,FALSE,"Note11-12";"test1",#N/A,FALSE,"Note11-12"}</definedName>
    <definedName name="wrn.test" hidden="1">{"test",#N/A,FALSE,"ResRegn.A-kons.";"test",#N/A,FALSE,"Note11-12";"test1",#N/A,FALSE,"Note11-12"}</definedName>
    <definedName name="wrn.test2." localSheetId="6" hidden="1">{"test",#N/A,FALSE,"ResRegn.A-kons.";"test",#N/A,FALSE,"Note11-12";"test1",#N/A,FALSE,"Note11-12"}</definedName>
    <definedName name="wrn.test2." localSheetId="7" hidden="1">{"test",#N/A,FALSE,"ResRegn.A-kons.";"test",#N/A,FALSE,"Note11-12";"test1",#N/A,FALSE,"Note11-12"}</definedName>
    <definedName name="wrn.test2." hidden="1">{"test",#N/A,FALSE,"ResRegn.A-kons.";"test",#N/A,FALSE,"Note11-12";"test1",#N/A,FALSE,"Note11-12"}</definedName>
    <definedName name="wrn.Tipo." localSheetId="6" hidden="1">{#N/A,#N/A,TRUE,"Serviços"}</definedName>
    <definedName name="wrn.Tipo." localSheetId="7" hidden="1">{#N/A,#N/A,TRUE,"Serviços"}</definedName>
    <definedName name="wrn.Tipo." localSheetId="5" hidden="1">{#N/A,#N/A,TRUE,"Serviços"}</definedName>
    <definedName name="wrn.Tipo." hidden="1">{#N/A,#N/A,TRUE,"Serviços"}</definedName>
    <definedName name="wrn.Tipo.." localSheetId="6" hidden="1">{#N/A,#N/A,TRUE,"Serviços"}</definedName>
    <definedName name="wrn.Tipo.." localSheetId="7" hidden="1">{#N/A,#N/A,TRUE,"Serviços"}</definedName>
    <definedName name="wrn.Tipo.." localSheetId="5" hidden="1">{#N/A,#N/A,TRUE,"Serviços"}</definedName>
    <definedName name="wrn.Tipo.." hidden="1">{#N/A,#N/A,TRUE,"Serviços"}</definedName>
    <definedName name="wrn.todo." localSheetId="6" hidden="1">{"Caja",#N/A,TRUE,"P&amp;G BG";"PyG",#N/A,TRUE,"P&amp;G BG";"Balance",#N/A,TRUE,"P&amp;G BG"}</definedName>
    <definedName name="wrn.todo." localSheetId="7" hidden="1">{"Caja",#N/A,TRUE,"P&amp;G BG";"PyG",#N/A,TRUE,"P&amp;G BG";"Balance",#N/A,TRUE,"P&amp;G BG"}</definedName>
    <definedName name="wrn.todo." hidden="1">{"Caja",#N/A,TRUE,"P&amp;G BG";"PyG",#N/A,TRUE,"P&amp;G BG";"Balance",#N/A,TRUE,"P&amp;G BG"}</definedName>
    <definedName name="wrn.totsuivi." localSheetId="6" hidden="1">{"TOTMOY",#N/A,FALSE,"TOTFDP";"TOTPAIE",#N/A,FALSE,"TOTFDP"}</definedName>
    <definedName name="wrn.totsuivi." localSheetId="7" hidden="1">{"TOTMOY",#N/A,FALSE,"TOTFDP";"TOTPAIE",#N/A,FALSE,"TOTFDP"}</definedName>
    <definedName name="wrn.totsuivi." hidden="1">{"TOTMOY",#N/A,FALSE,"TOTFDP";"TOTPAIE",#N/A,FALSE,"TOTFDP"}</definedName>
    <definedName name="wrn.Utdr_div.xls." localSheetId="6" hidden="1">{#N/A,#N/A,FALSE,"REGNSKAPSUTDRAG DIVISJON";#N/A,#N/A,FALSE,"Nøkkeltall"}</definedName>
    <definedName name="wrn.Utdr_div.xls." localSheetId="7" hidden="1">{#N/A,#N/A,FALSE,"REGNSKAPSUTDRAG DIVISJON";#N/A,#N/A,FALSE,"Nøkkeltall"}</definedName>
    <definedName name="wrn.Utdr_div.xls." hidden="1">{#N/A,#N/A,FALSE,"REGNSKAPSUTDRAG DIVISJON";#N/A,#N/A,FALSE,"Nøkkeltall"}</definedName>
    <definedName name="wrn.uuu" localSheetId="6" hidden="1">{"side1",#N/A,FALSE,"ResRegn.A-kons.";"Side2",#N/A,FALSE,"Bal3112.A-kons."}</definedName>
    <definedName name="wrn.uuu" localSheetId="7" hidden="1">{"side1",#N/A,FALSE,"ResRegn.A-kons.";"Side2",#N/A,FALSE,"Bal3112.A-kons."}</definedName>
    <definedName name="wrn.uuu" hidden="1">{"side1",#N/A,FALSE,"ResRegn.A-kons.";"Side2",#N/A,FALSE,"Bal3112.A-kons."}</definedName>
    <definedName name="wrn.VENTAS.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acc." localSheetId="6" hidden="1">{"Area1",#N/A,FALSE,"OREWACC";"Area2",#N/A,FALSE,"OREWACC"}</definedName>
    <definedName name="wrn.Wacc." localSheetId="7" hidden="1">{"Area1",#N/A,FALSE,"OREWACC";"Area2",#N/A,FALSE,"OREWACC"}</definedName>
    <definedName name="wrn.Wacc." hidden="1">{"Area1",#N/A,FALSE,"OREWACC";"Area2",#N/A,FALSE,"OREWACC"}</definedName>
    <definedName name="wrn.Wright.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s">#REF!</definedName>
    <definedName name="wvu.Print_Todo." localSheetId="6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Socios._.95.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" hidden="1">[33]Premissas!#REF!</definedName>
    <definedName name="wwwww" localSheetId="6" hidden="1">{#N/A,#N/A,FALSE,"MO (2)"}</definedName>
    <definedName name="wwwww" localSheetId="7" hidden="1">{#N/A,#N/A,FALSE,"MO (2)"}</definedName>
    <definedName name="wwwww" hidden="1">{#N/A,#N/A,FALSE,"MO (2)"}</definedName>
    <definedName name="wwwwww" localSheetId="6" hidden="1">{#N/A,#N/A,FALSE,"MO (2)"}</definedName>
    <definedName name="wwwwww" localSheetId="7" hidden="1">{#N/A,#N/A,FALSE,"MO (2)"}</definedName>
    <definedName name="wwwwww" hidden="1">{#N/A,#N/A,FALSE,"MO (2)"}</definedName>
    <definedName name="x">[179]Equipamentos!#REF!</definedName>
    <definedName name="X_?Print_Area">[37]RESUMO!#REF!</definedName>
    <definedName name="X_?Print_Area_10">[37]RESUMO!#REF!</definedName>
    <definedName name="X_?Print_Area_19">[37]RESUMO!#REF!</definedName>
    <definedName name="X_?Print_Area_20">[37]RESUMO!#REF!</definedName>
    <definedName name="X_?Print_Area_23">[37]RESUMO!#REF!</definedName>
    <definedName name="X_?Print_Area_25">[37]RESUMO!#REF!</definedName>
    <definedName name="X_?Print_Area_9">[198]RESUMO!#REF!</definedName>
    <definedName name="X_?Print_Area_9_19">[198]RESUMO!#REF!</definedName>
    <definedName name="X_?Print_Area_9_20">[198]RESUMO!#REF!</definedName>
    <definedName name="X_?Print_Area_9_23">[198]RESUMO!#REF!</definedName>
    <definedName name="X_?Print_Area_9_25">[199]RESUMO!#REF!</definedName>
    <definedName name="x_10">[179]Equipamentos!#REF!</definedName>
    <definedName name="x_12">[39]RESUMO!#REF!</definedName>
    <definedName name="x_24">[182]Equipamentos!#REF!</definedName>
    <definedName name="x_25">[180]Equipamentos!#REF!</definedName>
    <definedName name="x_26">[181]Equipamentos!#REF!</definedName>
    <definedName name="x_27">[179]Equipamentos!#REF!</definedName>
    <definedName name="x_28">[181]Equipamentos!#REF!</definedName>
    <definedName name="x_29">[182]Equipamentos!#REF!</definedName>
    <definedName name="x_3">[141]Equipamentos!#REF!</definedName>
    <definedName name="x_31">[182]Equipamentos!#REF!</definedName>
    <definedName name="x_4">[141]Equipamentos!#REF!</definedName>
    <definedName name="x_5">[141]Equipamentos!#REF!</definedName>
    <definedName name="x_9">[179]Equipamentos!#REF!</definedName>
    <definedName name="xc32dd">#N/A</definedName>
    <definedName name="XCV">#REF!</definedName>
    <definedName name="XREF_COLUMN_1" hidden="1">#REF!</definedName>
    <definedName name="XRefColumnsCount" hidden="1">2</definedName>
    <definedName name="XRefCopy1Row" hidden="1">#REF!</definedName>
    <definedName name="XRefCopy2" hidden="1">'[200]Mutação do PL Trimestral'!#REF!</definedName>
    <definedName name="XRefCopy2Row" localSheetId="6" hidden="1">#REF!</definedName>
    <definedName name="XRefCopy2Row" hidden="1">#REF!</definedName>
    <definedName name="XRefCopy3Row" localSheetId="6" hidden="1">#REF!</definedName>
    <definedName name="XRefCopy3Row" hidden="1">#REF!</definedName>
    <definedName name="XRefCopy5Row" localSheetId="6" hidden="1">#REF!</definedName>
    <definedName name="XRefCopy5Row" hidden="1">#REF!</definedName>
    <definedName name="XRefCopyRangeCount" hidden="1">3</definedName>
    <definedName name="XRefPaste1" hidden="1">#REF!</definedName>
    <definedName name="XRefPaste1Row" hidden="1">#REF!</definedName>
    <definedName name="XRefPaste7Row" hidden="1">[201]XREF!#REF!</definedName>
    <definedName name="XRefPasteRangeCount" hidden="1">7</definedName>
    <definedName name="xsd">#N/A</definedName>
    <definedName name="xss">#REF!</definedName>
    <definedName name="xx" localSheetId="6" hidden="1">{"'Database'!$A$1:$F$130"}</definedName>
    <definedName name="xx" localSheetId="7" hidden="1">{"'Database'!$A$1:$F$130"}</definedName>
    <definedName name="xx" hidden="1">{"'Database'!$A$1:$F$130"}</definedName>
    <definedName name="xx_38" localSheetId="6">' Canteiro'!xx_38</definedName>
    <definedName name="xx_38" localSheetId="7">'Adm Local'!xx_38</definedName>
    <definedName name="xx_38">xx_38</definedName>
    <definedName name="xxc">#N/A</definedName>
    <definedName name="xxd">#N/A</definedName>
    <definedName name="XXX">[31]!XXX</definedName>
    <definedName name="XXX_1" localSheetId="6">' Canteiro'!XXX_1</definedName>
    <definedName name="XXX_1" localSheetId="7">'Adm Local'!XXX_1</definedName>
    <definedName name="XXX_1">[31]!XXX_1</definedName>
    <definedName name="XXX_10" localSheetId="6">' Canteiro'!XXX_10</definedName>
    <definedName name="XXX_10" localSheetId="7">'Adm Local'!XXX_10</definedName>
    <definedName name="XXX_10">[31]!XXX_10</definedName>
    <definedName name="XXX_12" localSheetId="6">' Canteiro'!XXX_12</definedName>
    <definedName name="XXX_12" localSheetId="7">'Adm Local'!XXX_12</definedName>
    <definedName name="XXX_12">[31]!XXX_12</definedName>
    <definedName name="XXX_13" localSheetId="6">' Canteiro'!XXX_13</definedName>
    <definedName name="XXX_13" localSheetId="7">'Adm Local'!XXX_13</definedName>
    <definedName name="XXX_13">[31]!XXX_13</definedName>
    <definedName name="XXX_14" localSheetId="6">' Canteiro'!XXX_14</definedName>
    <definedName name="XXX_14" localSheetId="7">'Adm Local'!XXX_14</definedName>
    <definedName name="XXX_14">[31]!XXX_14</definedName>
    <definedName name="XXX_19" localSheetId="6">' Canteiro'!XXX_19</definedName>
    <definedName name="XXX_19" localSheetId="7">'Adm Local'!XXX_19</definedName>
    <definedName name="XXX_19">XXX_19</definedName>
    <definedName name="XXX_2" localSheetId="6">' Canteiro'!XXX_2</definedName>
    <definedName name="XXX_2" localSheetId="7">'Adm Local'!XXX_2</definedName>
    <definedName name="XXX_2">[31]!XXX_2</definedName>
    <definedName name="XXX_20">#N/A</definedName>
    <definedName name="XXX_21" localSheetId="6">' Canteiro'!XXX_21</definedName>
    <definedName name="XXX_21" localSheetId="7">'Adm Local'!XXX_21</definedName>
    <definedName name="XXX_21">XXX_21</definedName>
    <definedName name="XXX_22" localSheetId="6">' Canteiro'!XXX_22</definedName>
    <definedName name="XXX_22" localSheetId="7">'Adm Local'!XXX_22</definedName>
    <definedName name="XXX_22">[31]!XXX_22</definedName>
    <definedName name="XXX_23" localSheetId="6">' Canteiro'!XXX_23</definedName>
    <definedName name="XXX_23" localSheetId="7">'Adm Local'!XXX_23</definedName>
    <definedName name="XXX_23">XXX_23</definedName>
    <definedName name="XXX_24" localSheetId="6">' Canteiro'!XXX_24</definedName>
    <definedName name="XXX_24" localSheetId="7">'Adm Local'!XXX_24</definedName>
    <definedName name="XXX_24">XXX_24</definedName>
    <definedName name="XXX_25" localSheetId="6">' Canteiro'!XXX_25</definedName>
    <definedName name="XXX_25" localSheetId="7">'Adm Local'!XXX_25</definedName>
    <definedName name="XXX_25">[31]!XXX_25</definedName>
    <definedName name="XXX_26" localSheetId="6">' Canteiro'!XXX_26</definedName>
    <definedName name="XXX_26" localSheetId="7">'Adm Local'!XXX_26</definedName>
    <definedName name="XXX_26">[31]!XXX_26</definedName>
    <definedName name="XXX_27" localSheetId="6">' Canteiro'!XXX_27</definedName>
    <definedName name="XXX_27" localSheetId="7">'Adm Local'!XXX_27</definedName>
    <definedName name="XXX_27">[31]!XXX_27</definedName>
    <definedName name="XXX_28" localSheetId="6">' Canteiro'!XXX_28</definedName>
    <definedName name="XXX_28" localSheetId="7">'Adm Local'!XXX_28</definedName>
    <definedName name="XXX_28">[31]!XXX_28</definedName>
    <definedName name="XXX_29" localSheetId="6">' Canteiro'!XXX_29</definedName>
    <definedName name="XXX_29" localSheetId="7">'Adm Local'!XXX_29</definedName>
    <definedName name="XXX_29">[31]!XXX_29</definedName>
    <definedName name="XXX_3" localSheetId="6">' Canteiro'!XXX_3</definedName>
    <definedName name="XXX_3" localSheetId="7">'Adm Local'!XXX_3</definedName>
    <definedName name="XXX_3">[31]!XXX_3</definedName>
    <definedName name="XXX_30" localSheetId="6">' Canteiro'!XXX_30</definedName>
    <definedName name="XXX_30" localSheetId="7">'Adm Local'!XXX_30</definedName>
    <definedName name="XXX_30">[31]!XXX_30</definedName>
    <definedName name="XXX_31" localSheetId="6">' Canteiro'!XXX_31</definedName>
    <definedName name="XXX_31" localSheetId="7">'Adm Local'!XXX_31</definedName>
    <definedName name="XXX_31">[31]!XXX_31</definedName>
    <definedName name="XXX_32" localSheetId="6">' Canteiro'!XXX_32</definedName>
    <definedName name="XXX_32" localSheetId="7">'Adm Local'!XXX_32</definedName>
    <definedName name="XXX_32">[31]!XXX_32</definedName>
    <definedName name="XXX_33" localSheetId="6">' Canteiro'!XXX_33</definedName>
    <definedName name="XXX_33" localSheetId="7">'Adm Local'!XXX_33</definedName>
    <definedName name="XXX_33">[31]!XXX_33</definedName>
    <definedName name="XXX_34" localSheetId="6">' Canteiro'!XXX_34</definedName>
    <definedName name="XXX_34" localSheetId="7">'Adm Local'!XXX_34</definedName>
    <definedName name="XXX_34">[31]!XXX_34</definedName>
    <definedName name="XXX_35" localSheetId="6">' Canteiro'!XXX_35</definedName>
    <definedName name="XXX_35" localSheetId="7">'Adm Local'!XXX_35</definedName>
    <definedName name="XXX_35">[31]!XXX_35</definedName>
    <definedName name="XXX_36" localSheetId="6">' Canteiro'!XXX_36</definedName>
    <definedName name="XXX_36" localSheetId="7">'Adm Local'!XXX_36</definedName>
    <definedName name="XXX_36">[31]!XXX_36</definedName>
    <definedName name="XXX_37" localSheetId="6">' Canteiro'!XXX_37</definedName>
    <definedName name="XXX_37" localSheetId="7">'Adm Local'!XXX_37</definedName>
    <definedName name="XXX_37">[31]!XXX_37</definedName>
    <definedName name="XXX_38" localSheetId="6">' Canteiro'!XXX_38</definedName>
    <definedName name="XXX_38" localSheetId="7">'Adm Local'!XXX_38</definedName>
    <definedName name="XXX_38">[31]!XXX_38</definedName>
    <definedName name="XXX_39" localSheetId="6">' Canteiro'!XXX_39</definedName>
    <definedName name="XXX_39" localSheetId="7">'Adm Local'!XXX_39</definedName>
    <definedName name="XXX_39">XXX_39</definedName>
    <definedName name="XXX_4" localSheetId="6">' Canteiro'!XXX_4</definedName>
    <definedName name="XXX_4" localSheetId="7">'Adm Local'!XXX_4</definedName>
    <definedName name="XXX_4">[31]!XXX_4</definedName>
    <definedName name="XXX_40" localSheetId="6">' Canteiro'!XXX_40</definedName>
    <definedName name="XXX_40" localSheetId="7">'Adm Local'!XXX_40</definedName>
    <definedName name="XXX_40">XXX_40</definedName>
    <definedName name="XXX_41" localSheetId="6">' Canteiro'!XXX_41</definedName>
    <definedName name="XXX_41" localSheetId="7">'Adm Local'!XXX_41</definedName>
    <definedName name="XXX_41">XXX_41</definedName>
    <definedName name="XXX_42" localSheetId="6">' Canteiro'!XXX_42</definedName>
    <definedName name="XXX_42" localSheetId="7">'Adm Local'!XXX_42</definedName>
    <definedName name="XXX_42">XXX_42</definedName>
    <definedName name="XXX_43" localSheetId="6">' Canteiro'!XXX_43</definedName>
    <definedName name="XXX_43" localSheetId="7">'Adm Local'!XXX_43</definedName>
    <definedName name="XXX_43">XXX_43</definedName>
    <definedName name="XXX_44" localSheetId="6">' Canteiro'!XXX_44</definedName>
    <definedName name="XXX_44" localSheetId="7">'Adm Local'!XXX_44</definedName>
    <definedName name="XXX_44">XXX_44</definedName>
    <definedName name="XXX_45" localSheetId="6">' Canteiro'!XXX_45</definedName>
    <definedName name="XXX_45" localSheetId="7">'Adm Local'!XXX_45</definedName>
    <definedName name="XXX_45">XXX_45</definedName>
    <definedName name="XXX_46" localSheetId="6">' Canteiro'!XXX_46</definedName>
    <definedName name="XXX_46" localSheetId="7">'Adm Local'!XXX_46</definedName>
    <definedName name="XXX_46">XXX_46</definedName>
    <definedName name="XXX_47" localSheetId="6">' Canteiro'!XXX_47</definedName>
    <definedName name="XXX_47" localSheetId="7">'Adm Local'!XXX_47</definedName>
    <definedName name="XXX_47">XXX_47</definedName>
    <definedName name="XXX_48" localSheetId="6">' Canteiro'!XXX_48</definedName>
    <definedName name="XXX_48" localSheetId="7">'Adm Local'!XXX_48</definedName>
    <definedName name="XXX_48">XXX_48</definedName>
    <definedName name="XXX_5" localSheetId="6">' Canteiro'!XXX_5</definedName>
    <definedName name="XXX_5" localSheetId="7">'Adm Local'!XXX_5</definedName>
    <definedName name="XXX_5">[31]!XXX_5</definedName>
    <definedName name="XXX_51" localSheetId="6">' Canteiro'!XXX_51</definedName>
    <definedName name="XXX_51" localSheetId="7">'Adm Local'!XXX_51</definedName>
    <definedName name="XXX_51">XXX_51</definedName>
    <definedName name="XXX_52" localSheetId="6">' Canteiro'!XXX_52</definedName>
    <definedName name="XXX_52" localSheetId="7">'Adm Local'!XXX_52</definedName>
    <definedName name="XXX_52">XXX_52</definedName>
    <definedName name="XXX_53" localSheetId="6">' Canteiro'!XXX_53</definedName>
    <definedName name="XXX_53" localSheetId="7">'Adm Local'!XXX_53</definedName>
    <definedName name="XXX_53">XXX_53</definedName>
    <definedName name="XXX_54" localSheetId="6">' Canteiro'!XXX_54</definedName>
    <definedName name="XXX_54" localSheetId="7">'Adm Local'!XXX_54</definedName>
    <definedName name="XXX_54">XXX_54</definedName>
    <definedName name="XXX_55" localSheetId="6">' Canteiro'!XXX_55</definedName>
    <definedName name="XXX_55" localSheetId="7">'Adm Local'!XXX_55</definedName>
    <definedName name="XXX_55">XXX_55</definedName>
    <definedName name="XXX_56" localSheetId="6">' Canteiro'!XXX_56</definedName>
    <definedName name="XXX_56" localSheetId="7">'Adm Local'!XXX_56</definedName>
    <definedName name="XXX_56">XXX_56</definedName>
    <definedName name="XXX_57" localSheetId="6">' Canteiro'!XXX_57</definedName>
    <definedName name="XXX_57" localSheetId="7">'Adm Local'!XXX_57</definedName>
    <definedName name="XXX_57">XXX_57</definedName>
    <definedName name="XXX_58" localSheetId="6">' Canteiro'!XXX_58</definedName>
    <definedName name="XXX_58" localSheetId="7">'Adm Local'!XXX_58</definedName>
    <definedName name="XXX_58">XXX_58</definedName>
    <definedName name="XXX_59" localSheetId="6">' Canteiro'!XXX_59</definedName>
    <definedName name="XXX_59" localSheetId="7">'Adm Local'!XXX_59</definedName>
    <definedName name="XXX_59">XXX_59</definedName>
    <definedName name="XXX_6" localSheetId="6">' Canteiro'!XXX_6</definedName>
    <definedName name="XXX_6" localSheetId="7">'Adm Local'!XXX_6</definedName>
    <definedName name="XXX_6">[31]!XXX_6</definedName>
    <definedName name="XXX_60" localSheetId="6">' Canteiro'!XXX_60</definedName>
    <definedName name="XXX_60" localSheetId="7">'Adm Local'!XXX_60</definedName>
    <definedName name="XXX_60">XXX_60</definedName>
    <definedName name="XXX_61" localSheetId="6">' Canteiro'!XXX_61</definedName>
    <definedName name="XXX_61" localSheetId="7">'Adm Local'!XXX_61</definedName>
    <definedName name="XXX_61">XXX_61</definedName>
    <definedName name="XXX_62" localSheetId="6">' Canteiro'!XXX_62</definedName>
    <definedName name="XXX_62" localSheetId="7">'Adm Local'!XXX_62</definedName>
    <definedName name="XXX_62">XXX_62</definedName>
    <definedName name="XXX_63" localSheetId="6">' Canteiro'!XXX_63</definedName>
    <definedName name="XXX_63" localSheetId="7">'Adm Local'!XXX_63</definedName>
    <definedName name="XXX_63">XXX_63</definedName>
    <definedName name="XXX_64" localSheetId="6">' Canteiro'!XXX_64</definedName>
    <definedName name="XXX_64" localSheetId="7">'Adm Local'!XXX_64</definedName>
    <definedName name="XXX_64">XXX_64</definedName>
    <definedName name="XXX_65" localSheetId="6">' Canteiro'!XXX_65</definedName>
    <definedName name="XXX_65" localSheetId="7">'Adm Local'!XXX_65</definedName>
    <definedName name="XXX_65">XXX_65</definedName>
    <definedName name="XXX_66" localSheetId="6">' Canteiro'!XXX_66</definedName>
    <definedName name="XXX_66" localSheetId="7">'Adm Local'!XXX_66</definedName>
    <definedName name="XXX_66">XXX_66</definedName>
    <definedName name="XXX_67" localSheetId="6">' Canteiro'!XXX_67</definedName>
    <definedName name="XXX_67" localSheetId="7">'Adm Local'!XXX_67</definedName>
    <definedName name="XXX_67">XXX_67</definedName>
    <definedName name="XXX_68" localSheetId="6">' Canteiro'!XXX_68</definedName>
    <definedName name="XXX_68" localSheetId="7">'Adm Local'!XXX_68</definedName>
    <definedName name="XXX_68">XXX_68</definedName>
    <definedName name="XXX_69" localSheetId="6">' Canteiro'!XXX_69</definedName>
    <definedName name="XXX_69" localSheetId="7">'Adm Local'!XXX_69</definedName>
    <definedName name="XXX_69">XXX_69</definedName>
    <definedName name="XXX_7" localSheetId="6">' Canteiro'!XXX_7</definedName>
    <definedName name="XXX_7" localSheetId="7">'Adm Local'!XXX_7</definedName>
    <definedName name="XXX_7">[31]!XXX_7</definedName>
    <definedName name="XXX_70" localSheetId="6">' Canteiro'!XXX_70</definedName>
    <definedName name="XXX_70" localSheetId="7">'Adm Local'!XXX_70</definedName>
    <definedName name="XXX_70">XXX_70</definedName>
    <definedName name="XXX_71" localSheetId="6">' Canteiro'!XXX_71</definedName>
    <definedName name="XXX_71" localSheetId="7">'Adm Local'!XXX_71</definedName>
    <definedName name="XXX_71">XXX_71</definedName>
    <definedName name="XXX_72" localSheetId="6">' Canteiro'!XXX_72</definedName>
    <definedName name="XXX_72" localSheetId="7">'Adm Local'!XXX_72</definedName>
    <definedName name="XXX_72">XXX_72</definedName>
    <definedName name="XXX_8" localSheetId="6">' Canteiro'!XXX_8</definedName>
    <definedName name="XXX_8" localSheetId="7">'Adm Local'!XXX_8</definedName>
    <definedName name="XXX_8">[31]!XXX_8</definedName>
    <definedName name="XXX_9" localSheetId="6">' Canteiro'!XXX_9</definedName>
    <definedName name="XXX_9" localSheetId="7">'Adm Local'!XXX_9</definedName>
    <definedName name="XXX_9">[31]!XXX_9</definedName>
    <definedName name="xxxc">#N/A</definedName>
    <definedName name="xxxx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x" localSheetId="6" hidden="1">{#N/A,#N/A,FALSE,"MO (2)"}</definedName>
    <definedName name="xxxxx" localSheetId="7" hidden="1">{#N/A,#N/A,FALSE,"MO (2)"}</definedName>
    <definedName name="xxxxx" hidden="1">{#N/A,#N/A,FALSE,"MO (2)"}</definedName>
    <definedName name="XXXXXX">#N/A</definedName>
    <definedName name="XXXXXXXX">[40]!XXXXXXXX</definedName>
    <definedName name="XXXXXXXXXX" localSheetId="6" hidden="1">{"'Plan1'!$B$10","'Plan1'!$A$1","'Plan1'!$C$2:$N$28"}</definedName>
    <definedName name="XXXXXXXXXX" localSheetId="7" hidden="1">{"'Plan1'!$B$10","'Plan1'!$A$1","'Plan1'!$C$2:$N$28"}</definedName>
    <definedName name="XXXXXXXXXX" hidden="1">{"'Plan1'!$B$10","'Plan1'!$A$1","'Plan1'!$C$2:$N$28"}</definedName>
    <definedName name="xxxxxxxxxxxxxxx">#REF!</definedName>
    <definedName name="y" hidden="1">#REF!</definedName>
    <definedName name="Y_19">'[35]resumo '!#REF!</definedName>
    <definedName name="Y_23">'[35]resumo '!#REF!</definedName>
    <definedName name="Y_25">'[35]resumo '!#REF!</definedName>
    <definedName name="yety">'[53]Fresagem de Pista Ago-98'!#REF!</definedName>
    <definedName name="yreyre" localSheetId="6">#REF!</definedName>
    <definedName name="yreyre">#REF!</definedName>
    <definedName name="YUI" localSheetId="6">#REF!</definedName>
    <definedName name="YUI">#REF!</definedName>
    <definedName name="YYYYYYYYYY" localSheetId="6">[46]procedimentos!#REF!</definedName>
    <definedName name="YYYYYYYYYY">[46]procedimentos!#REF!</definedName>
    <definedName name="z" localSheetId="6" hidden="1">{#N/A,#N/A,FALSE,"MO (2)"}</definedName>
    <definedName name="z" localSheetId="7" hidden="1">{#N/A,#N/A,FALSE,"MO (2)"}</definedName>
    <definedName name="z" hidden="1">{#N/A,#N/A,FALSE,"MO (2)"}</definedName>
    <definedName name="Z_058B9256_CB4D_4C39_834D_D693FEEB491F_.wvu.FilterData" hidden="1">#REF!</definedName>
    <definedName name="Z_05D1A71D_3B7B_4FB7_8DF3_B8E29CA3927A_.wvu.FilterData" hidden="1">#REF!</definedName>
    <definedName name="Z_07C2CF55_E6DF_411A_AB00_7E155615468C_.wvu.FilterData" hidden="1">#REF!</definedName>
    <definedName name="Z_0B1003A7_69DB_4D5B_966D_57B9E8AF76FB_.wvu.FilterData" hidden="1">#REF!</definedName>
    <definedName name="Z_0C3EE359_64F6_4049_9576_8EACA8563EA4_.wvu.FilterData" hidden="1">#REF!</definedName>
    <definedName name="Z_0D05AC4E_32D3_4985_8208_9776E00AC749_.wvu.FilterData" hidden="1">#REF!</definedName>
    <definedName name="Z_0DC459DE_F68C_4E33_8D1E_F1663ABAC944_.wvu.FilterData" hidden="1">#REF!</definedName>
    <definedName name="Z_0FACBA89_1203_4ED8_87E5_EC1D45B051B7_.wvu.FilterData" hidden="1">#REF!</definedName>
    <definedName name="Z_0FEA3536_5108_4591_BECF_C3181387F85F_.wvu.FilterData" hidden="1">#REF!</definedName>
    <definedName name="Z_0FEFDB42_ECBC_4500_A6C8_FEE3D368790B_.wvu.FilterData" hidden="1">#REF!</definedName>
    <definedName name="Z_110A0651_47C7_408E_B3BF_0C80D30B95FC_.wvu.FilterData" hidden="1">#REF!</definedName>
    <definedName name="Z_128E64DD_BE84_40EE_A6D2_C9B0EB25CBBD_.wvu.FilterData" hidden="1">#REF!</definedName>
    <definedName name="Z_12F2973E_0018_407B_98AD_CD9C5D1F65FA_.wvu.FilterData" hidden="1">#REF!</definedName>
    <definedName name="Z_137DAE61_8A8D_4219_A4CC_0EEC18A94882_.wvu.FilterData" hidden="1">#REF!</definedName>
    <definedName name="Z_13E06FB5_D019_406D_B278_1B53AD2F6386_.wvu.FilterData" hidden="1">#REF!</definedName>
    <definedName name="Z_14D375AC_5615_46DE_8EE3_95915B2A8B54_.wvu.FilterData" hidden="1">#REF!</definedName>
    <definedName name="Z_15B5DC78_B02F_4AC6_8572_015040A55619_.wvu.FilterData" hidden="1">#REF!</definedName>
    <definedName name="Z_166D6F0F_4D44_46E7_8C36_48FD4848B5AA_.wvu.FilterData" hidden="1">#REF!</definedName>
    <definedName name="Z_16FAB836_2255_4D4C_90E4_6B46255F3759_.wvu.FilterData" hidden="1">#REF!</definedName>
    <definedName name="Z_198D391C_95CB_49F5_8924_5FEA3CE5C98A_.wvu.FilterData" hidden="1">#REF!</definedName>
    <definedName name="Z_1D9C37CC_3E33_4D4D_B7CD_819F75C83D65_.wvu.FilterData" hidden="1">#REF!</definedName>
    <definedName name="Z_1DF9838C_880D_4C4E_BFFE_89B5894EC40F_.wvu.FilterData" hidden="1">#REF!</definedName>
    <definedName name="Z_1EF42BFC_874B_4E01_B67D_1607E823ACD0_.wvu.FilterData" hidden="1">#REF!</definedName>
    <definedName name="Z_1F94C6E7_3CCA_4599_AF6F_4D6291B2AD93_.wvu.FilterData" hidden="1">#REF!</definedName>
    <definedName name="Z_20A9AA17_0DEB_4190_8DAD_FC60D0D33A52_.wvu.FilterData" hidden="1">#REF!</definedName>
    <definedName name="Z_2103F656_ECB2_4F99_BE9B_56F4D7A5CEE2_.wvu.FilterData" hidden="1">#REF!</definedName>
    <definedName name="Z_2158A2BC_8DB5_455D_AFDE_914B22949288_.wvu.FilterData" hidden="1">#REF!</definedName>
    <definedName name="Z_21A967FF_561E_495F_AEB9_4DD3BEDA53BC_.wvu.FilterData" hidden="1">#REF!</definedName>
    <definedName name="Z_227E7522_DC52_4EA7_A11A_0741FF23CC42_.wvu.FilterData" hidden="1">#REF!</definedName>
    <definedName name="Z_23BA0C23_280B_4568_A53C_1C6D2E85772A_.wvu.FilterData" hidden="1">#REF!</definedName>
    <definedName name="Z_244346C6_3866_4160_9E2E_C77913F25398_.wvu.FilterData" hidden="1">#REF!</definedName>
    <definedName name="Z_25117F67_F0EE_43EF_8FF9_79F533CE10B0_.wvu.FilterData" hidden="1">#REF!</definedName>
    <definedName name="Z_259E2DDE_5459_4510_B7A2_66F49964C56E_.wvu.FilterData" hidden="1">#REF!</definedName>
    <definedName name="Z_25C7DFCF_BE54_4A41_B957_DE39B9B2A5B5_.wvu.FilterData" hidden="1">#REF!</definedName>
    <definedName name="Z_272E0E4D_901D_11D7_B59C_0050DAB35C7B_.wvu.FilterData" hidden="1">#REF!</definedName>
    <definedName name="Z_27D9353E_5A5F_49BF_8724_FA312A4073FF_.wvu.FilterData" hidden="1">#REF!</definedName>
    <definedName name="Z_299BE965_B904_49FA_A79D_B9538F94936F_.wvu.FilterData" hidden="1">#REF!</definedName>
    <definedName name="Z_29D37CE9_76D1_4D09_99A0_55ABA6929929_.wvu.FilterData" hidden="1">#REF!</definedName>
    <definedName name="Z_2C05BC27_731C_41F4_980F_CD81E4A7A662_.wvu.FilterData" hidden="1">#REF!</definedName>
    <definedName name="Z_2C0BDCBF_705B_4E5A_9659_05D99EC56641_.wvu.FilterData" hidden="1">#REF!</definedName>
    <definedName name="Z_2CD580B5_D99D_45ED_AC1E_45F8CBBBB9F1_.wvu.FilterData" hidden="1">#REF!</definedName>
    <definedName name="Z_2D98D706_A306_4353_8B3D_DA92F9EAEC9A_.wvu.FilterData" hidden="1">#REF!</definedName>
    <definedName name="Z_2F8736FC_F07E_49E8_9C13_8E0A0F5EFE5F_.wvu.FilterData" hidden="1">#REF!</definedName>
    <definedName name="Z_304C2F7A_D3A6_4DBA_A568_C3E56D7C6E2F_.wvu.FilterData" hidden="1">#REF!</definedName>
    <definedName name="Z_30E0ACE8_B29A_44E9_B542_E8C1CA3FD802_.wvu.FilterData" hidden="1">#REF!</definedName>
    <definedName name="Z_31A27EA2_D574_43B8_A671_7419A12151C9_.wvu.FilterData" hidden="1">#REF!</definedName>
    <definedName name="Z_32D1B352_62AB_4105_8DFC_EAA2DF743365_.wvu.FilterData" hidden="1">#REF!</definedName>
    <definedName name="Z_330DF436_5BED_40AF_AC51_73D268BD9DF4_.wvu.FilterData" hidden="1">#REF!</definedName>
    <definedName name="Z_33B8EF57_2FB1_4600_9590_B0A2F2FE409B_.wvu.FilterData" hidden="1">#REF!</definedName>
    <definedName name="Z_3404588C_6CE7_4C97_A62C_D19D9EE290D3_.wvu.FilterData" hidden="1">#REF!</definedName>
    <definedName name="Z_34E71878_8D1A_4343_91A1_3FE085136D2B_.wvu.FilterData" hidden="1">#REF!</definedName>
    <definedName name="Z_37611AA0_E86A_42C8_8705_108B25E060A1_.wvu.FilterData" hidden="1">#REF!</definedName>
    <definedName name="Z_38FE6CED_4C19_4332_9788_ACC902B20A46_.wvu.FilterData" hidden="1">#REF!</definedName>
    <definedName name="Z_394E75CB_4F7F_4C88_A08F_29E48E587341_.wvu.FilterData" hidden="1">#REF!</definedName>
    <definedName name="Z_3C200595_20A3_4A0C_B071_705F4AD5DAD3_.wvu.FilterData" hidden="1">#REF!</definedName>
    <definedName name="Z_3E93FF4A_0B7F_475C_A63C_54FBDB9DB4C5_.wvu.FilterData" hidden="1">#REF!</definedName>
    <definedName name="Z_3FF05DC4_CA9E_470D_A193_91785ACE00EF_.wvu.FilterData" hidden="1">#REF!</definedName>
    <definedName name="Z_43791B95_57D7_42F4_8815_D1B7E488543E_.wvu.FilterData" hidden="1">#REF!</definedName>
    <definedName name="Z_445AA90F_6D9B_40F5_8E1D_CE1EF57CF450_.wvu.FilterData" hidden="1">#REF!</definedName>
    <definedName name="Z_454E0C40_F84F_42A3_A371_6F23C1F38595_.wvu.FilterData" hidden="1">#REF!</definedName>
    <definedName name="Z_4608FCB3_3552_4D58_B6CE_B8F34D78221E_.wvu.FilterData" hidden="1">#REF!</definedName>
    <definedName name="Z_46E47F7C_9185_4E39_BED5_B4A69FF64CC1_.wvu.FilterData" hidden="1">#REF!</definedName>
    <definedName name="Z_48202D5D_77CB_41DE_8C59_9325C98D7C97_.wvu.FilterData" hidden="1">#REF!</definedName>
    <definedName name="Z_48824DFE_B714_4D0B_9E95_F01C5BAD5D1F_.wvu.FilterData" hidden="1">#REF!</definedName>
    <definedName name="Z_4C45D885_33EE_4DA9_BF96_6B10CFBA5596_.wvu.FilterData" hidden="1">#REF!</definedName>
    <definedName name="Z_4D344757_9064_4D2F_A3A5_69132D23B7B9_.wvu.FilterData" hidden="1">#REF!</definedName>
    <definedName name="Z_4E773EE1_0A5B_43A9_9C28_FFB0A27D19C3_.wvu.FilterData" hidden="1">#REF!</definedName>
    <definedName name="Z_5122F04C_91B2_4031_BAE2_43203D520992_.wvu.FilterData" hidden="1">#REF!</definedName>
    <definedName name="Z_52B8D0B0_5872_4367_8D38_9AA5A4B975B3_.wvu.FilterData" hidden="1">#REF!</definedName>
    <definedName name="Z_552B9204_1C85_45BC_B148_AF3E206BDAA2_.wvu.FilterData" hidden="1">#REF!</definedName>
    <definedName name="Z_566671FC_5910_47FD_B961_1065A17D262D_.wvu.FilterData" hidden="1">#REF!</definedName>
    <definedName name="Z_569D17FA_30FE_42CA_8D65_E126C1C01EC2_.wvu.FilterData" hidden="1">#REF!</definedName>
    <definedName name="Z_573E904E_5C2F_4CA2_AFCF_918B916322E4_.wvu.FilterData" hidden="1">#REF!</definedName>
    <definedName name="Z_58DA6172_DC47_4A5F_B420_207BB6987764_.wvu.FilterData" hidden="1">#REF!</definedName>
    <definedName name="Z_58FCB891_F6F4_46F2_BF6B_861E585C9231_.wvu.FilterData" hidden="1">#REF!</definedName>
    <definedName name="Z_59A87EBA_E018_40E8_A580_AB2176E95D7E_.wvu.FilterData" hidden="1">#REF!</definedName>
    <definedName name="Z_5A3E740D_87C0_4F85_AB6D_B402AD860D04_.wvu.FilterData" hidden="1">#REF!</definedName>
    <definedName name="Z_5B42E6B5_40AA_4D3F_B932_EF1583491CDE_.wvu.FilterData" hidden="1">#REF!</definedName>
    <definedName name="Z_5B7B4951_7310_4C66_B906_4D046076272E_.wvu.FilterData" hidden="1">#REF!</definedName>
    <definedName name="Z_5D41F4B9_83DF_4509_9C07_453BA5A62846_.wvu.FilterData" hidden="1">#REF!</definedName>
    <definedName name="Z_5DB05E9F_8F3B_4886_A6CB_2CC53331BA7A_.wvu.FilterData" hidden="1">#REF!</definedName>
    <definedName name="Z_5F096896_2CB8_4B96_A0FE_9AB50EEEEFAB_.wvu.FilterData" hidden="1">#REF!</definedName>
    <definedName name="Z_60DF8B29_1C1F_4B50_BDA8_B8E0C7DD04C3_.wvu.Cols" hidden="1">[202]Jurídico!$D$1:$D$65536,[202]Jurídico!$F$1:$K$65536</definedName>
    <definedName name="Z_616443B5_6F0D_4082_9223_F71B54305366_.wvu.FilterData" localSheetId="6" hidden="1">#REF!</definedName>
    <definedName name="Z_616443B5_6F0D_4082_9223_F71B54305366_.wvu.FilterData" hidden="1">#REF!</definedName>
    <definedName name="Z_631F0312_B404_409F_AF2B_39FB2D25040B_.wvu.FilterData" localSheetId="6" hidden="1">#REF!</definedName>
    <definedName name="Z_631F0312_B404_409F_AF2B_39FB2D25040B_.wvu.FilterData" hidden="1">#REF!</definedName>
    <definedName name="Z_632CF316_8294_4588_87E1_2B69E184A62B_.wvu.FilterData" hidden="1">#REF!</definedName>
    <definedName name="Z_66D1BA5F_F4AE_443C_8583_CE89D6674A73_.wvu.FilterData" hidden="1">#REF!</definedName>
    <definedName name="Z_66DD4806_8039_438A_B1CE_46CC5B464050_.wvu.FilterData" hidden="1">#REF!</definedName>
    <definedName name="Z_67B65FDF_FF67_490E_B8E5_92DC66C9FC9D_.wvu.FilterData" hidden="1">#REF!</definedName>
    <definedName name="Z_68B709DF_9429_4090_9106_386C5F16C4D7_.wvu.FilterData" hidden="1">#REF!</definedName>
    <definedName name="Z_690BC25F_5AA3_4B4B_9507_8C197E768E98_.wvu.FilterData" hidden="1">#REF!</definedName>
    <definedName name="Z_6A66B8A7_491B_4A29_94A1_39F4FDA32C48_.wvu.FilterData" hidden="1">#REF!</definedName>
    <definedName name="Z_6A6F36C8_24A1_4147_9C63_27B7978935DD_.wvu.FilterData" hidden="1">#REF!</definedName>
    <definedName name="Z_6C2050D3_ABE5_4B48_B2A7_DDDD21669987_.wvu.FilterData" hidden="1">#REF!</definedName>
    <definedName name="Z_6CD84A0B_C00D_4BC8_A655_6383CCA4B296_.wvu.FilterData" hidden="1">#REF!</definedName>
    <definedName name="Z_6D5E5F42_E924_48A0_A50F_5BB481AFD1D5_.wvu.FilterData" hidden="1">#REF!</definedName>
    <definedName name="Z_6D789842_F56B_40C4_8907_F36C02855F76_.wvu.FilterData" hidden="1">#REF!</definedName>
    <definedName name="Z_6E345713_0818_471C_B54B_D890B987A0BC_.wvu.FilterData" hidden="1">#REF!</definedName>
    <definedName name="Z_701DEAE4_9CF1_491A_A54B_A6AE3235639D_.wvu.FilterData" hidden="1">#REF!</definedName>
    <definedName name="Z_7319B1DA_C8AE_4D1D_AB4C_B14141921483_.wvu.FilterData" hidden="1">#REF!</definedName>
    <definedName name="Z_75A1B66F_9EE1_4406_8264_C9BF12113183_.wvu.FilterData" hidden="1">#REF!</definedName>
    <definedName name="Z_7651BD63_D75B_41A5_B133_06AE6A84AE8F_.wvu.FilterData" hidden="1">#REF!</definedName>
    <definedName name="Z_767B7DB4_B657_4E6E_831B_84CA933FFCBE_.wvu.FilterData" hidden="1">#REF!</definedName>
    <definedName name="Z_76FA93EF_40A9_4929_9B4A_2213742C1620_.wvu.FilterData" hidden="1">#REF!</definedName>
    <definedName name="Z_78A33412_D032_45F7_9C2D_D4A31DB937D9_.wvu.FilterData" hidden="1">#REF!</definedName>
    <definedName name="Z_796E4E5E_16C3_474D_B1D5_F6D39CD34051_.wvu.FilterData" hidden="1">#REF!</definedName>
    <definedName name="Z_7BFA9C41_C881_48A8_90C2_F93F8E16E599_.wvu.FilterData" hidden="1">#REF!</definedName>
    <definedName name="Z_7BFBCE1E_B6C5_4BAC_AD95_2B50D2ED28AB_.wvu.FilterData" hidden="1">#REF!</definedName>
    <definedName name="Z_7C6FEBF3_4382_4282_BBB0_E0269BEE42DE_.wvu.FilterData" hidden="1">#REF!</definedName>
    <definedName name="Z_7D057642_92FA_4DD6_84C5_B10B17893E1F_.wvu.FilterData" hidden="1">#REF!</definedName>
    <definedName name="Z_7ED5F3D1_B838_492E_9467_7E7CE6B348ED_.wvu.FilterData" hidden="1">#REF!</definedName>
    <definedName name="Z_8090FD3B_94DF_4ACF_9708_D5B9ADEFD29C_.wvu.FilterData" hidden="1">#REF!</definedName>
    <definedName name="Z_8149A5A7_8307_4FA6_B457_A66B8A6DFABD_.wvu.FilterData" hidden="1">#REF!</definedName>
    <definedName name="Z_819A0FD3_B678_47E8_9DFB_641B3990B590_.wvu.FilterData" hidden="1">#REF!</definedName>
    <definedName name="Z_82999604_BD48_4054_BDCB_CB8B074A34A3_.wvu.FilterData" hidden="1">#REF!</definedName>
    <definedName name="Z_8473B3F0_0740_4E9F_9BAE_9113E5077DE8_.wvu.FilterData" hidden="1">#REF!</definedName>
    <definedName name="Z_85A83A94_71B4_44C8_8B5A_68CAA2461241_.wvu.FilterData" hidden="1">#REF!</definedName>
    <definedName name="Z_86E0C273_91AF_11D7_9C1E_0004231B06E7_.wvu.FilterData" hidden="1">#REF!</definedName>
    <definedName name="Z_87F04A72_68BF_497D_8569_47D1A3B89590_.wvu.FilterData" hidden="1">#REF!</definedName>
    <definedName name="Z_893CBEFD_F317_41F0_BA87_CC1860E1F73B_.wvu.FilterData" hidden="1">#REF!</definedName>
    <definedName name="Z_89D83FA2_2F4F_4275_9074_3A6247C2CDA6_.wvu.FilterData" hidden="1">#REF!</definedName>
    <definedName name="Z_8B2E8E84_1A68_4B75_A867_04E8EAC8E685_.wvu.FilterData" hidden="1">#REF!</definedName>
    <definedName name="Z_8B5FADF8_BAFC_44E0_9D1D_DE21657D83CA_.wvu.FilterData" hidden="1">#REF!</definedName>
    <definedName name="Z_8CBA7976_3F45_4926_8F5C_251343B1DCDB_.wvu.FilterData" hidden="1">#REF!</definedName>
    <definedName name="Z_8D213052_8AFD_4E06_B410_DCB431062572_.wvu.FilterData" hidden="1">#REF!</definedName>
    <definedName name="Z_8EA755F4_0515_4AA0_970C_55F473C7FD9B_.wvu.FilterData" hidden="1">#REF!</definedName>
    <definedName name="Z_8F33F4E3_A14E_4DD4_ADD4_B19023A45B10_.wvu.FilterData" hidden="1">#REF!</definedName>
    <definedName name="Z_901BF8EA_CA8A_411C_8FD3_BCB793FCF48A_.wvu.FilterData" hidden="1">#REF!</definedName>
    <definedName name="Z_91488B6D_F045_4050_BA1B_41C2E3B3B10A_.wvu.FilterData" hidden="1">#REF!</definedName>
    <definedName name="Z_92919032_3A1D_4E0A_A8D8_FD23494D13A8_.wvu.FilterData" hidden="1">#REF!</definedName>
    <definedName name="Z_9587B38A_B060_410B_8598_4B23623A371C_.wvu.FilterData" hidden="1">#REF!</definedName>
    <definedName name="Z_96EB0306_BB94_45E8_9D0D_4C07A6623010_.wvu.FilterData" hidden="1">#REF!</definedName>
    <definedName name="Z_97666733_8666_4F9D_9588_AF9B6CF9224C_.wvu.FilterData" hidden="1">#REF!</definedName>
    <definedName name="Z_98599B4F_1D05_4040_9183_E1D7A1DDEB9C_.wvu.FilterData" hidden="1">#REF!</definedName>
    <definedName name="Z_98C8BF36_C172_45C3_8EFB_521E6ACCA0D3_.wvu.FilterData" hidden="1">#REF!</definedName>
    <definedName name="Z_9A372634_7C2D_4502_BF44_0C63FD1FB6D2_.wvu.FilterData" hidden="1">#REF!</definedName>
    <definedName name="Z_9A5CC0D4_28E7_4461_BE2E_802002496535_.wvu.FilterData" hidden="1">#REF!</definedName>
    <definedName name="Z_9C86BF25_210A_4B5C_9F2A_856CA801294A_.wvu.FilterData" hidden="1">#REF!</definedName>
    <definedName name="Z_9C8AF864_7E20_415C_848E_C2849E8CBF0C_.wvu.FilterData" hidden="1">#REF!</definedName>
    <definedName name="Z_9E7B61E2_2701_4257_A261_86548A6D7D7C_.wvu.FilterData" hidden="1">#REF!</definedName>
    <definedName name="Z_A0276843_5A14_4A7A_AD1C_583475FE9ED2_.wvu.FilterData" hidden="1">#REF!</definedName>
    <definedName name="Z_A2CB926C_E33A_4E38_9626_682814771DB1_.wvu.FilterData" hidden="1">#REF!</definedName>
    <definedName name="Z_A320C8A7_8D87_4204_85D4_AE25493D1363_.wvu.FilterData" hidden="1">#REF!</definedName>
    <definedName name="Z_A5F4C2AC_640B_40D9_88C9_69B3215DBE96_.wvu.FilterData" hidden="1">#REF!</definedName>
    <definedName name="Z_A686C168_1672_48B1_ADFD_481A1276CC81_.wvu.FilterData" hidden="1">#REF!</definedName>
    <definedName name="Z_A933351F_4BD3_4901_98D5_53D192BD61DC_.wvu.FilterData" hidden="1">#REF!</definedName>
    <definedName name="Z_AA0BD2F5_1513_40DB_B224_CC27CA57E181_.wvu.FilterData" hidden="1">#REF!</definedName>
    <definedName name="Z_AA329A38_94E6_4014_8D54_EFB48C7FA433_.wvu.FilterData" hidden="1">#REF!</definedName>
    <definedName name="Z_AC5679A6_5A24_441C_BBA3_F0C9D8E8E441_.wvu.FilterData" hidden="1">#REF!</definedName>
    <definedName name="Z_ACE528A7_3516_429C_8E77_FA07F86ED2D8_.wvu.Cols" hidden="1">#REF!</definedName>
    <definedName name="Z_AE302359_F16A_4874_8921_3865B0ECD878_.wvu.FilterData" hidden="1">#REF!</definedName>
    <definedName name="Z_AF0BF736_181F_4A59_8FB9_D3BCA8E591F7_.wvu.FilterData" hidden="1">#REF!</definedName>
    <definedName name="Z_AF12B415_1D2E_4088_9C86_BB0173951217_.wvu.FilterData" hidden="1">#REF!</definedName>
    <definedName name="Z_AF537E87_E5DE_4792_8C82_FFA1FC35463A_.wvu.FilterData" hidden="1">#REF!</definedName>
    <definedName name="Z_B1269BAB_A618_45E5_8379_9ECE98405A14_.wvu.FilterData" hidden="1">#REF!</definedName>
    <definedName name="Z_B20EEB3D_E9E6_496E_8678_B417DDC74718_.wvu.FilterData" hidden="1">#REF!</definedName>
    <definedName name="Z_B4864B96_AD18_4114_8AFA_A8BAA8915737_.wvu.FilterData" hidden="1">#REF!</definedName>
    <definedName name="Z_B645C4A8_1830_42C7_9DBF_0F519499A6CE_.wvu.FilterData" hidden="1">#REF!</definedName>
    <definedName name="Z_B7475313_60A1_440E_A07B_6B97978B34F2_.wvu.FilterData" hidden="1">#REF!</definedName>
    <definedName name="Z_B891B51F_1CA2_435F_A819_8A494B08D3EE_.wvu.FilterData" hidden="1">#REF!</definedName>
    <definedName name="Z_B8CE2FA5_D3F2_48A0_8603_A3FBA2808CB4_.wvu.FilterData" hidden="1">#REF!</definedName>
    <definedName name="Z_B9837360_94DA_11D7_9C1E_0004231B06E7_.wvu.FilterData" hidden="1">#REF!</definedName>
    <definedName name="Z_BBE1AFA0_C6F6_4019_9D53_075DA4654337_.wvu.FilterData" hidden="1">#REF!</definedName>
    <definedName name="Z_BC0EED6A_3F15_49FF_A48F_B40AC74B528A_.wvu.FilterData" hidden="1">#REF!</definedName>
    <definedName name="Z_BC4212E8_2D54_48E9_A2B4_66875F86EBEF_.wvu.FilterData" hidden="1">#REF!</definedName>
    <definedName name="Z_BE48B5BF_102F_4FB8_8807_DA126440E01B_.wvu.FilterData" hidden="1">#REF!</definedName>
    <definedName name="Z_BE949522_4A35_4352_9A91_0CE0E28D3461_.wvu.FilterData" hidden="1">#REF!</definedName>
    <definedName name="Z_C1310828_8567_4952_A9D3_7183F1221321_.wvu.FilterData" hidden="1">#REF!</definedName>
    <definedName name="Z_C581774C_2FCD_4906_B930_CCB3F9F9A50B_.wvu.FilterData" hidden="1">#REF!</definedName>
    <definedName name="Z_C67C9A44_7556_4756_AC39_E00F137116ED_.wvu.FilterData" hidden="1">#REF!</definedName>
    <definedName name="Z_C908089F_9A5A_11D7_9C1E_0004231B06E7_.wvu.FilterData" hidden="1">#REF!</definedName>
    <definedName name="Z_C942EE3A_8DBF_41D7_ADAF_F43C01F31E23_.wvu.FilterData" hidden="1">#REF!</definedName>
    <definedName name="Z_CB8FB7EE_B771_11D7_9C1E_0004231B06E7_.wvu.FilterData" hidden="1">#REF!</definedName>
    <definedName name="Z_CB8FB7F1_B771_11D7_9C1E_0004231B06E7_.wvu.FilterData" hidden="1">#REF!</definedName>
    <definedName name="Z_CD48E0DF_E307_492A_9CFD_ADF6DE6ECCFB_.wvu.FilterData" hidden="1">#REF!</definedName>
    <definedName name="Z_CDAD3BC7_95B1_4949_91B3_EAB234D2A550_.wvu.FilterData" hidden="1">#REF!</definedName>
    <definedName name="Z_CE1A6073_4007_44EE_88D3_3C79CF746C78_.wvu.FilterData" hidden="1">#REF!</definedName>
    <definedName name="Z_D0500033_B90B_46E5_BD62_60D0DA033A55_.wvu.FilterData" hidden="1">#REF!</definedName>
    <definedName name="Z_D11C04A2_606C_4EF4_9AD3_4865E5EFAE70_.wvu.FilterData" hidden="1">#REF!</definedName>
    <definedName name="Z_D1371C66_ADFD_11D7_9C1E_0004231B06E7_.wvu.FilterData" hidden="1">#REF!</definedName>
    <definedName name="Z_D1371C82_ADFD_11D7_9C1E_0004231B06E7_.wvu.FilterData" hidden="1">#REF!</definedName>
    <definedName name="Z_D1371C98_ADFD_11D7_9C1E_0004231B06E7_.wvu.FilterData" hidden="1">#REF!</definedName>
    <definedName name="Z_D15727E9_9BC2_420E_AC98_E8E9B60BD754_.wvu.FilterData" hidden="1">#REF!</definedName>
    <definedName name="Z_D371D622_5497_46A4_826D_01F2F492E39D_.wvu.FilterData" hidden="1">#REF!</definedName>
    <definedName name="Z_D3FF2053_BD11_4CA8_9648_A06F387C0C79_.wvu.FilterData" hidden="1">#REF!</definedName>
    <definedName name="Z_D4D6DC3A_302F_4BF4_8221_EFB7EA05B30F_.wvu.FilterData" hidden="1">#REF!</definedName>
    <definedName name="Z_D4FF4BA0_F9BE_4CEE_B334_FBD19DA86BF4_.wvu.FilterData" hidden="1">#REF!</definedName>
    <definedName name="Z_D5810466_54E3_455B_B341_3E7B86FB72D3_.wvu.FilterData" hidden="1">#REF!</definedName>
    <definedName name="Z_D60B1DF7_D653_4F01_B5AD_6A66E578C24F_.wvu.FilterData" hidden="1">#REF!</definedName>
    <definedName name="Z_D684BA0E_B94B_4BF7_8F27_4E3A1924425C_.wvu.FilterData" hidden="1">#REF!</definedName>
    <definedName name="Z_D9443332_B48E_4E65_8F23_AC96FB75A5A9_.wvu.FilterData" hidden="1">#REF!</definedName>
    <definedName name="Z_DAA35AF8_874B_4671_A195_994D9700CFB0_.wvu.FilterData" hidden="1">#REF!</definedName>
    <definedName name="Z_DB31579F_8662_40C5_BB19_660F0F7B70E5_.wvu.FilterData" hidden="1">#REF!</definedName>
    <definedName name="Z_DB349C77_BBCF_4BF0_8906_770DC9CEB279_.wvu.FilterData" hidden="1">#REF!</definedName>
    <definedName name="Z_DBA9A16F_C863_43D6_BEF6_4907AD7FF11A_.wvu.FilterData" hidden="1">#REF!</definedName>
    <definedName name="Z_DC39DC03_5BF1_41DE_A26D_8DA774859990_.wvu.FilterData" hidden="1">#REF!</definedName>
    <definedName name="Z_DC4BE57B_E9B6_4823_AAB5_0B4AD0A1C9F8_.wvu.FilterData" hidden="1">#REF!</definedName>
    <definedName name="Z_DD40B456_B833_4D7B_A3C9_47AA2D6A0830_.wvu.FilterData" hidden="1">#REF!</definedName>
    <definedName name="Z_DDC9046D_2716_4CA3_9471_7091058B3C12_.wvu.FilterData" hidden="1">#REF!</definedName>
    <definedName name="Z_DF3B204A_F509_4DA0_BCB7_F89536B5FEBF_.wvu.FilterData" hidden="1">#REF!</definedName>
    <definedName name="Z_E3FFE9E0_6C4F_4FB4_A56E_FBE96871B5C8_.wvu.Cols" hidden="1">[202]Jurídico!$D$1:$D$65536,[202]Jurídico!$F$1:$K$65536</definedName>
    <definedName name="Z_E491B72F_902A_11D7_9C1E_0004231B06E7_.wvu.FilterData" localSheetId="6" hidden="1">#REF!</definedName>
    <definedName name="Z_E491B72F_902A_11D7_9C1E_0004231B06E7_.wvu.FilterData" hidden="1">#REF!</definedName>
    <definedName name="Z_E491B77E_902A_11D7_9C1E_0004231B06E7_.wvu.FilterData" localSheetId="6" hidden="1">#REF!</definedName>
    <definedName name="Z_E491B77E_902A_11D7_9C1E_0004231B06E7_.wvu.FilterData" hidden="1">#REF!</definedName>
    <definedName name="Z_E4A534A8_CD89_4423_9F3F_8134353F3CAC_.wvu.FilterData" hidden="1">#REF!</definedName>
    <definedName name="Z_E4E1532E_DC25_47E7_8CAC_8E70342889F1_.wvu.FilterData" hidden="1">#REF!</definedName>
    <definedName name="Z_E74731A0_5CEF_4B97_AFDD_B1DCA3953478_.wvu.FilterData" hidden="1">#REF!</definedName>
    <definedName name="Z_E7582842_0D7F_4174_A223_2AB1DD8C9047_.wvu.FilterData" hidden="1">#REF!</definedName>
    <definedName name="Z_E7E3B215_0D2B_424B_B9A9_091ABF42A9B2_.wvu.FilterData" hidden="1">#REF!</definedName>
    <definedName name="Z_E833D806_B408_4951_8EA0_84873DD98CC6_.wvu.FilterData" hidden="1">#REF!</definedName>
    <definedName name="Z_E84FA520_D8B7_472A_9913_1B62E15D532D_.wvu.FilterData" hidden="1">#REF!</definedName>
    <definedName name="Z_E856A7FB_F0DE_4CE8_85BE_FBD78193AF0B_.wvu.FilterData" hidden="1">#REF!</definedName>
    <definedName name="Z_E8B81FC8_C17A_451A_B505_641DE5886245_.wvu.FilterData" hidden="1">#REF!</definedName>
    <definedName name="Z_EA900FC6_5EC3_4E18_9ED9_37FAC8862A4C_.wvu.FilterData" hidden="1">#REF!</definedName>
    <definedName name="Z_EC12F0CE_807C_4CF2_B52D_1E5945238C05_.wvu.FilterData" hidden="1">#REF!</definedName>
    <definedName name="Z_EC74CDC8_4C91_4C55_BE9F_24DF0A9793FF_.wvu.FilterData" hidden="1">#REF!</definedName>
    <definedName name="Z_ED3E33DB_FBFA_4FDE_929F_AD12074101A3_.wvu.FilterData" hidden="1">#REF!</definedName>
    <definedName name="Z_EE21DFC7_81AA_40DA_B313_9BC83DA41DD6_.wvu.FilterData" hidden="1">#REF!</definedName>
    <definedName name="Z_EE5311D7_3149_40F1_82F5_7EEC6ACB6C85_.wvu.FilterData" hidden="1">#REF!</definedName>
    <definedName name="Z_EEE8CD21_C3A5_4786_B8BE_B9E68F0A5347_.wvu.FilterData" hidden="1">#REF!</definedName>
    <definedName name="Z_F0522591_4E2E_4AD6_B99B_B69551272A68_.wvu.FilterData" hidden="1">#REF!</definedName>
    <definedName name="Z_F1326E0B_5376_4D6E_9BC8_214AA525DE83_.wvu.FilterData" hidden="1">#REF!</definedName>
    <definedName name="Z_F300E2D5_C458_4E4B_AB71_FF06367EF684_.wvu.FilterData" hidden="1">#REF!</definedName>
    <definedName name="Z_F3F443DB_8EE1_48F9_9BF4_EAF21EDD719F_.wvu.FilterData" hidden="1">#REF!</definedName>
    <definedName name="Z_F6923408_DB58_4A59_8717_D0133A922204_.wvu.FilterData" hidden="1">#REF!</definedName>
    <definedName name="Z_F9CB3A99_6D24_412C_93C4_575819594890_.wvu.FilterData" hidden="1">#REF!</definedName>
    <definedName name="Z_FA40CB26_17FE_4901_96A4_2176E8FA5EEE_.wvu.FilterData" hidden="1">#REF!</definedName>
    <definedName name="Z_FC4D1412_4B52_4393_A184_1BAD70B9C231_.wvu.FilterData" hidden="1">#REF!</definedName>
    <definedName name="Z_FD259A29_AD61_4284_9BC7_5C3B20DD002B_.wvu.FilterData" hidden="1">#REF!</definedName>
    <definedName name="Z_FDFF93A6_D487_497C_8FA1_B8636451E74C_.wvu.FilterData" hidden="1">#REF!</definedName>
    <definedName name="Z_FE37516D_56E4_424C_8DE6_6B2719F76EF4_.wvu.FilterData" hidden="1">#REF!</definedName>
    <definedName name="Z_FEBB3479_FB57_4CDC_BCCD_5D8B83257FC7_.wvu.FilterData" hidden="1">#REF!</definedName>
    <definedName name="ZA">[161]!E_208</definedName>
    <definedName name="ZARCAO">#REF!</definedName>
    <definedName name="zaza" localSheetId="6" hidden="1">{#N/A,#N/A,FALSE,"MO (2)"}</definedName>
    <definedName name="zaza" localSheetId="7" hidden="1">{#N/A,#N/A,FALSE,"MO (2)"}</definedName>
    <definedName name="zaza" hidden="1">{#N/A,#N/A,FALSE,"MO (2)"}</definedName>
    <definedName name="ZONASUL">'[155]CUSTO ZONA SUL'!$A$3:$N$21</definedName>
    <definedName name="zx" localSheetId="6" hidden="1">{"Pèrdues i Guanys analític.Català",#N/A,FALSE,"Català";"Pèrdues i G. analític.castellà",#N/A,FALSE,"Castellà"}</definedName>
    <definedName name="zx" localSheetId="7" hidden="1">{"Pèrdues i Guanys analític.Català",#N/A,FALSE,"Català";"Pèrdues i G. analític.castellà",#N/A,FALSE,"Castellà"}</definedName>
    <definedName name="zx" hidden="1">{"Pèrdues i Guanys analític.Català",#N/A,FALSE,"Català";"Pèrdues i G. analític.castellà",#N/A,FALSE,"Castellà"}</definedName>
    <definedName name="zz" localSheetId="6" hidden="1">{"Pèrdues i Guanys analític.Català",#N/A,FALSE,"Català";"Pèrdues i G. analític.castellà",#N/A,FALSE,"Castellà"}</definedName>
    <definedName name="zz" localSheetId="7" hidden="1">{"Pèrdues i Guanys analític.Català",#N/A,FALSE,"Català";"Pèrdues i G. analític.castellà",#N/A,FALSE,"Castellà"}</definedName>
    <definedName name="zz" hidden="1">{"Pèrdues i Guanys analític.Català",#N/A,FALSE,"Català";"Pèrdues i G. analític.castellà",#N/A,FALSE,"Castellà"}</definedName>
    <definedName name="ZZ_1">#REF!</definedName>
    <definedName name="zzz" localSheetId="6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localSheetId="7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ZZ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0" i="37" l="1"/>
  <c r="C25" i="78" l="1"/>
  <c r="H16" i="88"/>
  <c r="H104" i="81"/>
  <c r="I105" i="81"/>
  <c r="L19" i="37" l="1"/>
  <c r="M19" i="37" s="1"/>
  <c r="N19" i="37" s="1"/>
  <c r="G9" i="88" s="1"/>
  <c r="M13" i="37"/>
  <c r="N13" i="37" s="1"/>
  <c r="G12" i="88" s="1"/>
  <c r="M14" i="37"/>
  <c r="N14" i="37" s="1"/>
  <c r="M16" i="37"/>
  <c r="N16" i="37" s="1"/>
  <c r="G11" i="88" s="1"/>
  <c r="M17" i="37"/>
  <c r="N17" i="37" s="1"/>
  <c r="G14" i="88" s="1"/>
  <c r="M21" i="37"/>
  <c r="N21" i="37" s="1"/>
  <c r="G13" i="88" s="1"/>
  <c r="M23" i="37"/>
  <c r="N23" i="37" s="1"/>
  <c r="G5" i="88" s="1"/>
  <c r="M24" i="37"/>
  <c r="N24" i="37" s="1"/>
  <c r="G6" i="88" s="1"/>
  <c r="M26" i="37"/>
  <c r="N26" i="37" s="1"/>
  <c r="G8" i="88" s="1"/>
  <c r="M27" i="37"/>
  <c r="N27" i="37" s="1"/>
  <c r="G10" i="88" s="1"/>
  <c r="M29" i="37"/>
  <c r="N29" i="37" s="1"/>
  <c r="G7" i="88" s="1"/>
  <c r="H78" i="81"/>
  <c r="G78" i="81"/>
  <c r="L29" i="37"/>
  <c r="L27" i="37"/>
  <c r="L26" i="37"/>
  <c r="L24" i="37"/>
  <c r="L21" i="37"/>
  <c r="L17" i="37"/>
  <c r="F57" i="81"/>
  <c r="D43" i="81"/>
  <c r="D39" i="81"/>
  <c r="D38" i="81"/>
  <c r="C2" i="88" l="1"/>
  <c r="E11" i="85"/>
  <c r="H70" i="31"/>
  <c r="J27" i="37" s="1"/>
  <c r="B11" i="78" l="1"/>
  <c r="H65" i="31"/>
  <c r="B46" i="31"/>
  <c r="H46" i="31" s="1"/>
  <c r="J21" i="37" s="1"/>
  <c r="H58" i="31"/>
  <c r="B53" i="31"/>
  <c r="H84" i="81"/>
  <c r="J26" i="37" l="1"/>
  <c r="C80" i="31"/>
  <c r="H80" i="31" s="1"/>
  <c r="C14" i="22"/>
  <c r="F9" i="88"/>
  <c r="H13" i="84"/>
  <c r="H14" i="84"/>
  <c r="H15" i="84"/>
  <c r="H16" i="84"/>
  <c r="H17" i="84"/>
  <c r="H18" i="84"/>
  <c r="H19" i="84"/>
  <c r="H20" i="84" l="1"/>
  <c r="D18" i="81"/>
  <c r="H31" i="81" l="1"/>
  <c r="G31" i="81"/>
  <c r="C53" i="31"/>
  <c r="I13" i="84" l="1"/>
  <c r="I14" i="84"/>
  <c r="I15" i="84"/>
  <c r="I16" i="84"/>
  <c r="I17" i="84"/>
  <c r="I18" i="84"/>
  <c r="I19" i="84"/>
  <c r="D20" i="31"/>
  <c r="W88" i="81"/>
  <c r="W95" i="81"/>
  <c r="W99" i="81"/>
  <c r="F20" i="31" l="1"/>
  <c r="J14" i="37" s="1"/>
  <c r="D15" i="31"/>
  <c r="F15" i="31" l="1"/>
  <c r="J13" i="37" s="1"/>
  <c r="J16" i="37" l="1"/>
  <c r="F11" i="88" s="1"/>
  <c r="A4" i="84"/>
  <c r="F9" i="85"/>
  <c r="F7" i="85"/>
  <c r="F12" i="88" l="1"/>
  <c r="F10" i="85"/>
  <c r="F11" i="85" s="1"/>
  <c r="L16" i="37" s="1"/>
  <c r="B17" i="78" l="1"/>
  <c r="B15" i="78"/>
  <c r="B13" i="78"/>
  <c r="B9" i="78"/>
  <c r="B7" i="78"/>
  <c r="B5" i="78"/>
  <c r="I72" i="81" l="1"/>
  <c r="I73" i="81"/>
  <c r="C57" i="81"/>
  <c r="H50" i="81"/>
  <c r="H39" i="81"/>
  <c r="H38" i="81"/>
  <c r="H27" i="81"/>
  <c r="H28" i="81" s="1"/>
  <c r="H9" i="81"/>
  <c r="A2" i="78"/>
  <c r="W94" i="81"/>
  <c r="H51" i="81"/>
  <c r="C17" i="78"/>
  <c r="C11" i="78"/>
  <c r="C15" i="78"/>
  <c r="C13" i="78"/>
  <c r="C7" i="78"/>
  <c r="C5" i="78"/>
  <c r="B25" i="84" l="1"/>
  <c r="G43" i="81"/>
  <c r="W92" i="81"/>
  <c r="I78" i="81"/>
  <c r="I79" i="81" s="1"/>
  <c r="I18" i="81"/>
  <c r="I74" i="81"/>
  <c r="I19" i="81"/>
  <c r="H10" i="81"/>
  <c r="H52" i="81"/>
  <c r="H40" i="81"/>
  <c r="H43" i="81"/>
  <c r="I11" i="81" l="1"/>
  <c r="F90" i="81"/>
  <c r="L14" i="37"/>
  <c r="L13" i="37"/>
  <c r="I43" i="81"/>
  <c r="I44" i="81" s="1"/>
  <c r="I45" i="81" s="1"/>
  <c r="F95" i="81" s="1"/>
  <c r="H95" i="81" s="1"/>
  <c r="W93" i="81" s="1"/>
  <c r="W91" i="81"/>
  <c r="I31" i="81"/>
  <c r="I32" i="81" s="1"/>
  <c r="I33" i="81" s="1"/>
  <c r="F94" i="81" s="1"/>
  <c r="H94" i="81" s="1"/>
  <c r="W90" i="81" s="1"/>
  <c r="I80" i="81"/>
  <c r="F100" i="81" s="1"/>
  <c r="I20" i="81"/>
  <c r="I21" i="81" s="1"/>
  <c r="W89" i="81"/>
  <c r="H90" i="81"/>
  <c r="F98" i="81"/>
  <c r="F99" i="81"/>
  <c r="F91" i="81" l="1"/>
  <c r="H91" i="81" s="1"/>
  <c r="H96" i="81"/>
  <c r="H92" i="81" l="1"/>
  <c r="W87" i="81" s="1"/>
  <c r="H32" i="31" l="1"/>
  <c r="J17" i="37" s="1"/>
  <c r="F14" i="88" s="1"/>
  <c r="D38" i="22" l="1"/>
  <c r="L3" i="37" s="1"/>
  <c r="K23" i="37" s="1"/>
  <c r="D17" i="22"/>
  <c r="E2" i="88" l="1"/>
  <c r="L2" i="37"/>
  <c r="F12" i="85"/>
  <c r="B26" i="84"/>
  <c r="B27" i="84" s="1"/>
  <c r="F13" i="85" l="1"/>
  <c r="F15" i="85"/>
  <c r="G15" i="85" s="1"/>
  <c r="K26" i="37"/>
  <c r="K24" i="37"/>
  <c r="K16" i="37"/>
  <c r="K21" i="37"/>
  <c r="K14" i="37"/>
  <c r="K17" i="37"/>
  <c r="K29" i="37"/>
  <c r="K27" i="37"/>
  <c r="K19" i="37"/>
  <c r="K13" i="37"/>
  <c r="H11" i="88"/>
  <c r="O16" i="37" l="1"/>
  <c r="H14" i="88"/>
  <c r="O17" i="37"/>
  <c r="O14" i="37"/>
  <c r="O21" i="37"/>
  <c r="C12" i="78" s="1"/>
  <c r="D12" i="78" s="1"/>
  <c r="H12" i="88"/>
  <c r="O13" i="37"/>
  <c r="O27" i="37"/>
  <c r="J20" i="88" l="1"/>
  <c r="J22" i="88"/>
  <c r="F10" i="88"/>
  <c r="H10" i="88" s="1"/>
  <c r="A6" i="8" l="1"/>
  <c r="B4" i="22"/>
  <c r="F35" i="8" l="1"/>
  <c r="H53" i="31" l="1"/>
  <c r="C77" i="31" l="1"/>
  <c r="E77" i="31" s="1"/>
  <c r="H77" i="31" s="1"/>
  <c r="H81" i="31" s="1"/>
  <c r="J29" i="37" s="1"/>
  <c r="F7" i="88" s="1"/>
  <c r="J23" i="37"/>
  <c r="W97" i="81"/>
  <c r="J24" i="37"/>
  <c r="O24" i="37" s="1"/>
  <c r="O23" i="37" l="1"/>
  <c r="F5" i="88"/>
  <c r="H5" i="88" s="1"/>
  <c r="F6" i="88"/>
  <c r="H6" i="88" s="1"/>
  <c r="O29" i="37"/>
  <c r="C18" i="78" s="1"/>
  <c r="D18" i="78" s="1"/>
  <c r="D57" i="81"/>
  <c r="H57" i="81" s="1"/>
  <c r="G18" i="78" l="1"/>
  <c r="E18" i="78"/>
  <c r="J17" i="88"/>
  <c r="H58" i="81"/>
  <c r="B26" i="22"/>
  <c r="H7" i="88" l="1"/>
  <c r="D98" i="81"/>
  <c r="F8" i="88" l="1"/>
  <c r="H8" i="88" s="1"/>
  <c r="G84" i="81"/>
  <c r="I84" i="81" s="1"/>
  <c r="I85" i="81" s="1"/>
  <c r="F13" i="88"/>
  <c r="H98" i="81"/>
  <c r="W96" i="81"/>
  <c r="O26" i="37"/>
  <c r="C16" i="78" s="1"/>
  <c r="D63" i="81"/>
  <c r="H63" i="81" s="1"/>
  <c r="H64" i="81" s="1"/>
  <c r="D99" i="81" s="1"/>
  <c r="H99" i="81" s="1"/>
  <c r="J18" i="88" l="1"/>
  <c r="G16" i="78"/>
  <c r="D16" i="78"/>
  <c r="H13" i="88"/>
  <c r="D100" i="81"/>
  <c r="H100" i="81" s="1"/>
  <c r="H101" i="81" l="1"/>
  <c r="H102" i="81" s="1"/>
  <c r="F46" i="8"/>
  <c r="E46" i="8"/>
  <c r="D46" i="8"/>
  <c r="C46" i="8"/>
  <c r="F42" i="8"/>
  <c r="E42" i="8"/>
  <c r="D42" i="8"/>
  <c r="C42" i="8"/>
  <c r="E35" i="8"/>
  <c r="D35" i="8"/>
  <c r="C35" i="8"/>
  <c r="F23" i="8"/>
  <c r="E23" i="8"/>
  <c r="D23" i="8"/>
  <c r="C23" i="8"/>
  <c r="W98" i="81" l="1"/>
  <c r="H103" i="81"/>
  <c r="W100" i="81"/>
  <c r="D48" i="8"/>
  <c r="E48" i="8"/>
  <c r="K6" i="37" s="1"/>
  <c r="C48" i="8"/>
  <c r="F48" i="8"/>
  <c r="L6" i="37" s="1"/>
  <c r="J21" i="88" l="1"/>
  <c r="W101" i="81"/>
  <c r="I106" i="81" l="1"/>
  <c r="O19" i="37" l="1"/>
  <c r="C10" i="78" s="1"/>
  <c r="H9" i="88"/>
  <c r="J19" i="88" l="1"/>
  <c r="K17" i="88" s="1"/>
  <c r="I11" i="88" l="1"/>
  <c r="I12" i="88"/>
  <c r="I14" i="88"/>
  <c r="I10" i="88"/>
  <c r="I5" i="88"/>
  <c r="J5" i="88" s="1"/>
  <c r="I6" i="88"/>
  <c r="I7" i="88"/>
  <c r="I8" i="88"/>
  <c r="I13" i="88"/>
  <c r="I9" i="88"/>
  <c r="E19" i="88"/>
  <c r="E22" i="88"/>
  <c r="E20" i="88"/>
  <c r="E17" i="88"/>
  <c r="E18" i="88"/>
  <c r="E21" i="88"/>
  <c r="H12" i="78"/>
  <c r="I12" i="78" s="1"/>
  <c r="C8" i="78"/>
  <c r="D8" i="78" s="1"/>
  <c r="E23" i="88" l="1"/>
  <c r="J6" i="88"/>
  <c r="J7" i="88" s="1"/>
  <c r="J8" i="88" s="1"/>
  <c r="J9" i="88" s="1"/>
  <c r="J10" i="88" s="1"/>
  <c r="J11" i="88" s="1"/>
  <c r="J12" i="88" s="1"/>
  <c r="J13" i="88" s="1"/>
  <c r="J14" i="88" s="1"/>
  <c r="H8" i="78"/>
  <c r="I8" i="78" s="1"/>
  <c r="C14" i="78" l="1"/>
  <c r="D14" i="78" s="1"/>
  <c r="G14" i="78" l="1"/>
  <c r="E14" i="78"/>
  <c r="E16" i="78"/>
  <c r="F16" i="78"/>
  <c r="F14" i="78"/>
  <c r="H14" i="78" l="1"/>
  <c r="I14" i="78" s="1"/>
  <c r="H16" i="78"/>
  <c r="I16" i="78" s="1"/>
  <c r="F18" i="78"/>
  <c r="H18" i="78" l="1"/>
  <c r="I18" i="78" s="1"/>
  <c r="C6" i="78" l="1"/>
  <c r="E6" i="78" l="1"/>
  <c r="D6" i="78"/>
  <c r="G6" i="78"/>
  <c r="C28" i="78"/>
  <c r="D9" i="78" s="1"/>
  <c r="D10" i="78" s="1"/>
  <c r="E9" i="78" l="1"/>
  <c r="E10" i="78" s="1"/>
  <c r="F9" i="78"/>
  <c r="F10" i="78" s="1"/>
  <c r="G9" i="78"/>
  <c r="G10" i="78" s="1"/>
  <c r="H6" i="78"/>
  <c r="I6" i="78" l="1"/>
  <c r="C9" i="78"/>
  <c r="H10" i="78" l="1"/>
  <c r="H23" i="78" s="1"/>
  <c r="I10" i="78" l="1"/>
  <c r="D20" i="78" l="1"/>
  <c r="D22" i="78" s="1"/>
  <c r="F20" i="78"/>
  <c r="F21" i="78" s="1"/>
  <c r="E20" i="78"/>
  <c r="G20" i="78"/>
  <c r="G21" i="78" s="1"/>
  <c r="E22" i="78" l="1"/>
  <c r="F22" i="78" s="1"/>
  <c r="G22" i="78" s="1"/>
  <c r="D21" i="78"/>
  <c r="D23" i="78" s="1"/>
  <c r="E21" i="78"/>
  <c r="E23" i="78" l="1"/>
  <c r="F23" i="78" s="1"/>
  <c r="G23" i="78" s="1"/>
</calcChain>
</file>

<file path=xl/sharedStrings.xml><?xml version="1.0" encoding="utf-8"?>
<sst xmlns="http://schemas.openxmlformats.org/spreadsheetml/2006/main" count="879" uniqueCount="468">
  <si>
    <t>ITEM</t>
  </si>
  <si>
    <t>DISCRIMINAÇÃO DOS SERVIÇOS</t>
  </si>
  <si>
    <t>UND</t>
  </si>
  <si>
    <t>QTDE.</t>
  </si>
  <si>
    <t>TOTAL</t>
  </si>
  <si>
    <t>und</t>
  </si>
  <si>
    <t>m²</t>
  </si>
  <si>
    <t>m³</t>
  </si>
  <si>
    <t>PAVIMENTAÇÃO</t>
  </si>
  <si>
    <t>DRENAGEM</t>
  </si>
  <si>
    <t>m</t>
  </si>
  <si>
    <t>CODEVASF</t>
  </si>
  <si>
    <t>SINAPI</t>
  </si>
  <si>
    <t>CARPINTEIRO DE FORMAS COM ENCARGOS COMPLEMENTARES</t>
  </si>
  <si>
    <t>SERVENTE COM ENCARGOS COMPLEMENTARES</t>
  </si>
  <si>
    <t>H</t>
  </si>
  <si>
    <t>CHP</t>
  </si>
  <si>
    <t>ORSE</t>
  </si>
  <si>
    <t>mês</t>
  </si>
  <si>
    <t>Total</t>
  </si>
  <si>
    <t>PIS</t>
  </si>
  <si>
    <t>BDI</t>
  </si>
  <si>
    <t>DETALHAMENTO DOS ENCARGOS SOCIAIS (%)</t>
  </si>
  <si>
    <t>COM DESONERAÇÃO</t>
  </si>
  <si>
    <t>SEM DESONERAÇÃO</t>
  </si>
  <si>
    <t>HORISTA</t>
  </si>
  <si>
    <t>MENSALISTA</t>
  </si>
  <si>
    <t>GRUPO A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</si>
  <si>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</si>
  <si>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</si>
  <si>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</si>
  <si>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</si>
  <si>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</si>
  <si>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</si>
  <si>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</si>
  <si>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</si>
  <si>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</si>
  <si>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</si>
  <si>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</si>
  <si>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</si>
  <si>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</si>
  <si>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</si>
  <si>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</si>
  <si>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</si>
  <si>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</si>
  <si>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</si>
  <si>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A</t>
  </si>
  <si>
    <t>GRUPO B</t>
  </si>
  <si>
    <t>B1</t>
  </si>
  <si>
    <t>Repouso Semanal Remunerado</t>
  </si>
  <si>
    <t>-</t>
  </si>
  <si>
    <t>B2</t>
  </si>
  <si>
    <t>Feriados</t>
  </si>
  <si>
    <t>B3</t>
  </si>
  <si>
    <t>Auxílio-enfermidade</t>
  </si>
  <si>
    <t>B4</t>
  </si>
  <si>
    <t>13° salário</t>
  </si>
  <si>
    <t>B5</t>
  </si>
  <si>
    <t>Licença-paternidade</t>
  </si>
  <si>
    <t>B6</t>
  </si>
  <si>
    <t>Faltas Justificadas</t>
  </si>
  <si>
    <t>B7</t>
  </si>
  <si>
    <t>Dias de chuva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</si>
  <si>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</si>
  <si>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</si>
  <si>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</si>
  <si>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</si>
  <si>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</si>
  <si>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</si>
  <si>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</si>
  <si>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 xml:space="preserve">Total </t>
  </si>
  <si>
    <t>GRUPO C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</si>
  <si>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</si>
  <si>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</si>
  <si>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</si>
  <si>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</si>
  <si>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</si>
  <si>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</si>
  <si>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</si>
  <si>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</si>
  <si>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</si>
  <si>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</si>
  <si>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</si>
  <si>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GRUPO D</t>
  </si>
  <si>
    <t>D1</t>
  </si>
  <si>
    <t>Reincidência de A sobre B</t>
  </si>
  <si>
    <t>D2</t>
  </si>
  <si>
    <t>Reincidência de Grupo A sobre Aviso Prévio Trabalhado e Reincidência do FGTS sobre Aviso Prévio Indenizado</t>
  </si>
  <si>
    <t>D</t>
  </si>
  <si>
    <t>T O T A L (%)</t>
  </si>
  <si>
    <t>Item</t>
  </si>
  <si>
    <t>un</t>
  </si>
  <si>
    <t>Largura (m)</t>
  </si>
  <si>
    <t>ORIGEM
COMPOSIÇÃO</t>
  </si>
  <si>
    <t>CÓDIGO
COMPOSIÇÃO</t>
  </si>
  <si>
    <t>SICRO</t>
  </si>
  <si>
    <t>KG</t>
  </si>
  <si>
    <t>M</t>
  </si>
  <si>
    <t>CHI</t>
  </si>
  <si>
    <t/>
  </si>
  <si>
    <t>PLACA VIBRATÓRIA REVERSÍVEL COM MOTOR 4 TEMPOS A GASOLINA, FORÇA CENTRÍFUGA DE 25 KN (2500 KGF), POTÊNCIA 5,5 CV - CHP DIURNO. AF_08/2015</t>
  </si>
  <si>
    <t>PLACA VIBRATÓRIA REVERSÍVEL COM MOTOR 4 TEMPOS A GASOLINA, FORÇA CENTRÍFUGA DE 25 KN (2500 KGF), POTÊNCIA 5,5 CV - CHI DIURNO. AF_08/2015</t>
  </si>
  <si>
    <t>ARGAMASSA TRAÇO 1:3 (EM VOLUME DE CIMENTO E AREIA MÉDIA ÚMIDA), PREPARO MECÂNICO COM BETONEIRA 400 L. AF_08/2019</t>
  </si>
  <si>
    <t>CALCETEIRO COM ENCARGOS COMPLEMENTARES</t>
  </si>
  <si>
    <t>Quantidade</t>
  </si>
  <si>
    <t>Unidade</t>
  </si>
  <si>
    <t>Código</t>
  </si>
  <si>
    <t>tkm</t>
  </si>
  <si>
    <t>E9524</t>
  </si>
  <si>
    <t>Motoniveladora - 93 kW</t>
  </si>
  <si>
    <t>E9592</t>
  </si>
  <si>
    <t>Caminhão carroceria com capacidade de 15 t - 188 kW</t>
  </si>
  <si>
    <t>Descrição</t>
  </si>
  <si>
    <t>Extensão</t>
  </si>
  <si>
    <t>=</t>
  </si>
  <si>
    <t>Largura</t>
  </si>
  <si>
    <t>Extensão (m)</t>
  </si>
  <si>
    <t xml:space="preserve">Cronograma Físico e Financeiro </t>
  </si>
  <si>
    <t>Total Por Etapa</t>
  </si>
  <si>
    <t>30 DIAS</t>
  </si>
  <si>
    <t>60 DIAS</t>
  </si>
  <si>
    <t>90 DIAS</t>
  </si>
  <si>
    <t>120 DIAS</t>
  </si>
  <si>
    <t>Porcentagem</t>
  </si>
  <si>
    <t>Porcentagem Acumulado</t>
  </si>
  <si>
    <t>Placa de Obra em Chapa de Aço Galvanizado</t>
  </si>
  <si>
    <t>PINTURA IMUNIZANTE PARA MADEIRA, 2 DEMÃOS. AF_01/2021</t>
  </si>
  <si>
    <t>COFINS</t>
  </si>
  <si>
    <t>ADMINISTRAÇÃO CENTRAL</t>
  </si>
  <si>
    <t>RISCOS</t>
  </si>
  <si>
    <t>SEGUROS E GARANTIAS CONTRATUAIS</t>
  </si>
  <si>
    <t>LUCRO OPERACIONAL</t>
  </si>
  <si>
    <t>ISSQN</t>
  </si>
  <si>
    <t>Contribuição Previdenciaria</t>
  </si>
  <si>
    <t>DETALHAMENTO DO BDI  - SEM DESONERAÇÃO</t>
  </si>
  <si>
    <t>Concreto fck = 20 MPa - confecção em betoneira e lançamento manual - areia e brita comerciais</t>
  </si>
  <si>
    <t>Escavação manual em material de 1ª categoria na profundidade de até 1 m</t>
  </si>
  <si>
    <t>Fôrmas de tábuas de pinho para dispositivos de drenagem - utilização de 3 vezes - confecção, instalação e retirada</t>
  </si>
  <si>
    <t>Custo Unitário (R$)</t>
  </si>
  <si>
    <t>Transporte com caminhão basculante de 14 m³ - rodovia pavimentada</t>
  </si>
  <si>
    <t>Canteiro de Obras e Almoxarifado</t>
  </si>
  <si>
    <t>MOMENTO DE TRANSPORTE</t>
  </si>
  <si>
    <t xml:space="preserve">PREÇO TOTAL COM BDI </t>
  </si>
  <si>
    <t>P9858</t>
  </si>
  <si>
    <t>Laboratorista</t>
  </si>
  <si>
    <t>P9833</t>
  </si>
  <si>
    <t>Área (m²)</t>
  </si>
  <si>
    <t>Laboratório de concreto</t>
  </si>
  <si>
    <t>DESCRIÇÃO</t>
  </si>
  <si>
    <t>PREÇO UNITÁRIO</t>
  </si>
  <si>
    <t>SICRO:</t>
  </si>
  <si>
    <t>SINAPI:</t>
  </si>
  <si>
    <t>DESPESAS FINANCEIRAS</t>
  </si>
  <si>
    <t>DESCRIÇÃO DOS SERVIÇOS</t>
  </si>
  <si>
    <t>PREÇO DE VENDA (%)</t>
  </si>
  <si>
    <t>CUSTO DIRETO (%)</t>
  </si>
  <si>
    <t>DETALHAMENTO DO BDI DIFERENCIADO  - SEM DESONERAÇÃO</t>
  </si>
  <si>
    <t>DESPESA FINANCEIRAS</t>
  </si>
  <si>
    <t>BDI % =</t>
  </si>
  <si>
    <t>BDI  DIFERENCIADO% =</t>
  </si>
  <si>
    <t xml:space="preserve"> </t>
  </si>
  <si>
    <t>FORNECIMENTO E INSTALAÇÃO DE PLACA DE OBRA COM CHAPA GALVANIZADA E ESTRUTURA DE MADEIRA. AF_03/2022_PS</t>
  </si>
  <si>
    <t>parcela fixa da administração local 
(mão de obra)</t>
  </si>
  <si>
    <t xml:space="preserve">Discriminação </t>
  </si>
  <si>
    <t xml:space="preserve"> Quantidade </t>
  </si>
  <si>
    <t xml:space="preserve"> Custo Total (R$)</t>
  </si>
  <si>
    <t>Mão de Obra</t>
  </si>
  <si>
    <t>Gerência Técnica</t>
  </si>
  <si>
    <t>Geral</t>
  </si>
  <si>
    <t>Engenheiro chefe</t>
  </si>
  <si>
    <t>Subtotal do Item 1.1</t>
  </si>
  <si>
    <t>parcela fixa da administração local 
(veículos)</t>
  </si>
  <si>
    <t>Utilização Produtiva</t>
  </si>
  <si>
    <t>Utilização Improdutiva</t>
  </si>
  <si>
    <t>Custo Horário 
Produtivo (R$)</t>
  </si>
  <si>
    <t>Custo Horário Improdutivo (R$)</t>
  </si>
  <si>
    <t>Custo Total (R$)</t>
  </si>
  <si>
    <t>Veículos</t>
  </si>
  <si>
    <t>2.1</t>
  </si>
  <si>
    <t>E9093</t>
  </si>
  <si>
    <t>Veículo Leve 53 kw</t>
  </si>
  <si>
    <t>Subtotal do Item 2</t>
  </si>
  <si>
    <t>Total dos Veículos da Parcela Fixa</t>
  </si>
  <si>
    <t>3.1</t>
  </si>
  <si>
    <t>Subtotal do Item 3.1</t>
  </si>
  <si>
    <t>3.2</t>
  </si>
  <si>
    <t>Subtotal do Item 3.2</t>
  </si>
  <si>
    <t>Composição de custo da equipe de produção de pavimentação</t>
  </si>
  <si>
    <t>Equipe de Produção de Pavimentação</t>
  </si>
  <si>
    <t>Total da Equipe de Produção de Pavimentação</t>
  </si>
  <si>
    <t>Composição de custo da equipe topografia</t>
  </si>
  <si>
    <t>Equipe de Topografia</t>
  </si>
  <si>
    <t>Topográfo</t>
  </si>
  <si>
    <t>Auxiliar de topografia</t>
  </si>
  <si>
    <t>Total da Equipe de Produção de Topografia</t>
  </si>
  <si>
    <t>Equipe de Frente de Serviço</t>
  </si>
  <si>
    <t>equipexmês</t>
  </si>
  <si>
    <t>P9875</t>
  </si>
  <si>
    <t>Encarregado de Turma</t>
  </si>
  <si>
    <t>P9804</t>
  </si>
  <si>
    <t>Apontador</t>
  </si>
  <si>
    <t>Subtotal do Item 5</t>
  </si>
  <si>
    <t>Produção Horária 
(und/h)</t>
  </si>
  <si>
    <t>Efs</t>
  </si>
  <si>
    <t>5.2</t>
  </si>
  <si>
    <t>equipe x mês</t>
  </si>
  <si>
    <t>Total de Equipes para Pavimentação</t>
  </si>
  <si>
    <t>Efsdu</t>
  </si>
  <si>
    <t>5.3</t>
  </si>
  <si>
    <t>Frentes de Serviço para Drenagem</t>
  </si>
  <si>
    <t>Total de Equipes para Drenagem</t>
  </si>
  <si>
    <t>Equipamentos</t>
  </si>
  <si>
    <t>Resumo das parcelas de administração local</t>
  </si>
  <si>
    <t>Parcela Fixa</t>
  </si>
  <si>
    <t>Subtotal do Item 1</t>
  </si>
  <si>
    <t>Parcela Vinculada</t>
  </si>
  <si>
    <t>Equipe de produção de pavimentação</t>
  </si>
  <si>
    <t>Equipe de topografia</t>
  </si>
  <si>
    <t>Parcela Variável</t>
  </si>
  <si>
    <t>Subtotal do Item 3</t>
  </si>
  <si>
    <t>Subtotal</t>
  </si>
  <si>
    <t>Despesas Diversas</t>
  </si>
  <si>
    <t>%</t>
  </si>
  <si>
    <t>Auxiliar de laboratório</t>
  </si>
  <si>
    <t>P9893</t>
  </si>
  <si>
    <t>P9949</t>
  </si>
  <si>
    <t>P9950</t>
  </si>
  <si>
    <t>P9955</t>
  </si>
  <si>
    <t>Veículo leve - 53 kW (sem motorista)</t>
  </si>
  <si>
    <t>E9125</t>
  </si>
  <si>
    <t>E9512</t>
  </si>
  <si>
    <t>E9665</t>
  </si>
  <si>
    <t>E9667</t>
  </si>
  <si>
    <t>Caminhão basculante com capacidade de 14 m³ - 188 kW</t>
  </si>
  <si>
    <t xml:space="preserve">LOCACAO DE CONTAINER 2,30 X 4,30 M, ALT. 2,50 M, PARA SANITARIO, COM 3 BACIAS, 4 CHUVEIROS, 1 LAVATORIO E 1 MICTORIO (NAO INCLUI MOBILIZACAO/DESMOBILIZACAO)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</si>
  <si>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LOCACAO DE CONTAINER 2,30 X 6,00 M, ALT. 2,50 M, PARA ESCRITORIO, SEM DIVISORIAS INTERNAS E SEM SANITARIO (NAO INCLUI MOBILIZACAO/DESMOBILIZACAO)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</si>
  <si>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Mob</t>
  </si>
  <si>
    <t>Canteiro</t>
  </si>
  <si>
    <t>Adm Local</t>
  </si>
  <si>
    <t>Descrição dos serviços</t>
  </si>
  <si>
    <t>Tipo de container</t>
  </si>
  <si>
    <t>Preço unitário (R$)</t>
  </si>
  <si>
    <t>Total (R$)</t>
  </si>
  <si>
    <r>
      <rPr>
        <sz val="9"/>
        <color rgb="FF231F20"/>
        <rFont val="Times New Roman"/>
        <family val="1"/>
      </rPr>
      <t>und</t>
    </r>
  </si>
  <si>
    <t>TOTAL DO CANTEIRO</t>
  </si>
  <si>
    <t>TOTAL DO CANTEIRO (com BDI)</t>
  </si>
  <si>
    <t>MOBILIZAÇÃO/DESMOBILIZAÇÃO (MOB)</t>
  </si>
  <si>
    <t>Distância da Capital ao Canteiro:</t>
  </si>
  <si>
    <t>Velocidade média de transporte (pavim.):</t>
  </si>
  <si>
    <t>Transporte dos equipamentos</t>
  </si>
  <si>
    <t>CODIGO</t>
  </si>
  <si>
    <t>EQUIPAMENTO</t>
  </si>
  <si>
    <t>QTDE</t>
  </si>
  <si>
    <t>K</t>
  </si>
  <si>
    <t>FU</t>
  </si>
  <si>
    <t>CUSTO DO TRANSPORTE</t>
  </si>
  <si>
    <t>(R$/h)</t>
  </si>
  <si>
    <t>VALOR</t>
  </si>
  <si>
    <t>TOTAL COM BDI</t>
  </si>
  <si>
    <t>3. PARCELA VARIÁVEL - EQUIPE DE CONTROLE TECNOLÓGICO</t>
  </si>
  <si>
    <t>Discriminação</t>
  </si>
  <si>
    <t>Equipe de Controle Tecnológico</t>
  </si>
  <si>
    <t>func./mês</t>
  </si>
  <si>
    <t>Und</t>
  </si>
  <si>
    <t>Quant</t>
  </si>
  <si>
    <t>Horário Produtivo (R$)</t>
  </si>
  <si>
    <t>Horário Improdutivo (R$)</t>
  </si>
  <si>
    <t>veic./mês</t>
  </si>
  <si>
    <t>Subtotal do Item</t>
  </si>
  <si>
    <t>Fornecimento e instalação de placa de obra com chapa galvanizada e estrutura de madeira. af_03/2022_ps</t>
  </si>
  <si>
    <t>Encargos Sociais</t>
  </si>
  <si>
    <t>Tipo</t>
  </si>
  <si>
    <t>Comprimento(m)</t>
  </si>
  <si>
    <t>VEÍCULO TRANSPORTADOR</t>
  </si>
  <si>
    <t>(R$)/km</t>
  </si>
  <si>
    <t>CUSTO TOTAL MOBILIZAÇÃO E DESMOBILIZAÇÃO</t>
  </si>
  <si>
    <t>BDI (%)</t>
  </si>
  <si>
    <t>Total da Mão de Obra da Parcela Fixa</t>
  </si>
  <si>
    <t>Parcela Variável - Composição de custo da equipe de frente de serviço</t>
  </si>
  <si>
    <t>Parcela Variável - Composição de custo da acompanhamento das frentes de serviço de pavimentação</t>
  </si>
  <si>
    <t>Parcela Variável - Composição de custo da acompanhamento das frentes de serviço de drenagem</t>
  </si>
  <si>
    <t>Van furgão a diesel - 93 kW</t>
  </si>
  <si>
    <t>QE</t>
  </si>
  <si>
    <t>Ela</t>
  </si>
  <si>
    <t>Acompanhamento da Pavimentação</t>
  </si>
  <si>
    <t>Acompanhamento da Drenagem</t>
  </si>
  <si>
    <t>MOBILIZAÇÃO/DESMOBILIZAÇÃO</t>
  </si>
  <si>
    <t>INSTALAÇÃO DE CANTEIRO</t>
  </si>
  <si>
    <t>ADMINISTRAÇÃO LOCAL DA OBRA</t>
  </si>
  <si>
    <t>Administração Local da Obra</t>
  </si>
  <si>
    <t>LABORATÓRIO DE CONCRETO</t>
  </si>
  <si>
    <t>Equipes de laboratório de Concreto</t>
  </si>
  <si>
    <t>Total da Equipe do Laboratório de Concreto</t>
  </si>
  <si>
    <t>Total de equipes de Laboratório de Concreto</t>
  </si>
  <si>
    <t>Frentes de serviços</t>
  </si>
  <si>
    <t>Custo Mobilização (km)</t>
  </si>
  <si>
    <t>Custo Mobilização (R$/km) com BDI</t>
  </si>
  <si>
    <t>Escritório e seção técnica</t>
  </si>
  <si>
    <t>Banheiro e vestiário</t>
  </si>
  <si>
    <t>DURAÇÃO (MESES)</t>
  </si>
  <si>
    <t>kmxfrente</t>
  </si>
  <si>
    <t>frente</t>
  </si>
  <si>
    <t>SERGIPE</t>
  </si>
  <si>
    <t>Mobilização</t>
  </si>
  <si>
    <t>Desmobilização</t>
  </si>
  <si>
    <t>BDI DIFERENCIADO</t>
  </si>
  <si>
    <t>INSTALAÇÃO DO CANTEIRO</t>
  </si>
  <si>
    <t>Quantidade (und)</t>
  </si>
  <si>
    <t>Total de área de placa (m²)</t>
  </si>
  <si>
    <t>Distância (km)</t>
  </si>
  <si>
    <t>Momento de transporte (tkm)</t>
  </si>
  <si>
    <t>Área
 (m²)</t>
  </si>
  <si>
    <t>Distância 
(km)</t>
  </si>
  <si>
    <t>Densidade areia 
(t/m³)</t>
  </si>
  <si>
    <t>101169 adaptada</t>
  </si>
  <si>
    <t>Execução de pavimento em paralelpípedos, rejuntamento com argamassa traço 1:3 (cimento e areia). Af_05/2020</t>
  </si>
  <si>
    <t>Canteiro de Obras</t>
  </si>
  <si>
    <t>Total (mil)</t>
  </si>
  <si>
    <t>peso (kg/und)</t>
  </si>
  <si>
    <t>Peso Total (t)</t>
  </si>
  <si>
    <t>Coeficiente da comp.
 (m³/m²)</t>
  </si>
  <si>
    <t>Paralelpípedos Granítico 14x10x10</t>
  </si>
  <si>
    <t xml:space="preserve">Encarregado de pavimentação </t>
  </si>
  <si>
    <t>Total (kmxfrente)</t>
  </si>
  <si>
    <t>SICRO3</t>
  </si>
  <si>
    <t>Improdutiva</t>
  </si>
  <si>
    <t>Operativa</t>
  </si>
  <si>
    <t>Banco</t>
  </si>
  <si>
    <t>Não Desonerado: embutido nos preços unitário dos insumos de mão de obra, de acordo com as bases.</t>
  </si>
  <si>
    <t>B.D.I.</t>
  </si>
  <si>
    <t>Bancos</t>
  </si>
  <si>
    <t>Custo Unitário de Execução =&gt;</t>
  </si>
  <si>
    <t>Produção de Equipe =&gt;</t>
  </si>
  <si>
    <t>Custo do FIC =&gt;</t>
  </si>
  <si>
    <t>Fator de Influencia da Chuva - FIC =&gt;</t>
  </si>
  <si>
    <t>Custo Horário de Execução =&gt;</t>
  </si>
  <si>
    <t>Custo Horário de Equipamentos =&gt;</t>
  </si>
  <si>
    <t>Insumo</t>
  </si>
  <si>
    <t>Custo Horário</t>
  </si>
  <si>
    <t>Custo Operacional</t>
  </si>
  <si>
    <t>Utilização</t>
  </si>
  <si>
    <t>Composição</t>
  </si>
  <si>
    <t>Valor Unit</t>
  </si>
  <si>
    <t>Quant.</t>
  </si>
  <si>
    <t>Material</t>
  </si>
  <si>
    <t>Composição Auxiliar</t>
  </si>
  <si>
    <t xml:space="preserve"> 88316 </t>
  </si>
  <si>
    <t>Preço Unitário</t>
  </si>
  <si>
    <t>Custo Total das Atividades =&gt;</t>
  </si>
  <si>
    <t>Atividade Auxiliar</t>
  </si>
  <si>
    <t>Atividades Auxiliares</t>
  </si>
  <si>
    <t xml:space="preserve"> 91277 </t>
  </si>
  <si>
    <t xml:space="preserve"> 91278 </t>
  </si>
  <si>
    <t xml:space="preserve"> 102234 </t>
  </si>
  <si>
    <t>PAVI - PAVIMENTAÇÃO</t>
  </si>
  <si>
    <t>Próprio</t>
  </si>
  <si>
    <t xml:space="preserve"> 88262 </t>
  </si>
  <si>
    <t xml:space="preserve"> 88260 </t>
  </si>
  <si>
    <t xml:space="preserve"> 88628 </t>
  </si>
  <si>
    <t xml:space="preserve"> 5915321 </t>
  </si>
  <si>
    <t>AREIA GROSSA - POSTO JAZIDA/FORNECEDOR (RETIRADO NA JAZIDA, SEM TRANSPORTE)</t>
  </si>
  <si>
    <t xml:space="preserve"> 00000367 </t>
  </si>
  <si>
    <t>ADAPTADA DE SINAPI (101169) - EXECUÇÃO DE PAVIMENTO EM PARALELEPÍPEDOS, REJUNTAMENTO COM ARGAMASSA TRAÇO 1:3 (CIMENTO E AREIA). AF_05/2020</t>
  </si>
  <si>
    <t xml:space="preserve"> CODEVASF 323 </t>
  </si>
  <si>
    <t>PREGO DE ACO POLIDO COM CABECA 17 X 27 (2 1/2 X 11)</t>
  </si>
  <si>
    <t xml:space="preserve"> 00005069 </t>
  </si>
  <si>
    <t>PREGO DE ACO POLIDO COM CABECA 10 X 10 (7/8 X 17)</t>
  </si>
  <si>
    <t xml:space="preserve"> 00005065 </t>
  </si>
  <si>
    <t>PLACA DE OBRA (PARA CONSTRUCAO CIVIL) EM CHAPA GALVANIZADA *N. 22*, ADESIVADA, DE *2,4 X 1,2* M (SEM POSTES PARA FIXACAO)</t>
  </si>
  <si>
    <t xml:space="preserve"> 00004813 </t>
  </si>
  <si>
    <t>SARRAFO *2,5 X 10* CM EM PINUS, MISTA OU EQUIVALENTE DA REGIAO - BRUTA</t>
  </si>
  <si>
    <t xml:space="preserve"> 00004509 </t>
  </si>
  <si>
    <t xml:space="preserve"> 103689 </t>
  </si>
  <si>
    <t>Composições Analíticas com Preço Unitário</t>
  </si>
  <si>
    <t>Peso Acumulado (%)</t>
  </si>
  <si>
    <t>Peso (%)</t>
  </si>
  <si>
    <t>Valor  Unit</t>
  </si>
  <si>
    <t>Curva ABC de Serviços</t>
  </si>
  <si>
    <t>CODEVASF 323</t>
  </si>
  <si>
    <t>EXECUÇÃO DE PAVIMENTO EM PARALELEPÍPEDOS, REJUNTAMENTO COM ARGAMASSA TRAÇO 1:3 (CIMENTO E AREIA). ADAPTADA DE SINAPI (101169)</t>
  </si>
  <si>
    <t>Reajustamento</t>
  </si>
  <si>
    <t>Pavimentação</t>
  </si>
  <si>
    <t>Drenagem</t>
  </si>
  <si>
    <t>Administração Local</t>
  </si>
  <si>
    <t>Terraplenagem</t>
  </si>
  <si>
    <t>Mobilização e Desmobilização</t>
  </si>
  <si>
    <t>Sinalização Vertical</t>
  </si>
  <si>
    <t>MEMÓRIA DE QUANTITATIVOS</t>
  </si>
  <si>
    <t>Custo (R$)</t>
  </si>
  <si>
    <t>Custo Acumulado (R$)</t>
  </si>
  <si>
    <t>CANTEIRO DE OBRAS PARA CONSTRUÇÃO RODOVIÁRIA</t>
  </si>
  <si>
    <t>Argamassa de cimento e areia 1:3 - confecção em betoneira e lançamento manual - areia comercial</t>
  </si>
  <si>
    <t>Paralelepípedo granítico 14x10x10 (sem frete)</t>
  </si>
  <si>
    <t>Veículo tipo van furgão com capacidade de 1,54 t - 93 kW</t>
  </si>
  <si>
    <t>10777</t>
  </si>
  <si>
    <t>CONTAINER 2,30 X 4,30 M, ALT. 2,50 M, PARA SANITARIO</t>
  </si>
  <si>
    <t>10776</t>
  </si>
  <si>
    <t>CONTAINER 2,30 X 6,00 M, ALT. 2,50 M, PARA ESCRITORIO</t>
  </si>
  <si>
    <t>Paralelepípedo granitico (sem frete)</t>
  </si>
  <si>
    <t>CJ</t>
  </si>
  <si>
    <t>km</t>
  </si>
  <si>
    <t>Canteiro de Obras (PAV)</t>
  </si>
  <si>
    <t>VIGÊNCIA A PARTIR DE 01/2025</t>
  </si>
  <si>
    <t>PAVIMENTAÇÃO GRANÍTICA DA ESTRADA AÇU VELHO</t>
  </si>
  <si>
    <t>Meio-fio de concreto - MFC 05 - areia e brita comerciais - fôrma de madeira</t>
  </si>
  <si>
    <t>TERRAPLENAGEM</t>
  </si>
  <si>
    <t>Regularização mecanizada de áreas</t>
  </si>
  <si>
    <t xml:space="preserve"> Paralelepípedo</t>
  </si>
  <si>
    <t>Areia</t>
  </si>
  <si>
    <t>*Área de projeto</t>
  </si>
  <si>
    <t>*Extensão de projeto</t>
  </si>
  <si>
    <t>Regularização mecanizada</t>
  </si>
  <si>
    <t>Laboratório de Concreto (equipe x mês)</t>
  </si>
  <si>
    <t>Pavimentação Granítica da Estrada Açu Velho</t>
  </si>
  <si>
    <t>Composições Principais</t>
  </si>
  <si>
    <t>Equipamento</t>
  </si>
  <si>
    <t xml:space="preserve"> 2496 </t>
  </si>
  <si>
    <t>Regularização de Áreas</t>
  </si>
  <si>
    <t xml:space="preserve"> 10549 </t>
  </si>
  <si>
    <t>Encargos Complementares - Servente</t>
  </si>
  <si>
    <t>Provisórios</t>
  </si>
  <si>
    <t>h</t>
  </si>
  <si>
    <t xml:space="preserve"> 00006111/SINAPI </t>
  </si>
  <si>
    <t>Servente de obras (horista)</t>
  </si>
  <si>
    <t xml:space="preserve"> 2475 </t>
  </si>
  <si>
    <t>Motoniveladora 15000 kg com escarificador (cat - 140M - 185,0 hp ou equivalente)</t>
  </si>
  <si>
    <t xml:space="preserve"> 2003377 </t>
  </si>
  <si>
    <t>Escoramento contínuo de meio-fio, com aquisição, espalhamento e transporte de material c/distancia até 10km</t>
  </si>
  <si>
    <t xml:space="preserve"> 8424 </t>
  </si>
  <si>
    <t>Escoramento contínuo de meio-fio, com aquisição, espalhamento e transporte dematerial c/distancia até 10km</t>
  </si>
  <si>
    <t>Aterros / Reaterros / Compactações</t>
  </si>
  <si>
    <t xml:space="preserve"> 5068 </t>
  </si>
  <si>
    <t>Transporte local com caminhão basculante de 10m³, em rodovia não pavimentada (conservação) densidade=1,5t/m³</t>
  </si>
  <si>
    <t>Transportes</t>
  </si>
  <si>
    <t xml:space="preserve"> 71 </t>
  </si>
  <si>
    <t>Aterro manual de áreas, sem aquisição de material, com espalhamento e compactação</t>
  </si>
  <si>
    <t>Mobilização e desmobilização</t>
  </si>
  <si>
    <t>Escoramento contínuo de meio-fio</t>
  </si>
  <si>
    <t>ADMINISTRAÇÃO LOCAL</t>
  </si>
  <si>
    <t>adm</t>
  </si>
  <si>
    <t>ENC. SOCIAIS</t>
  </si>
  <si>
    <t>HORISTA (%)</t>
  </si>
  <si>
    <t>MENSALISTA (%)</t>
  </si>
  <si>
    <t>VALOR TOTAL</t>
  </si>
  <si>
    <t>ORSE:</t>
  </si>
  <si>
    <t xml:space="preserve">SINAPI - 07/2025 - Sergipe
SICRO3 - 04/2025 - Sergipe
ORSE - 06/2025 - Sergipe
</t>
  </si>
  <si>
    <t>26,75%</t>
  </si>
  <si>
    <t xml:space="preserve"> 2.2 </t>
  </si>
  <si>
    <t>Sinalização Vertical Viária</t>
  </si>
  <si>
    <t>Pintura em Madeira</t>
  </si>
  <si>
    <t>Livro SINAPI: Cálculos e Parâmetros</t>
  </si>
  <si>
    <t xml:space="preserve"> 4.2 </t>
  </si>
  <si>
    <t xml:space="preserve"> 5.2 </t>
  </si>
  <si>
    <t>Argamassas</t>
  </si>
  <si>
    <t>Custos Horários Produtivo e Improdutivo dos Equipamentos</t>
  </si>
  <si>
    <t xml:space="preserve"> 7.2 </t>
  </si>
  <si>
    <t xml:space="preserve"> 7.3 </t>
  </si>
  <si>
    <t xml:space="preserve"> 10.1 </t>
  </si>
  <si>
    <r>
      <rPr>
        <b/>
        <sz val="12"/>
        <color indexed="8"/>
        <rFont val="Times New Roman"/>
        <family val="1"/>
      </rPr>
      <t>OBRA:</t>
    </r>
    <r>
      <rPr>
        <sz val="12"/>
        <color indexed="8"/>
        <rFont val="Times New Roman"/>
        <family val="1"/>
      </rPr>
      <t xml:space="preserve"> PAVIMENTAÇÃO GRANÍTICA DA ESTRADA AÇU VELHO</t>
    </r>
  </si>
  <si>
    <r>
      <rPr>
        <b/>
        <sz val="12"/>
        <color indexed="8"/>
        <rFont val="Times New Roman"/>
        <family val="1"/>
      </rPr>
      <t>LOCALIDADE:</t>
    </r>
    <r>
      <rPr>
        <sz val="12"/>
        <color indexed="8"/>
        <rFont val="Times New Roman"/>
        <family val="1"/>
      </rPr>
      <t xml:space="preserve"> AÇU VELHO</t>
    </r>
  </si>
  <si>
    <r>
      <rPr>
        <b/>
        <sz val="12"/>
        <color indexed="8"/>
        <rFont val="Times New Roman"/>
        <family val="1"/>
      </rPr>
      <t>MUNICÍPIO:</t>
    </r>
    <r>
      <rPr>
        <sz val="12"/>
        <color indexed="8"/>
        <rFont val="Times New Roman"/>
        <family val="1"/>
      </rPr>
      <t xml:space="preserve"> LAGARTO/SE</t>
    </r>
  </si>
  <si>
    <t>PANILHA ORÇAMENTÁRIA</t>
  </si>
  <si>
    <t>DATA BASE:</t>
  </si>
  <si>
    <t>DESCONTO:</t>
  </si>
  <si>
    <t>PREÇO UNITÁRIO C/ DESCONTO</t>
  </si>
  <si>
    <t>PREÇO UNITÁRIO C/ DESC. E BDI</t>
  </si>
  <si>
    <t>Inserir o desconto aqui!</t>
  </si>
  <si>
    <t>Total Geral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</si>
</sst>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"/>
    <numFmt numFmtId="165" formatCode="&quot;R$&quot;\ #,##0.00"/>
    <numFmt numFmtId="166" formatCode="#,##0.000"/>
    <numFmt numFmtId="167" formatCode="#,##0.0000"/>
    <numFmt numFmtId="168" formatCode="_(&quot;R$ &quot;* #,##0.00_);_(&quot;R$ &quot;* \(#,##0.00\);_(&quot;R$ &quot;* &quot;-&quot;??_);_(@_)"/>
    <numFmt numFmtId="169" formatCode="#,"/>
    <numFmt numFmtId="170" formatCode="#,##0.00\ ;&quot; (&quot;#,##0.00\);&quot; -&quot;#\ ;@\ "/>
    <numFmt numFmtId="171" formatCode="_(* #,##0.00_);_(* \(#,##0.00\);_(* &quot;-&quot;??_);_(@_)"/>
    <numFmt numFmtId="172" formatCode="#,##0.0000000"/>
    <numFmt numFmtId="173" formatCode="0.0000"/>
    <numFmt numFmtId="174" formatCode="0.00000"/>
    <numFmt numFmtId="175" formatCode="_-* #,##0.00_-;\-* #,##0.00_-;_-* \-??_-;_-@_-"/>
    <numFmt numFmtId="176" formatCode="0.000%"/>
    <numFmt numFmtId="177" formatCode="0\ &quot;km&quot;"/>
    <numFmt numFmtId="178" formatCode="0\ &quot;km/h&quot;"/>
    <numFmt numFmtId="179" formatCode="_-* #,##0.0000_-;\-* #,##0.0000_-;_-* &quot;-&quot;????_-;_-@_-"/>
    <numFmt numFmtId="180" formatCode="#,##0.0000000000"/>
    <numFmt numFmtId="181" formatCode="_-* #,##0_-;\-* #,##0_-;_-* &quot;-&quot;??_-;_-@_-"/>
    <numFmt numFmtId="182" formatCode="0.000000%"/>
    <numFmt numFmtId="183" formatCode="_-* #,##0.0000_-;\-* #,##0.0000_-;_-* &quot;-&quot;??_-;_-@_-"/>
    <numFmt numFmtId="184" formatCode="&quot;R$&quot;#,##0.00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sz val="1"/>
      <color indexed="18"/>
      <name val="Courier"/>
      <family val="3"/>
    </font>
    <font>
      <sz val="10"/>
      <name val="Mangal"/>
      <family val="2"/>
    </font>
    <font>
      <b/>
      <sz val="18"/>
      <color theme="3"/>
      <name val="Calibri Light"/>
      <family val="2"/>
      <scheme val="major"/>
    </font>
    <font>
      <sz val="10"/>
      <color indexed="8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sz val="11"/>
      <name val="Arial"/>
      <family val="1"/>
    </font>
    <font>
      <b/>
      <sz val="11"/>
      <name val="Arial"/>
      <family val="1"/>
    </font>
    <font>
      <b/>
      <sz val="1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6"/>
      <name val="Calibri"/>
      <family val="3"/>
      <charset val="128"/>
      <scheme val="minor"/>
    </font>
    <font>
      <b/>
      <sz val="12"/>
      <name val="Calibri"/>
      <family val="2"/>
      <charset val="1"/>
    </font>
    <font>
      <sz val="12"/>
      <color indexed="8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name val="Times New Roman"/>
      <family val="1"/>
    </font>
    <font>
      <b/>
      <sz val="9"/>
      <color rgb="FF221E20"/>
      <name val="Times New Roman"/>
      <family val="1"/>
    </font>
    <font>
      <b/>
      <sz val="9"/>
      <color rgb="FF231F20"/>
      <name val="Times New Roman"/>
      <family val="1"/>
    </font>
    <font>
      <sz val="9"/>
      <color theme="1"/>
      <name val="Times New Roman"/>
      <family val="1"/>
    </font>
    <font>
      <sz val="9"/>
      <color rgb="FF231F20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rgb="FFC00000"/>
      <name val="Times New Roman"/>
      <family val="1"/>
    </font>
    <font>
      <sz val="8"/>
      <color rgb="FFC00000"/>
      <name val="Times New Roman"/>
      <family val="1"/>
    </font>
    <font>
      <u/>
      <sz val="11"/>
      <color theme="10"/>
      <name val="Calibri"/>
      <family val="2"/>
      <scheme val="minor"/>
    </font>
    <font>
      <sz val="9"/>
      <color rgb="FFFF0000"/>
      <name val="Times New Roman"/>
      <family val="1"/>
    </font>
    <font>
      <sz val="8"/>
      <color rgb="FF221E20"/>
      <name val="Times New Roman"/>
      <family val="1"/>
    </font>
    <font>
      <sz val="9"/>
      <color indexed="8"/>
      <name val="Times New Roman"/>
      <family val="1"/>
    </font>
    <font>
      <b/>
      <sz val="8"/>
      <color rgb="FF221E20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70C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20"/>
      <color rgb="FFFF0000"/>
      <name val="Times New Roman"/>
      <family val="1"/>
    </font>
    <font>
      <b/>
      <sz val="10"/>
      <color theme="0" tint="-0.34998626667073579"/>
      <name val="Arial"/>
      <family val="1"/>
    </font>
  </fonts>
  <fills count="7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F"/>
        <bgColor rgb="FFDAE3F3"/>
      </patternFill>
    </fill>
    <fill>
      <patternFill patternType="solid">
        <fgColor theme="0"/>
        <bgColor indexed="3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9ABFB"/>
        <bgColor indexed="64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DFF0D8"/>
        <bgColor rgb="FFDFF0D8"/>
      </patternFill>
    </fill>
    <fill>
      <patternFill patternType="solid">
        <fgColor rgb="FFEFEFEF"/>
        <bgColor rgb="FFEFEFEF"/>
      </patternFill>
    </fill>
    <fill>
      <patternFill patternType="solid">
        <fgColor rgb="FFD6D6D6"/>
        <bgColor rgb="FFD6D6D6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9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CCCCC"/>
      </left>
      <right/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ck">
        <color rgb="FFFF5500"/>
      </top>
      <bottom style="thin">
        <color indexed="64"/>
      </bottom>
      <diagonal/>
    </border>
    <border>
      <left style="thin">
        <color rgb="FFCCCCCC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5500"/>
      </bottom>
      <diagonal/>
    </border>
    <border>
      <left style="thin">
        <color rgb="FFCCCCCC"/>
      </left>
      <right/>
      <top style="thin">
        <color indexed="64"/>
      </top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CCCCCC"/>
      </right>
      <top/>
      <bottom/>
      <diagonal/>
    </border>
    <border>
      <left style="thin">
        <color indexed="64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indexed="64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 style="thin">
        <color indexed="64"/>
      </left>
      <right style="thin">
        <color rgb="FFCCCCCC"/>
      </right>
      <top/>
      <bottom style="thin">
        <color rgb="FFCCCCCC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CCC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60">
    <xf numFmtId="0" fontId="0" fillId="0" borderId="0"/>
    <xf numFmtId="0" fontId="17" fillId="0" borderId="0"/>
    <xf numFmtId="0" fontId="19" fillId="0" borderId="0"/>
    <xf numFmtId="0" fontId="1" fillId="10" borderId="0" applyNumberFormat="0" applyBorder="0" applyAlignment="0" applyProtection="0"/>
    <xf numFmtId="0" fontId="20" fillId="35" borderId="0" applyNumberFormat="0" applyBorder="0" applyAlignment="0" applyProtection="0"/>
    <xf numFmtId="0" fontId="1" fillId="14" borderId="0" applyNumberFormat="0" applyBorder="0" applyAlignment="0" applyProtection="0"/>
    <xf numFmtId="0" fontId="20" fillId="36" borderId="0" applyNumberFormat="0" applyBorder="0" applyAlignment="0" applyProtection="0"/>
    <xf numFmtId="0" fontId="1" fillId="18" borderId="0" applyNumberFormat="0" applyBorder="0" applyAlignment="0" applyProtection="0"/>
    <xf numFmtId="0" fontId="20" fillId="37" borderId="0" applyNumberFormat="0" applyBorder="0" applyAlignment="0" applyProtection="0"/>
    <xf numFmtId="0" fontId="1" fillId="22" borderId="0" applyNumberFormat="0" applyBorder="0" applyAlignment="0" applyProtection="0"/>
    <xf numFmtId="0" fontId="20" fillId="38" borderId="0" applyNumberFormat="0" applyBorder="0" applyAlignment="0" applyProtection="0"/>
    <xf numFmtId="0" fontId="1" fillId="26" borderId="0" applyNumberFormat="0" applyBorder="0" applyAlignment="0" applyProtection="0"/>
    <xf numFmtId="0" fontId="20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40" borderId="0" applyNumberFormat="0" applyBorder="0" applyAlignment="0" applyProtection="0"/>
    <xf numFmtId="0" fontId="1" fillId="11" borderId="0" applyNumberFormat="0" applyBorder="0" applyAlignment="0" applyProtection="0"/>
    <xf numFmtId="0" fontId="20" fillId="41" borderId="0" applyNumberFormat="0" applyBorder="0" applyAlignment="0" applyProtection="0"/>
    <xf numFmtId="0" fontId="1" fillId="15" borderId="0" applyNumberFormat="0" applyBorder="0" applyAlignment="0" applyProtection="0"/>
    <xf numFmtId="0" fontId="20" fillId="42" borderId="0" applyNumberFormat="0" applyBorder="0" applyAlignment="0" applyProtection="0"/>
    <xf numFmtId="0" fontId="1" fillId="19" borderId="0" applyNumberFormat="0" applyBorder="0" applyAlignment="0" applyProtection="0"/>
    <xf numFmtId="0" fontId="20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38" borderId="0" applyNumberFormat="0" applyBorder="0" applyAlignment="0" applyProtection="0"/>
    <xf numFmtId="0" fontId="1" fillId="27" borderId="0" applyNumberFormat="0" applyBorder="0" applyAlignment="0" applyProtection="0"/>
    <xf numFmtId="0" fontId="20" fillId="41" borderId="0" applyNumberFormat="0" applyBorder="0" applyAlignment="0" applyProtection="0"/>
    <xf numFmtId="0" fontId="1" fillId="31" borderId="0" applyNumberFormat="0" applyBorder="0" applyAlignment="0" applyProtection="0"/>
    <xf numFmtId="0" fontId="20" fillId="44" borderId="0" applyNumberFormat="0" applyBorder="0" applyAlignment="0" applyProtection="0"/>
    <xf numFmtId="0" fontId="16" fillId="12" borderId="0" applyNumberFormat="0" applyBorder="0" applyAlignment="0" applyProtection="0"/>
    <xf numFmtId="0" fontId="21" fillId="45" borderId="0" applyNumberFormat="0" applyBorder="0" applyAlignment="0" applyProtection="0"/>
    <xf numFmtId="0" fontId="16" fillId="16" borderId="0" applyNumberFormat="0" applyBorder="0" applyAlignment="0" applyProtection="0"/>
    <xf numFmtId="0" fontId="21" fillId="42" borderId="0" applyNumberFormat="0" applyBorder="0" applyAlignment="0" applyProtection="0"/>
    <xf numFmtId="0" fontId="16" fillId="20" borderId="0" applyNumberFormat="0" applyBorder="0" applyAlignment="0" applyProtection="0"/>
    <xf numFmtId="0" fontId="21" fillId="43" borderId="0" applyNumberFormat="0" applyBorder="0" applyAlignment="0" applyProtection="0"/>
    <xf numFmtId="0" fontId="16" fillId="24" borderId="0" applyNumberFormat="0" applyBorder="0" applyAlignment="0" applyProtection="0"/>
    <xf numFmtId="0" fontId="21" fillId="46" borderId="0" applyNumberFormat="0" applyBorder="0" applyAlignment="0" applyProtection="0"/>
    <xf numFmtId="0" fontId="16" fillId="28" borderId="0" applyNumberFormat="0" applyBorder="0" applyAlignment="0" applyProtection="0"/>
    <xf numFmtId="0" fontId="21" fillId="47" borderId="0" applyNumberFormat="0" applyBorder="0" applyAlignment="0" applyProtection="0"/>
    <xf numFmtId="0" fontId="16" fillId="32" borderId="0" applyNumberFormat="0" applyBorder="0" applyAlignment="0" applyProtection="0"/>
    <xf numFmtId="0" fontId="21" fillId="48" borderId="0" applyNumberFormat="0" applyBorder="0" applyAlignment="0" applyProtection="0"/>
    <xf numFmtId="0" fontId="5" fillId="2" borderId="0" applyNumberFormat="0" applyBorder="0" applyAlignment="0" applyProtection="0"/>
    <xf numFmtId="0" fontId="22" fillId="37" borderId="0" applyNumberFormat="0" applyBorder="0" applyAlignment="0" applyProtection="0"/>
    <xf numFmtId="0" fontId="10" fillId="6" borderId="4" applyNumberFormat="0" applyAlignment="0" applyProtection="0"/>
    <xf numFmtId="0" fontId="23" fillId="49" borderId="22" applyNumberFormat="0" applyAlignment="0" applyProtection="0"/>
    <xf numFmtId="0" fontId="12" fillId="7" borderId="7" applyNumberFormat="0" applyAlignment="0" applyProtection="0"/>
    <xf numFmtId="0" fontId="24" fillId="50" borderId="23" applyNumberFormat="0" applyAlignment="0" applyProtection="0"/>
    <xf numFmtId="0" fontId="11" fillId="0" borderId="6" applyNumberFormat="0" applyFill="0" applyAlignment="0" applyProtection="0"/>
    <xf numFmtId="0" fontId="25" fillId="0" borderId="24" applyNumberFormat="0" applyFill="0" applyAlignment="0" applyProtection="0"/>
    <xf numFmtId="0" fontId="16" fillId="9" borderId="0" applyNumberFormat="0" applyBorder="0" applyAlignment="0" applyProtection="0"/>
    <xf numFmtId="0" fontId="21" fillId="51" borderId="0" applyNumberFormat="0" applyBorder="0" applyAlignment="0" applyProtection="0"/>
    <xf numFmtId="0" fontId="16" fillId="13" borderId="0" applyNumberFormat="0" applyBorder="0" applyAlignment="0" applyProtection="0"/>
    <xf numFmtId="0" fontId="21" fillId="52" borderId="0" applyNumberFormat="0" applyBorder="0" applyAlignment="0" applyProtection="0"/>
    <xf numFmtId="0" fontId="16" fillId="17" borderId="0" applyNumberFormat="0" applyBorder="0" applyAlignment="0" applyProtection="0"/>
    <xf numFmtId="0" fontId="21" fillId="53" borderId="0" applyNumberFormat="0" applyBorder="0" applyAlignment="0" applyProtection="0"/>
    <xf numFmtId="0" fontId="16" fillId="21" borderId="0" applyNumberFormat="0" applyBorder="0" applyAlignment="0" applyProtection="0"/>
    <xf numFmtId="0" fontId="21" fillId="46" borderId="0" applyNumberFormat="0" applyBorder="0" applyAlignment="0" applyProtection="0"/>
    <xf numFmtId="0" fontId="16" fillId="25" borderId="0" applyNumberFormat="0" applyBorder="0" applyAlignment="0" applyProtection="0"/>
    <xf numFmtId="0" fontId="21" fillId="47" borderId="0" applyNumberFormat="0" applyBorder="0" applyAlignment="0" applyProtection="0"/>
    <xf numFmtId="0" fontId="16" fillId="29" borderId="0" applyNumberFormat="0" applyBorder="0" applyAlignment="0" applyProtection="0"/>
    <xf numFmtId="0" fontId="21" fillId="54" borderId="0" applyNumberFormat="0" applyBorder="0" applyAlignment="0" applyProtection="0"/>
    <xf numFmtId="0" fontId="8" fillId="5" borderId="4" applyNumberFormat="0" applyAlignment="0" applyProtection="0"/>
    <xf numFmtId="0" fontId="26" fillId="40" borderId="22" applyNumberFormat="0" applyAlignment="0" applyProtection="0"/>
    <xf numFmtId="0" fontId="6" fillId="3" borderId="0" applyNumberFormat="0" applyBorder="0" applyAlignment="0" applyProtection="0"/>
    <xf numFmtId="0" fontId="27" fillId="36" borderId="0" applyNumberFormat="0" applyBorder="0" applyAlignment="0" applyProtection="0"/>
    <xf numFmtId="0" fontId="37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17" fillId="0" borderId="0" applyFont="0" applyFill="0" applyBorder="0" applyAlignment="0" applyProtection="0"/>
    <xf numFmtId="44" fontId="20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7" fillId="4" borderId="0" applyNumberFormat="0" applyBorder="0" applyAlignment="0" applyProtection="0"/>
    <xf numFmtId="0" fontId="28" fillId="55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39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56" borderId="25" applyNumberFormat="0" applyFont="0" applyAlignment="0" applyProtection="0"/>
    <xf numFmtId="0" fontId="20" fillId="8" borderId="8" applyNumberFormat="0" applyFont="0" applyAlignment="0" applyProtection="0"/>
    <xf numFmtId="0" fontId="17" fillId="56" borderId="2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9" fillId="6" borderId="5" applyNumberFormat="0" applyAlignment="0" applyProtection="0"/>
    <xf numFmtId="0" fontId="29" fillId="49" borderId="26" applyNumberFormat="0" applyAlignment="0" applyProtection="0"/>
    <xf numFmtId="169" fontId="38" fillId="0" borderId="0"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3" fillId="0" borderId="27" applyNumberFormat="0" applyFill="0" applyAlignment="0" applyProtection="0"/>
    <xf numFmtId="0" fontId="3" fillId="0" borderId="2" applyNumberFormat="0" applyFill="0" applyAlignment="0" applyProtection="0"/>
    <xf numFmtId="0" fontId="34" fillId="0" borderId="28" applyNumberFormat="0" applyFill="0" applyAlignment="0" applyProtection="0"/>
    <xf numFmtId="0" fontId="4" fillId="0" borderId="3" applyNumberFormat="0" applyFill="0" applyAlignment="0" applyProtection="0"/>
    <xf numFmtId="0" fontId="35" fillId="0" borderId="29" applyNumberFormat="0" applyFill="0" applyAlignment="0" applyProtection="0"/>
    <xf numFmtId="0" fontId="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6" fillId="0" borderId="30" applyNumberFormat="0" applyFill="0" applyAlignment="0" applyProtection="0"/>
    <xf numFmtId="170" fontId="39" fillId="0" borderId="0" applyFill="0" applyBorder="0" applyAlignment="0" applyProtection="0"/>
    <xf numFmtId="43" fontId="20" fillId="0" borderId="0" applyFont="0" applyFill="0" applyBorder="0" applyAlignment="0" applyProtection="0"/>
    <xf numFmtId="170" fontId="39" fillId="0" borderId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3" fillId="0" borderId="0"/>
    <xf numFmtId="9" fontId="1" fillId="0" borderId="0" applyFont="0" applyFill="0" applyBorder="0" applyAlignment="0" applyProtection="0"/>
    <xf numFmtId="0" fontId="17" fillId="0" borderId="0"/>
    <xf numFmtId="0" fontId="49" fillId="0" borderId="0"/>
    <xf numFmtId="0" fontId="50" fillId="0" borderId="0"/>
    <xf numFmtId="43" fontId="50" fillId="0" borderId="0" applyFont="0" applyFill="0" applyBorder="0" applyAlignment="0" applyProtection="0"/>
    <xf numFmtId="0" fontId="17" fillId="0" borderId="0"/>
    <xf numFmtId="44" fontId="1" fillId="0" borderId="0" applyFont="0" applyFill="0" applyBorder="0" applyAlignment="0" applyProtection="0"/>
    <xf numFmtId="175" fontId="43" fillId="0" borderId="0" applyBorder="0" applyProtection="0"/>
    <xf numFmtId="0" fontId="17" fillId="0" borderId="0"/>
    <xf numFmtId="9" fontId="17" fillId="0" borderId="0" applyFont="0" applyFill="0" applyBorder="0" applyAlignment="0" applyProtection="0"/>
    <xf numFmtId="0" fontId="59" fillId="0" borderId="0"/>
    <xf numFmtId="0" fontId="1" fillId="0" borderId="0"/>
    <xf numFmtId="0" fontId="17" fillId="0" borderId="0"/>
    <xf numFmtId="0" fontId="36" fillId="0" borderId="53" applyNumberFormat="0" applyFill="0" applyAlignment="0" applyProtection="0"/>
    <xf numFmtId="0" fontId="29" fillId="49" borderId="52" applyNumberFormat="0" applyAlignment="0" applyProtection="0"/>
    <xf numFmtId="0" fontId="17" fillId="56" borderId="51" applyNumberFormat="0" applyFont="0" applyAlignment="0" applyProtection="0"/>
    <xf numFmtId="0" fontId="23" fillId="49" borderId="55" applyNumberFormat="0" applyAlignment="0" applyProtection="0"/>
    <xf numFmtId="0" fontId="17" fillId="56" borderId="51" applyNumberFormat="0" applyFont="0" applyAlignment="0" applyProtection="0"/>
    <xf numFmtId="0" fontId="26" fillId="40" borderId="55" applyNumberFormat="0" applyAlignment="0" applyProtection="0"/>
    <xf numFmtId="0" fontId="23" fillId="49" borderId="47" applyNumberFormat="0" applyAlignment="0" applyProtection="0"/>
    <xf numFmtId="0" fontId="26" fillId="40" borderId="47" applyNumberFormat="0" applyAlignment="0" applyProtection="0"/>
    <xf numFmtId="0" fontId="17" fillId="56" borderId="56" applyNumberFormat="0" applyFont="0" applyAlignment="0" applyProtection="0"/>
    <xf numFmtId="0" fontId="29" fillId="49" borderId="57" applyNumberFormat="0" applyAlignment="0" applyProtection="0"/>
    <xf numFmtId="0" fontId="36" fillId="0" borderId="58" applyNumberFormat="0" applyFill="0" applyAlignment="0" applyProtection="0"/>
    <xf numFmtId="0" fontId="17" fillId="56" borderId="48" applyNumberFormat="0" applyFont="0" applyAlignment="0" applyProtection="0"/>
    <xf numFmtId="0" fontId="17" fillId="56" borderId="48" applyNumberFormat="0" applyFont="0" applyAlignment="0" applyProtection="0"/>
    <xf numFmtId="0" fontId="29" fillId="49" borderId="49" applyNumberFormat="0" applyAlignment="0" applyProtection="0"/>
    <xf numFmtId="0" fontId="36" fillId="0" borderId="50" applyNumberFormat="0" applyFill="0" applyAlignment="0" applyProtection="0"/>
    <xf numFmtId="0" fontId="17" fillId="56" borderId="56" applyNumberFormat="0" applyFont="0" applyAlignment="0" applyProtection="0"/>
    <xf numFmtId="0" fontId="36" fillId="0" borderId="92" applyNumberFormat="0" applyFill="0" applyAlignment="0" applyProtection="0"/>
    <xf numFmtId="0" fontId="36" fillId="0" borderId="112" applyNumberFormat="0" applyFill="0" applyAlignment="0" applyProtection="0"/>
    <xf numFmtId="0" fontId="29" fillId="49" borderId="91" applyNumberFormat="0" applyAlignment="0" applyProtection="0"/>
    <xf numFmtId="0" fontId="36" fillId="0" borderId="62" applyNumberFormat="0" applyFill="0" applyAlignment="0" applyProtection="0"/>
    <xf numFmtId="0" fontId="29" fillId="49" borderId="61" applyNumberFormat="0" applyAlignment="0" applyProtection="0"/>
    <xf numFmtId="0" fontId="17" fillId="56" borderId="60" applyNumberFormat="0" applyFont="0" applyAlignment="0" applyProtection="0"/>
    <xf numFmtId="0" fontId="23" fillId="49" borderId="63" applyNumberFormat="0" applyAlignment="0" applyProtection="0"/>
    <xf numFmtId="0" fontId="17" fillId="56" borderId="60" applyNumberFormat="0" applyFont="0" applyAlignment="0" applyProtection="0"/>
    <xf numFmtId="0" fontId="26" fillId="40" borderId="63" applyNumberFormat="0" applyAlignment="0" applyProtection="0"/>
    <xf numFmtId="0" fontId="23" fillId="49" borderId="59" applyNumberFormat="0" applyAlignment="0" applyProtection="0"/>
    <xf numFmtId="0" fontId="26" fillId="40" borderId="59" applyNumberFormat="0" applyAlignment="0" applyProtection="0"/>
    <xf numFmtId="0" fontId="17" fillId="56" borderId="64" applyNumberFormat="0" applyFont="0" applyAlignment="0" applyProtection="0"/>
    <xf numFmtId="0" fontId="29" fillId="49" borderId="65" applyNumberFormat="0" applyAlignment="0" applyProtection="0"/>
    <xf numFmtId="0" fontId="36" fillId="0" borderId="66" applyNumberFormat="0" applyFill="0" applyAlignment="0" applyProtection="0"/>
    <xf numFmtId="0" fontId="17" fillId="56" borderId="60" applyNumberFormat="0" applyFont="0" applyAlignment="0" applyProtection="0"/>
    <xf numFmtId="0" fontId="17" fillId="56" borderId="60" applyNumberFormat="0" applyFont="0" applyAlignment="0" applyProtection="0"/>
    <xf numFmtId="0" fontId="29" fillId="49" borderId="61" applyNumberFormat="0" applyAlignment="0" applyProtection="0"/>
    <xf numFmtId="0" fontId="36" fillId="0" borderId="62" applyNumberFormat="0" applyFill="0" applyAlignment="0" applyProtection="0"/>
    <xf numFmtId="0" fontId="17" fillId="56" borderId="64" applyNumberFormat="0" applyFont="0" applyAlignment="0" applyProtection="0"/>
    <xf numFmtId="0" fontId="36" fillId="0" borderId="66" applyNumberFormat="0" applyFill="0" applyAlignment="0" applyProtection="0"/>
    <xf numFmtId="0" fontId="29" fillId="49" borderId="65" applyNumberFormat="0" applyAlignment="0" applyProtection="0"/>
    <xf numFmtId="0" fontId="17" fillId="56" borderId="64" applyNumberFormat="0" applyFont="0" applyAlignment="0" applyProtection="0"/>
    <xf numFmtId="0" fontId="23" fillId="49" borderId="67" applyNumberFormat="0" applyAlignment="0" applyProtection="0"/>
    <xf numFmtId="0" fontId="17" fillId="56" borderId="64" applyNumberFormat="0" applyFont="0" applyAlignment="0" applyProtection="0"/>
    <xf numFmtId="0" fontId="26" fillId="40" borderId="67" applyNumberFormat="0" applyAlignment="0" applyProtection="0"/>
    <xf numFmtId="0" fontId="23" fillId="49" borderId="63" applyNumberFormat="0" applyAlignment="0" applyProtection="0"/>
    <xf numFmtId="0" fontId="26" fillId="40" borderId="63" applyNumberFormat="0" applyAlignment="0" applyProtection="0"/>
    <xf numFmtId="0" fontId="17" fillId="56" borderId="68" applyNumberFormat="0" applyFont="0" applyAlignment="0" applyProtection="0"/>
    <xf numFmtId="0" fontId="29" fillId="49" borderId="69" applyNumberFormat="0" applyAlignment="0" applyProtection="0"/>
    <xf numFmtId="0" fontId="36" fillId="0" borderId="70" applyNumberFormat="0" applyFill="0" applyAlignment="0" applyProtection="0"/>
    <xf numFmtId="0" fontId="17" fillId="56" borderId="64" applyNumberFormat="0" applyFont="0" applyAlignment="0" applyProtection="0"/>
    <xf numFmtId="0" fontId="17" fillId="56" borderId="64" applyNumberFormat="0" applyFont="0" applyAlignment="0" applyProtection="0"/>
    <xf numFmtId="0" fontId="29" fillId="49" borderId="65" applyNumberFormat="0" applyAlignment="0" applyProtection="0"/>
    <xf numFmtId="0" fontId="36" fillId="0" borderId="66" applyNumberFormat="0" applyFill="0" applyAlignment="0" applyProtection="0"/>
    <xf numFmtId="0" fontId="17" fillId="56" borderId="68" applyNumberFormat="0" applyFont="0" applyAlignment="0" applyProtection="0"/>
    <xf numFmtId="0" fontId="36" fillId="0" borderId="74" applyNumberFormat="0" applyFill="0" applyAlignment="0" applyProtection="0"/>
    <xf numFmtId="0" fontId="29" fillId="49" borderId="73" applyNumberFormat="0" applyAlignment="0" applyProtection="0"/>
    <xf numFmtId="0" fontId="17" fillId="56" borderId="72" applyNumberFormat="0" applyFont="0" applyAlignment="0" applyProtection="0"/>
    <xf numFmtId="0" fontId="23" fillId="49" borderId="75" applyNumberFormat="0" applyAlignment="0" applyProtection="0"/>
    <xf numFmtId="0" fontId="17" fillId="56" borderId="72" applyNumberFormat="0" applyFont="0" applyAlignment="0" applyProtection="0"/>
    <xf numFmtId="0" fontId="26" fillId="40" borderId="75" applyNumberFormat="0" applyAlignment="0" applyProtection="0"/>
    <xf numFmtId="0" fontId="23" fillId="49" borderId="71" applyNumberFormat="0" applyAlignment="0" applyProtection="0"/>
    <xf numFmtId="0" fontId="26" fillId="40" borderId="71" applyNumberFormat="0" applyAlignment="0" applyProtection="0"/>
    <xf numFmtId="0" fontId="17" fillId="56" borderId="76" applyNumberFormat="0" applyFont="0" applyAlignment="0" applyProtection="0"/>
    <xf numFmtId="0" fontId="29" fillId="49" borderId="77" applyNumberFormat="0" applyAlignment="0" applyProtection="0"/>
    <xf numFmtId="0" fontId="36" fillId="0" borderId="78" applyNumberFormat="0" applyFill="0" applyAlignment="0" applyProtection="0"/>
    <xf numFmtId="0" fontId="17" fillId="56" borderId="72" applyNumberFormat="0" applyFont="0" applyAlignment="0" applyProtection="0"/>
    <xf numFmtId="0" fontId="17" fillId="56" borderId="72" applyNumberFormat="0" applyFont="0" applyAlignment="0" applyProtection="0"/>
    <xf numFmtId="0" fontId="29" fillId="49" borderId="73" applyNumberFormat="0" applyAlignment="0" applyProtection="0"/>
    <xf numFmtId="0" fontId="36" fillId="0" borderId="74" applyNumberFormat="0" applyFill="0" applyAlignment="0" applyProtection="0"/>
    <xf numFmtId="0" fontId="17" fillId="56" borderId="76" applyNumberFormat="0" applyFont="0" applyAlignment="0" applyProtection="0"/>
    <xf numFmtId="0" fontId="36" fillId="0" borderId="78" applyNumberFormat="0" applyFill="0" applyAlignment="0" applyProtection="0"/>
    <xf numFmtId="0" fontId="29" fillId="49" borderId="77" applyNumberFormat="0" applyAlignment="0" applyProtection="0"/>
    <xf numFmtId="0" fontId="17" fillId="56" borderId="76" applyNumberFormat="0" applyFont="0" applyAlignment="0" applyProtection="0"/>
    <xf numFmtId="0" fontId="23" fillId="49" borderId="79" applyNumberFormat="0" applyAlignment="0" applyProtection="0"/>
    <xf numFmtId="0" fontId="17" fillId="56" borderId="76" applyNumberFormat="0" applyFont="0" applyAlignment="0" applyProtection="0"/>
    <xf numFmtId="0" fontId="26" fillId="40" borderId="79" applyNumberFormat="0" applyAlignment="0" applyProtection="0"/>
    <xf numFmtId="0" fontId="23" fillId="49" borderId="75" applyNumberFormat="0" applyAlignment="0" applyProtection="0"/>
    <xf numFmtId="0" fontId="26" fillId="40" borderId="75" applyNumberFormat="0" applyAlignment="0" applyProtection="0"/>
    <xf numFmtId="0" fontId="17" fillId="56" borderId="80" applyNumberFormat="0" applyFont="0" applyAlignment="0" applyProtection="0"/>
    <xf numFmtId="0" fontId="29" fillId="49" borderId="81" applyNumberFormat="0" applyAlignment="0" applyProtection="0"/>
    <xf numFmtId="0" fontId="36" fillId="0" borderId="82" applyNumberFormat="0" applyFill="0" applyAlignment="0" applyProtection="0"/>
    <xf numFmtId="0" fontId="17" fillId="56" borderId="76" applyNumberFormat="0" applyFont="0" applyAlignment="0" applyProtection="0"/>
    <xf numFmtId="0" fontId="17" fillId="56" borderId="76" applyNumberFormat="0" applyFont="0" applyAlignment="0" applyProtection="0"/>
    <xf numFmtId="0" fontId="29" fillId="49" borderId="77" applyNumberFormat="0" applyAlignment="0" applyProtection="0"/>
    <xf numFmtId="0" fontId="36" fillId="0" borderId="78" applyNumberFormat="0" applyFill="0" applyAlignment="0" applyProtection="0"/>
    <xf numFmtId="0" fontId="17" fillId="56" borderId="80" applyNumberFormat="0" applyFont="0" applyAlignment="0" applyProtection="0"/>
    <xf numFmtId="0" fontId="36" fillId="0" borderId="86" applyNumberFormat="0" applyFill="0" applyAlignment="0" applyProtection="0"/>
    <xf numFmtId="0" fontId="29" fillId="49" borderId="85" applyNumberFormat="0" applyAlignment="0" applyProtection="0"/>
    <xf numFmtId="0" fontId="17" fillId="56" borderId="84" applyNumberFormat="0" applyFont="0" applyAlignment="0" applyProtection="0"/>
    <xf numFmtId="0" fontId="23" fillId="49" borderId="87" applyNumberFormat="0" applyAlignment="0" applyProtection="0"/>
    <xf numFmtId="0" fontId="17" fillId="56" borderId="84" applyNumberFormat="0" applyFont="0" applyAlignment="0" applyProtection="0"/>
    <xf numFmtId="0" fontId="26" fillId="40" borderId="87" applyNumberFormat="0" applyAlignment="0" applyProtection="0"/>
    <xf numFmtId="0" fontId="23" fillId="49" borderId="83" applyNumberFormat="0" applyAlignment="0" applyProtection="0"/>
    <xf numFmtId="0" fontId="26" fillId="40" borderId="83" applyNumberFormat="0" applyAlignment="0" applyProtection="0"/>
    <xf numFmtId="0" fontId="17" fillId="56" borderId="88" applyNumberFormat="0" applyFont="0" applyAlignment="0" applyProtection="0"/>
    <xf numFmtId="0" fontId="29" fillId="49" borderId="89" applyNumberFormat="0" applyAlignment="0" applyProtection="0"/>
    <xf numFmtId="0" fontId="36" fillId="0" borderId="90" applyNumberFormat="0" applyFill="0" applyAlignment="0" applyProtection="0"/>
    <xf numFmtId="0" fontId="17" fillId="56" borderId="84" applyNumberFormat="0" applyFont="0" applyAlignment="0" applyProtection="0"/>
    <xf numFmtId="0" fontId="17" fillId="56" borderId="84" applyNumberFormat="0" applyFont="0" applyAlignment="0" applyProtection="0"/>
    <xf numFmtId="0" fontId="29" fillId="49" borderId="85" applyNumberFormat="0" applyAlignment="0" applyProtection="0"/>
    <xf numFmtId="0" fontId="36" fillId="0" borderId="86" applyNumberFormat="0" applyFill="0" applyAlignment="0" applyProtection="0"/>
    <xf numFmtId="0" fontId="17" fillId="56" borderId="88" applyNumberFormat="0" applyFont="0" applyAlignment="0" applyProtection="0"/>
    <xf numFmtId="0" fontId="36" fillId="0" borderId="96" applyNumberFormat="0" applyFill="0" applyAlignment="0" applyProtection="0"/>
    <xf numFmtId="0" fontId="29" fillId="49" borderId="95" applyNumberFormat="0" applyAlignment="0" applyProtection="0"/>
    <xf numFmtId="0" fontId="17" fillId="56" borderId="94" applyNumberFormat="0" applyFont="0" applyAlignment="0" applyProtection="0"/>
    <xf numFmtId="0" fontId="23" fillId="49" borderId="97" applyNumberFormat="0" applyAlignment="0" applyProtection="0"/>
    <xf numFmtId="0" fontId="17" fillId="56" borderId="94" applyNumberFormat="0" applyFont="0" applyAlignment="0" applyProtection="0"/>
    <xf numFmtId="0" fontId="26" fillId="40" borderId="97" applyNumberFormat="0" applyAlignment="0" applyProtection="0"/>
    <xf numFmtId="0" fontId="23" fillId="49" borderId="93" applyNumberFormat="0" applyAlignment="0" applyProtection="0"/>
    <xf numFmtId="0" fontId="26" fillId="40" borderId="93" applyNumberFormat="0" applyAlignment="0" applyProtection="0"/>
    <xf numFmtId="0" fontId="17" fillId="56" borderId="98" applyNumberFormat="0" applyFont="0" applyAlignment="0" applyProtection="0"/>
    <xf numFmtId="0" fontId="29" fillId="49" borderId="99" applyNumberFormat="0" applyAlignment="0" applyProtection="0"/>
    <xf numFmtId="0" fontId="36" fillId="0" borderId="100" applyNumberFormat="0" applyFill="0" applyAlignment="0" applyProtection="0"/>
    <xf numFmtId="0" fontId="17" fillId="56" borderId="94" applyNumberFormat="0" applyFont="0" applyAlignment="0" applyProtection="0"/>
    <xf numFmtId="0" fontId="17" fillId="56" borderId="94" applyNumberFormat="0" applyFont="0" applyAlignment="0" applyProtection="0"/>
    <xf numFmtId="0" fontId="29" fillId="49" borderId="95" applyNumberFormat="0" applyAlignment="0" applyProtection="0"/>
    <xf numFmtId="0" fontId="36" fillId="0" borderId="96" applyNumberFormat="0" applyFill="0" applyAlignment="0" applyProtection="0"/>
    <xf numFmtId="0" fontId="17" fillId="56" borderId="98" applyNumberFormat="0" applyFont="0" applyAlignment="0" applyProtection="0"/>
    <xf numFmtId="0" fontId="36" fillId="0" borderId="104" applyNumberFormat="0" applyFill="0" applyAlignment="0" applyProtection="0"/>
    <xf numFmtId="0" fontId="29" fillId="49" borderId="103" applyNumberFormat="0" applyAlignment="0" applyProtection="0"/>
    <xf numFmtId="0" fontId="17" fillId="56" borderId="102" applyNumberFormat="0" applyFont="0" applyAlignment="0" applyProtection="0"/>
    <xf numFmtId="0" fontId="23" fillId="49" borderId="105" applyNumberFormat="0" applyAlignment="0" applyProtection="0"/>
    <xf numFmtId="0" fontId="17" fillId="56" borderId="102" applyNumberFormat="0" applyFont="0" applyAlignment="0" applyProtection="0"/>
    <xf numFmtId="0" fontId="26" fillId="40" borderId="105" applyNumberFormat="0" applyAlignment="0" applyProtection="0"/>
    <xf numFmtId="0" fontId="23" fillId="49" borderId="101" applyNumberFormat="0" applyAlignment="0" applyProtection="0"/>
    <xf numFmtId="0" fontId="26" fillId="40" borderId="101" applyNumberFormat="0" applyAlignment="0" applyProtection="0"/>
    <xf numFmtId="0" fontId="17" fillId="56" borderId="106" applyNumberFormat="0" applyFont="0" applyAlignment="0" applyProtection="0"/>
    <xf numFmtId="0" fontId="29" fillId="49" borderId="107" applyNumberFormat="0" applyAlignment="0" applyProtection="0"/>
    <xf numFmtId="0" fontId="36" fillId="0" borderId="108" applyNumberFormat="0" applyFill="0" applyAlignment="0" applyProtection="0"/>
    <xf numFmtId="0" fontId="17" fillId="56" borderId="102" applyNumberFormat="0" applyFont="0" applyAlignment="0" applyProtection="0"/>
    <xf numFmtId="0" fontId="17" fillId="56" borderId="102" applyNumberFormat="0" applyFont="0" applyAlignment="0" applyProtection="0"/>
    <xf numFmtId="0" fontId="29" fillId="49" borderId="103" applyNumberFormat="0" applyAlignment="0" applyProtection="0"/>
    <xf numFmtId="0" fontId="36" fillId="0" borderId="104" applyNumberFormat="0" applyFill="0" applyAlignment="0" applyProtection="0"/>
    <xf numFmtId="0" fontId="17" fillId="56" borderId="106" applyNumberFormat="0" applyFont="0" applyAlignment="0" applyProtection="0"/>
    <xf numFmtId="0" fontId="17" fillId="56" borderId="106" applyNumberFormat="0" applyFont="0" applyAlignment="0" applyProtection="0"/>
    <xf numFmtId="0" fontId="23" fillId="49" borderId="109" applyNumberFormat="0" applyAlignment="0" applyProtection="0"/>
    <xf numFmtId="0" fontId="17" fillId="56" borderId="106" applyNumberFormat="0" applyFont="0" applyAlignment="0" applyProtection="0"/>
    <xf numFmtId="0" fontId="26" fillId="40" borderId="109" applyNumberFormat="0" applyAlignment="0" applyProtection="0"/>
    <xf numFmtId="0" fontId="17" fillId="56" borderId="110" applyNumberFormat="0" applyFont="0" applyAlignment="0" applyProtection="0"/>
    <xf numFmtId="0" fontId="29" fillId="49" borderId="111" applyNumberFormat="0" applyAlignment="0" applyProtection="0"/>
    <xf numFmtId="0" fontId="36" fillId="0" borderId="112" applyNumberFormat="0" applyFill="0" applyAlignment="0" applyProtection="0"/>
    <xf numFmtId="0" fontId="17" fillId="56" borderId="106" applyNumberFormat="0" applyFont="0" applyAlignment="0" applyProtection="0"/>
    <xf numFmtId="0" fontId="17" fillId="56" borderId="106" applyNumberFormat="0" applyFont="0" applyAlignment="0" applyProtection="0"/>
    <xf numFmtId="0" fontId="17" fillId="56" borderId="110" applyNumberFormat="0" applyFont="0" applyAlignment="0" applyProtection="0"/>
    <xf numFmtId="0" fontId="29" fillId="49" borderId="111" applyNumberFormat="0" applyAlignment="0" applyProtection="0"/>
    <xf numFmtId="0" fontId="17" fillId="56" borderId="110" applyNumberFormat="0" applyFont="0" applyAlignment="0" applyProtection="0"/>
    <xf numFmtId="0" fontId="23" fillId="49" borderId="113" applyNumberFormat="0" applyAlignment="0" applyProtection="0"/>
    <xf numFmtId="0" fontId="17" fillId="56" borderId="110" applyNumberFormat="0" applyFont="0" applyAlignment="0" applyProtection="0"/>
    <xf numFmtId="0" fontId="26" fillId="40" borderId="113" applyNumberFormat="0" applyAlignment="0" applyProtection="0"/>
    <xf numFmtId="0" fontId="23" fillId="49" borderId="109" applyNumberFormat="0" applyAlignment="0" applyProtection="0"/>
    <xf numFmtId="0" fontId="26" fillId="40" borderId="109" applyNumberFormat="0" applyAlignment="0" applyProtection="0"/>
    <xf numFmtId="0" fontId="17" fillId="56" borderId="114" applyNumberFormat="0" applyFont="0" applyAlignment="0" applyProtection="0"/>
    <xf numFmtId="0" fontId="29" fillId="49" borderId="115" applyNumberFormat="0" applyAlignment="0" applyProtection="0"/>
    <xf numFmtId="0" fontId="36" fillId="0" borderId="116" applyNumberFormat="0" applyFill="0" applyAlignment="0" applyProtection="0"/>
    <xf numFmtId="0" fontId="17" fillId="56" borderId="110" applyNumberFormat="0" applyFont="0" applyAlignment="0" applyProtection="0"/>
    <xf numFmtId="0" fontId="17" fillId="56" borderId="110" applyNumberFormat="0" applyFont="0" applyAlignment="0" applyProtection="0"/>
    <xf numFmtId="0" fontId="29" fillId="49" borderId="111" applyNumberFormat="0" applyAlignment="0" applyProtection="0"/>
    <xf numFmtId="0" fontId="36" fillId="0" borderId="112" applyNumberFormat="0" applyFill="0" applyAlignment="0" applyProtection="0"/>
    <xf numFmtId="0" fontId="17" fillId="56" borderId="114" applyNumberFormat="0" applyFont="0" applyAlignment="0" applyProtection="0"/>
    <xf numFmtId="0" fontId="61" fillId="0" borderId="0"/>
    <xf numFmtId="0" fontId="23" fillId="49" borderId="122" applyNumberFormat="0" applyAlignment="0" applyProtection="0"/>
    <xf numFmtId="0" fontId="26" fillId="40" borderId="122" applyNumberFormat="0" applyAlignment="0" applyProtection="0"/>
    <xf numFmtId="0" fontId="17" fillId="56" borderId="123" applyNumberFormat="0" applyFont="0" applyAlignment="0" applyProtection="0"/>
    <xf numFmtId="0" fontId="17" fillId="56" borderId="123" applyNumberFormat="0" applyFont="0" applyAlignment="0" applyProtection="0"/>
    <xf numFmtId="0" fontId="29" fillId="49" borderId="124" applyNumberFormat="0" applyAlignment="0" applyProtection="0"/>
    <xf numFmtId="0" fontId="36" fillId="0" borderId="125" applyNumberFormat="0" applyFill="0" applyAlignment="0" applyProtection="0"/>
    <xf numFmtId="0" fontId="17" fillId="0" borderId="0"/>
    <xf numFmtId="0" fontId="36" fillId="0" borderId="129" applyNumberFormat="0" applyFill="0" applyAlignment="0" applyProtection="0"/>
    <xf numFmtId="0" fontId="29" fillId="49" borderId="128" applyNumberFormat="0" applyAlignment="0" applyProtection="0"/>
    <xf numFmtId="0" fontId="17" fillId="56" borderId="127" applyNumberFormat="0" applyFont="0" applyAlignment="0" applyProtection="0"/>
    <xf numFmtId="0" fontId="23" fillId="49" borderId="126" applyNumberFormat="0" applyAlignment="0" applyProtection="0"/>
    <xf numFmtId="0" fontId="17" fillId="56" borderId="127" applyNumberFormat="0" applyFont="0" applyAlignment="0" applyProtection="0"/>
    <xf numFmtId="0" fontId="26" fillId="40" borderId="126" applyNumberFormat="0" applyAlignment="0" applyProtection="0"/>
    <xf numFmtId="0" fontId="23" fillId="49" borderId="126" applyNumberFormat="0" applyAlignment="0" applyProtection="0"/>
    <xf numFmtId="0" fontId="26" fillId="40" borderId="126" applyNumberForma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36" fillId="0" borderId="129" applyNumberFormat="0" applyFill="0" applyAlignment="0" applyProtection="0"/>
    <xf numFmtId="0" fontId="36" fillId="0" borderId="133" applyNumberFormat="0" applyFill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29" fillId="49" borderId="128" applyNumberFormat="0" applyAlignment="0" applyProtection="0"/>
    <xf numFmtId="0" fontId="17" fillId="56" borderId="127" applyNumberFormat="0" applyFont="0" applyAlignment="0" applyProtection="0"/>
    <xf numFmtId="0" fontId="23" fillId="49" borderId="126" applyNumberFormat="0" applyAlignment="0" applyProtection="0"/>
    <xf numFmtId="0" fontId="17" fillId="56" borderId="127" applyNumberFormat="0" applyFont="0" applyAlignment="0" applyProtection="0"/>
    <xf numFmtId="0" fontId="26" fillId="40" borderId="126" applyNumberFormat="0" applyAlignment="0" applyProtection="0"/>
    <xf numFmtId="0" fontId="23" fillId="49" borderId="126" applyNumberFormat="0" applyAlignment="0" applyProtection="0"/>
    <xf numFmtId="0" fontId="26" fillId="40" borderId="126" applyNumberForma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36" fillId="0" borderId="129" applyNumberFormat="0" applyFill="0" applyAlignment="0" applyProtection="0"/>
    <xf numFmtId="0" fontId="29" fillId="49" borderId="128" applyNumberFormat="0" applyAlignment="0" applyProtection="0"/>
    <xf numFmtId="0" fontId="17" fillId="56" borderId="127" applyNumberFormat="0" applyFont="0" applyAlignment="0" applyProtection="0"/>
    <xf numFmtId="0" fontId="23" fillId="49" borderId="126" applyNumberFormat="0" applyAlignment="0" applyProtection="0"/>
    <xf numFmtId="0" fontId="17" fillId="56" borderId="127" applyNumberFormat="0" applyFont="0" applyAlignment="0" applyProtection="0"/>
    <xf numFmtId="0" fontId="26" fillId="40" borderId="126" applyNumberFormat="0" applyAlignment="0" applyProtection="0"/>
    <xf numFmtId="0" fontId="23" fillId="49" borderId="126" applyNumberFormat="0" applyAlignment="0" applyProtection="0"/>
    <xf numFmtId="0" fontId="26" fillId="40" borderId="126" applyNumberForma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36" fillId="0" borderId="129" applyNumberFormat="0" applyFill="0" applyAlignment="0" applyProtection="0"/>
    <xf numFmtId="0" fontId="29" fillId="49" borderId="128" applyNumberFormat="0" applyAlignment="0" applyProtection="0"/>
    <xf numFmtId="0" fontId="17" fillId="56" borderId="127" applyNumberFormat="0" applyFont="0" applyAlignment="0" applyProtection="0"/>
    <xf numFmtId="0" fontId="23" fillId="49" borderId="126" applyNumberFormat="0" applyAlignment="0" applyProtection="0"/>
    <xf numFmtId="0" fontId="17" fillId="56" borderId="127" applyNumberFormat="0" applyFont="0" applyAlignment="0" applyProtection="0"/>
    <xf numFmtId="0" fontId="26" fillId="40" borderId="126" applyNumberFormat="0" applyAlignment="0" applyProtection="0"/>
    <xf numFmtId="0" fontId="23" fillId="49" borderId="126" applyNumberFormat="0" applyAlignment="0" applyProtection="0"/>
    <xf numFmtId="0" fontId="26" fillId="40" borderId="126" applyNumberForma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36" fillId="0" borderId="129" applyNumberFormat="0" applyFill="0" applyAlignment="0" applyProtection="0"/>
    <xf numFmtId="0" fontId="29" fillId="49" borderId="128" applyNumberFormat="0" applyAlignment="0" applyProtection="0"/>
    <xf numFmtId="0" fontId="17" fillId="56" borderId="127" applyNumberFormat="0" applyFont="0" applyAlignment="0" applyProtection="0"/>
    <xf numFmtId="0" fontId="23" fillId="49" borderId="126" applyNumberFormat="0" applyAlignment="0" applyProtection="0"/>
    <xf numFmtId="0" fontId="17" fillId="56" borderId="127" applyNumberFormat="0" applyFont="0" applyAlignment="0" applyProtection="0"/>
    <xf numFmtId="0" fontId="26" fillId="40" borderId="126" applyNumberFormat="0" applyAlignment="0" applyProtection="0"/>
    <xf numFmtId="0" fontId="23" fillId="49" borderId="126" applyNumberFormat="0" applyAlignment="0" applyProtection="0"/>
    <xf numFmtId="0" fontId="26" fillId="40" borderId="126" applyNumberForma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36" fillId="0" borderId="129" applyNumberFormat="0" applyFill="0" applyAlignment="0" applyProtection="0"/>
    <xf numFmtId="0" fontId="29" fillId="49" borderId="128" applyNumberFormat="0" applyAlignment="0" applyProtection="0"/>
    <xf numFmtId="0" fontId="17" fillId="56" borderId="127" applyNumberFormat="0" applyFont="0" applyAlignment="0" applyProtection="0"/>
    <xf numFmtId="0" fontId="23" fillId="49" borderId="126" applyNumberFormat="0" applyAlignment="0" applyProtection="0"/>
    <xf numFmtId="0" fontId="17" fillId="56" borderId="127" applyNumberFormat="0" applyFont="0" applyAlignment="0" applyProtection="0"/>
    <xf numFmtId="0" fontId="26" fillId="40" borderId="126" applyNumberFormat="0" applyAlignment="0" applyProtection="0"/>
    <xf numFmtId="0" fontId="23" fillId="49" borderId="126" applyNumberFormat="0" applyAlignment="0" applyProtection="0"/>
    <xf numFmtId="0" fontId="26" fillId="40" borderId="126" applyNumberForma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36" fillId="0" borderId="129" applyNumberFormat="0" applyFill="0" applyAlignment="0" applyProtection="0"/>
    <xf numFmtId="0" fontId="29" fillId="49" borderId="128" applyNumberFormat="0" applyAlignment="0" applyProtection="0"/>
    <xf numFmtId="0" fontId="17" fillId="56" borderId="127" applyNumberFormat="0" applyFont="0" applyAlignment="0" applyProtection="0"/>
    <xf numFmtId="0" fontId="23" fillId="49" borderId="126" applyNumberFormat="0" applyAlignment="0" applyProtection="0"/>
    <xf numFmtId="0" fontId="17" fillId="56" borderId="127" applyNumberFormat="0" applyFont="0" applyAlignment="0" applyProtection="0"/>
    <xf numFmtId="0" fontId="26" fillId="40" borderId="126" applyNumberFormat="0" applyAlignment="0" applyProtection="0"/>
    <xf numFmtId="0" fontId="23" fillId="49" borderId="126" applyNumberFormat="0" applyAlignment="0" applyProtection="0"/>
    <xf numFmtId="0" fontId="26" fillId="40" borderId="126" applyNumberForma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36" fillId="0" borderId="129" applyNumberFormat="0" applyFill="0" applyAlignment="0" applyProtection="0"/>
    <xf numFmtId="0" fontId="29" fillId="49" borderId="128" applyNumberFormat="0" applyAlignment="0" applyProtection="0"/>
    <xf numFmtId="0" fontId="17" fillId="56" borderId="127" applyNumberFormat="0" applyFont="0" applyAlignment="0" applyProtection="0"/>
    <xf numFmtId="0" fontId="23" fillId="49" borderId="126" applyNumberFormat="0" applyAlignment="0" applyProtection="0"/>
    <xf numFmtId="0" fontId="17" fillId="56" borderId="127" applyNumberFormat="0" applyFont="0" applyAlignment="0" applyProtection="0"/>
    <xf numFmtId="0" fontId="26" fillId="40" borderId="126" applyNumberFormat="0" applyAlignment="0" applyProtection="0"/>
    <xf numFmtId="0" fontId="23" fillId="49" borderId="126" applyNumberFormat="0" applyAlignment="0" applyProtection="0"/>
    <xf numFmtId="0" fontId="26" fillId="40" borderId="126" applyNumberForma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29" fillId="49" borderId="128" applyNumberFormat="0" applyAlignment="0" applyProtection="0"/>
    <xf numFmtId="0" fontId="36" fillId="0" borderId="129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23" fillId="49" borderId="130" applyNumberFormat="0" applyAlignment="0" applyProtection="0"/>
    <xf numFmtId="0" fontId="17" fillId="56" borderId="127" applyNumberFormat="0" applyFont="0" applyAlignment="0" applyProtection="0"/>
    <xf numFmtId="0" fontId="26" fillId="40" borderId="130" applyNumberFormat="0" applyAlignment="0" applyProtection="0"/>
    <xf numFmtId="0" fontId="17" fillId="56" borderId="131" applyNumberFormat="0" applyFont="0" applyAlignment="0" applyProtection="0"/>
    <xf numFmtId="0" fontId="29" fillId="49" borderId="132" applyNumberFormat="0" applyAlignment="0" applyProtection="0"/>
    <xf numFmtId="0" fontId="36" fillId="0" borderId="133" applyNumberFormat="0" applyFill="0" applyAlignment="0" applyProtection="0"/>
    <xf numFmtId="0" fontId="17" fillId="56" borderId="127" applyNumberFormat="0" applyFont="0" applyAlignment="0" applyProtection="0"/>
    <xf numFmtId="0" fontId="17" fillId="56" borderId="127" applyNumberFormat="0" applyFont="0" applyAlignment="0" applyProtection="0"/>
    <xf numFmtId="0" fontId="17" fillId="56" borderId="131" applyNumberFormat="0" applyFont="0" applyAlignment="0" applyProtection="0"/>
    <xf numFmtId="0" fontId="29" fillId="49" borderId="132" applyNumberFormat="0" applyAlignment="0" applyProtection="0"/>
    <xf numFmtId="0" fontId="17" fillId="56" borderId="131" applyNumberFormat="0" applyFont="0" applyAlignment="0" applyProtection="0"/>
    <xf numFmtId="0" fontId="23" fillId="49" borderId="130" applyNumberFormat="0" applyAlignment="0" applyProtection="0"/>
    <xf numFmtId="0" fontId="17" fillId="56" borderId="131" applyNumberFormat="0" applyFont="0" applyAlignment="0" applyProtection="0"/>
    <xf numFmtId="0" fontId="26" fillId="40" borderId="130" applyNumberFormat="0" applyAlignment="0" applyProtection="0"/>
    <xf numFmtId="0" fontId="23" fillId="49" borderId="130" applyNumberFormat="0" applyAlignment="0" applyProtection="0"/>
    <xf numFmtId="0" fontId="26" fillId="40" borderId="130" applyNumberFormat="0" applyAlignment="0" applyProtection="0"/>
    <xf numFmtId="0" fontId="17" fillId="56" borderId="131" applyNumberFormat="0" applyFont="0" applyAlignment="0" applyProtection="0"/>
    <xf numFmtId="0" fontId="29" fillId="49" borderId="132" applyNumberFormat="0" applyAlignment="0" applyProtection="0"/>
    <xf numFmtId="0" fontId="36" fillId="0" borderId="133" applyNumberFormat="0" applyFill="0" applyAlignment="0" applyProtection="0"/>
    <xf numFmtId="0" fontId="17" fillId="56" borderId="131" applyNumberFormat="0" applyFont="0" applyAlignment="0" applyProtection="0"/>
    <xf numFmtId="0" fontId="17" fillId="56" borderId="131" applyNumberFormat="0" applyFont="0" applyAlignment="0" applyProtection="0"/>
    <xf numFmtId="0" fontId="29" fillId="49" borderId="132" applyNumberFormat="0" applyAlignment="0" applyProtection="0"/>
    <xf numFmtId="0" fontId="36" fillId="0" borderId="133" applyNumberFormat="0" applyFill="0" applyAlignment="0" applyProtection="0"/>
    <xf numFmtId="0" fontId="17" fillId="56" borderId="131" applyNumberFormat="0" applyFont="0" applyAlignment="0" applyProtection="0"/>
    <xf numFmtId="0" fontId="17" fillId="0" borderId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37" applyNumberFormat="0" applyFill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17" fillId="56" borderId="135" applyNumberFormat="0" applyFont="0" applyAlignment="0" applyProtection="0"/>
    <xf numFmtId="0" fontId="23" fillId="49" borderId="134" applyNumberFormat="0" applyAlignment="0" applyProtection="0"/>
    <xf numFmtId="0" fontId="17" fillId="56" borderId="135" applyNumberFormat="0" applyFont="0" applyAlignment="0" applyProtection="0"/>
    <xf numFmtId="0" fontId="26" fillId="40" borderId="134" applyNumberFormat="0" applyAlignment="0" applyProtection="0"/>
    <xf numFmtId="0" fontId="23" fillId="49" borderId="134" applyNumberFormat="0" applyAlignment="0" applyProtection="0"/>
    <xf numFmtId="0" fontId="26" fillId="40" borderId="134" applyNumberForma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17" fillId="56" borderId="135" applyNumberFormat="0" applyFont="0" applyAlignment="0" applyProtection="0"/>
    <xf numFmtId="0" fontId="29" fillId="49" borderId="136" applyNumberFormat="0" applyAlignment="0" applyProtection="0"/>
    <xf numFmtId="0" fontId="36" fillId="0" borderId="137" applyNumberFormat="0" applyFill="0" applyAlignment="0" applyProtection="0"/>
    <xf numFmtId="0" fontId="17" fillId="56" borderId="135" applyNumberFormat="0" applyFont="0" applyAlignment="0" applyProtection="0"/>
    <xf numFmtId="0" fontId="36" fillId="0" borderId="143" applyNumberFormat="0" applyFill="0" applyAlignment="0" applyProtection="0"/>
    <xf numFmtId="0" fontId="29" fillId="49" borderId="142" applyNumberFormat="0" applyAlignment="0" applyProtection="0"/>
    <xf numFmtId="0" fontId="17" fillId="56" borderId="141" applyNumberFormat="0" applyFont="0" applyAlignment="0" applyProtection="0"/>
    <xf numFmtId="0" fontId="23" fillId="49" borderId="144" applyNumberFormat="0" applyAlignment="0" applyProtection="0"/>
    <xf numFmtId="0" fontId="17" fillId="56" borderId="141" applyNumberFormat="0" applyFont="0" applyAlignment="0" applyProtection="0"/>
    <xf numFmtId="0" fontId="26" fillId="40" borderId="144" applyNumberFormat="0" applyAlignment="0" applyProtection="0"/>
    <xf numFmtId="0" fontId="23" fillId="49" borderId="140" applyNumberFormat="0" applyAlignment="0" applyProtection="0"/>
    <xf numFmtId="0" fontId="26" fillId="40" borderId="140" applyNumberForma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1" applyNumberFormat="0" applyFont="0" applyAlignment="0" applyProtection="0"/>
    <xf numFmtId="0" fontId="17" fillId="56" borderId="141" applyNumberFormat="0" applyFont="0" applyAlignment="0" applyProtection="0"/>
    <xf numFmtId="0" fontId="29" fillId="49" borderId="142" applyNumberFormat="0" applyAlignment="0" applyProtection="0"/>
    <xf numFmtId="0" fontId="36" fillId="0" borderId="143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36" fillId="0" borderId="30" applyNumberFormat="0" applyFill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29" fillId="49" borderId="146" applyNumberForma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29" fillId="49" borderId="146" applyNumberForma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29" fillId="49" borderId="146" applyNumberForma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29" fillId="49" borderId="146" applyNumberForma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29" fillId="49" borderId="146" applyNumberForma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29" fillId="49" borderId="146" applyNumberForma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9" fillId="49" borderId="146" applyNumberForma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30" applyNumberFormat="0" applyFill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17" fillId="56" borderId="25" applyNumberFormat="0" applyFont="0" applyAlignment="0" applyProtection="0"/>
    <xf numFmtId="0" fontId="23" fillId="49" borderId="22" applyNumberFormat="0" applyAlignment="0" applyProtection="0"/>
    <xf numFmtId="0" fontId="17" fillId="56" borderId="25" applyNumberFormat="0" applyFont="0" applyAlignment="0" applyProtection="0"/>
    <xf numFmtId="0" fontId="26" fillId="40" borderId="22" applyNumberFormat="0" applyAlignment="0" applyProtection="0"/>
    <xf numFmtId="0" fontId="23" fillId="49" borderId="22" applyNumberFormat="0" applyAlignment="0" applyProtection="0"/>
    <xf numFmtId="0" fontId="26" fillId="40" borderId="22" applyNumberForma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17" fillId="56" borderId="25" applyNumberFormat="0" applyFont="0" applyAlignment="0" applyProtection="0"/>
    <xf numFmtId="0" fontId="29" fillId="49" borderId="26" applyNumberFormat="0" applyAlignment="0" applyProtection="0"/>
    <xf numFmtId="0" fontId="36" fillId="0" borderId="30" applyNumberFormat="0" applyFill="0" applyAlignment="0" applyProtection="0"/>
    <xf numFmtId="0" fontId="17" fillId="56" borderId="25" applyNumberFormat="0" applyFont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23" fillId="49" borderId="144" applyNumberFormat="0" applyAlignment="0" applyProtection="0"/>
    <xf numFmtId="0" fontId="17" fillId="56" borderId="145" applyNumberFormat="0" applyFont="0" applyAlignment="0" applyProtection="0"/>
    <xf numFmtId="0" fontId="26" fillId="40" borderId="144" applyNumberFormat="0" applyAlignment="0" applyProtection="0"/>
    <xf numFmtId="0" fontId="23" fillId="49" borderId="144" applyNumberFormat="0" applyAlignment="0" applyProtection="0"/>
    <xf numFmtId="0" fontId="26" fillId="40" borderId="144" applyNumberForma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0" fontId="17" fillId="56" borderId="145" applyNumberFormat="0" applyFont="0" applyAlignment="0" applyProtection="0"/>
    <xf numFmtId="0" fontId="36" fillId="0" borderId="147" applyNumberFormat="0" applyFill="0" applyAlignment="0" applyProtection="0"/>
    <xf numFmtId="0" fontId="17" fillId="56" borderId="145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1" fillId="0" borderId="0"/>
    <xf numFmtId="0" fontId="1" fillId="0" borderId="0"/>
    <xf numFmtId="0" fontId="48" fillId="0" borderId="0"/>
    <xf numFmtId="9" fontId="48" fillId="0" borderId="0" applyFont="0" applyFill="0" applyBorder="0" applyAlignment="0" applyProtection="0"/>
  </cellStyleXfs>
  <cellXfs count="694">
    <xf numFmtId="0" fontId="0" fillId="0" borderId="0" xfId="0"/>
    <xf numFmtId="0" fontId="17" fillId="0" borderId="0" xfId="75"/>
    <xf numFmtId="0" fontId="42" fillId="0" borderId="0" xfId="75" applyFont="1"/>
    <xf numFmtId="4" fontId="0" fillId="0" borderId="0" xfId="0" applyNumberFormat="1"/>
    <xf numFmtId="9" fontId="0" fillId="0" borderId="0" xfId="0" applyNumberFormat="1"/>
    <xf numFmtId="4" fontId="44" fillId="33" borderId="19" xfId="0" applyNumberFormat="1" applyFont="1" applyFill="1" applyBorder="1" applyAlignment="1">
      <alignment horizontal="center" vertical="center"/>
    </xf>
    <xf numFmtId="0" fontId="47" fillId="0" borderId="0" xfId="75" applyFont="1"/>
    <xf numFmtId="0" fontId="17" fillId="0" borderId="0" xfId="75" applyAlignment="1">
      <alignment horizontal="center"/>
    </xf>
    <xf numFmtId="0" fontId="51" fillId="61" borderId="0" xfId="153" applyFont="1" applyFill="1" applyAlignment="1">
      <alignment vertical="top" wrapText="1"/>
    </xf>
    <xf numFmtId="0" fontId="53" fillId="57" borderId="36" xfId="153" applyFont="1" applyFill="1" applyBorder="1" applyAlignment="1">
      <alignment horizontal="left" vertical="top" wrapText="1"/>
    </xf>
    <xf numFmtId="0" fontId="53" fillId="57" borderId="37" xfId="153" applyFont="1" applyFill="1" applyBorder="1" applyAlignment="1">
      <alignment horizontal="left" vertical="top" wrapText="1"/>
    </xf>
    <xf numFmtId="0" fontId="53" fillId="57" borderId="39" xfId="153" applyFont="1" applyFill="1" applyBorder="1" applyAlignment="1">
      <alignment horizontal="left" vertical="top" wrapText="1"/>
    </xf>
    <xf numFmtId="4" fontId="53" fillId="57" borderId="20" xfId="153" applyNumberFormat="1" applyFont="1" applyFill="1" applyBorder="1" applyAlignment="1">
      <alignment horizontal="center" vertical="top" wrapText="1"/>
    </xf>
    <xf numFmtId="0" fontId="53" fillId="57" borderId="43" xfId="153" applyFont="1" applyFill="1" applyBorder="1" applyAlignment="1">
      <alignment horizontal="left" vertical="top" wrapText="1"/>
    </xf>
    <xf numFmtId="4" fontId="53" fillId="57" borderId="35" xfId="153" applyNumberFormat="1" applyFont="1" applyFill="1" applyBorder="1" applyAlignment="1">
      <alignment horizontal="center" vertical="top" wrapText="1"/>
    </xf>
    <xf numFmtId="4" fontId="52" fillId="57" borderId="45" xfId="153" applyNumberFormat="1" applyFont="1" applyFill="1" applyBorder="1" applyAlignment="1">
      <alignment horizontal="left" vertical="top" wrapText="1"/>
    </xf>
    <xf numFmtId="4" fontId="52" fillId="57" borderId="45" xfId="153" applyNumberFormat="1" applyFont="1" applyFill="1" applyBorder="1" applyAlignment="1">
      <alignment horizontal="right" wrapText="1"/>
    </xf>
    <xf numFmtId="0" fontId="52" fillId="57" borderId="45" xfId="153" applyFont="1" applyFill="1" applyBorder="1" applyAlignment="1">
      <alignment horizontal="left" vertical="top" wrapText="1"/>
    </xf>
    <xf numFmtId="10" fontId="52" fillId="57" borderId="45" xfId="153" applyNumberFormat="1" applyFont="1" applyFill="1" applyBorder="1" applyAlignment="1">
      <alignment horizontal="right" wrapText="1"/>
    </xf>
    <xf numFmtId="0" fontId="52" fillId="61" borderId="0" xfId="153" applyFont="1" applyFill="1" applyAlignment="1">
      <alignment vertical="center" wrapText="1"/>
    </xf>
    <xf numFmtId="0" fontId="51" fillId="62" borderId="46" xfId="153" applyFont="1" applyFill="1" applyBorder="1" applyAlignment="1">
      <alignment horizontal="left" vertical="top" wrapText="1"/>
    </xf>
    <xf numFmtId="0" fontId="51" fillId="62" borderId="46" xfId="153" applyFont="1" applyFill="1" applyBorder="1" applyAlignment="1">
      <alignment horizontal="center" vertical="top" wrapText="1"/>
    </xf>
    <xf numFmtId="0" fontId="51" fillId="62" borderId="46" xfId="153" applyFont="1" applyFill="1" applyBorder="1" applyAlignment="1">
      <alignment horizontal="right" vertical="top" wrapText="1"/>
    </xf>
    <xf numFmtId="0" fontId="46" fillId="0" borderId="0" xfId="0" applyFont="1"/>
    <xf numFmtId="3" fontId="46" fillId="0" borderId="0" xfId="0" applyNumberFormat="1" applyFont="1"/>
    <xf numFmtId="3" fontId="58" fillId="0" borderId="0" xfId="75" applyNumberFormat="1" applyFont="1" applyAlignment="1">
      <alignment horizontal="center" vertical="top" wrapText="1"/>
    </xf>
    <xf numFmtId="3" fontId="44" fillId="0" borderId="0" xfId="0" applyNumberFormat="1" applyFont="1" applyAlignment="1">
      <alignment horizontal="center" vertical="center" wrapText="1"/>
    </xf>
    <xf numFmtId="3" fontId="45" fillId="0" borderId="0" xfId="0" quotePrefix="1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/>
    <xf numFmtId="4" fontId="0" fillId="0" borderId="0" xfId="150" applyNumberFormat="1" applyFont="1"/>
    <xf numFmtId="9" fontId="0" fillId="0" borderId="0" xfId="150" applyFont="1"/>
    <xf numFmtId="44" fontId="0" fillId="0" borderId="0" xfId="156" applyFont="1"/>
    <xf numFmtId="0" fontId="50" fillId="0" borderId="0" xfId="153"/>
    <xf numFmtId="10" fontId="50" fillId="0" borderId="0" xfId="153" applyNumberFormat="1"/>
    <xf numFmtId="4" fontId="50" fillId="0" borderId="0" xfId="153" applyNumberFormat="1"/>
    <xf numFmtId="10" fontId="54" fillId="57" borderId="38" xfId="153" applyNumberFormat="1" applyFont="1" applyFill="1" applyBorder="1" applyAlignment="1">
      <alignment horizontal="right" wrapText="1"/>
    </xf>
    <xf numFmtId="4" fontId="54" fillId="57" borderId="40" xfId="153" applyNumberFormat="1" applyFont="1" applyFill="1" applyBorder="1" applyAlignment="1">
      <alignment horizontal="right" wrapText="1"/>
    </xf>
    <xf numFmtId="0" fontId="53" fillId="57" borderId="41" xfId="153" applyFont="1" applyFill="1" applyBorder="1" applyAlignment="1">
      <alignment horizontal="left" vertical="top" wrapText="1"/>
    </xf>
    <xf numFmtId="0" fontId="53" fillId="57" borderId="21" xfId="153" applyFont="1" applyFill="1" applyBorder="1" applyAlignment="1">
      <alignment horizontal="left" vertical="top" wrapText="1"/>
    </xf>
    <xf numFmtId="4" fontId="53" fillId="57" borderId="44" xfId="153" applyNumberFormat="1" applyFont="1" applyFill="1" applyBorder="1" applyAlignment="1">
      <alignment horizontal="center" vertical="top" wrapText="1"/>
    </xf>
    <xf numFmtId="0" fontId="45" fillId="34" borderId="118" xfId="0" quotePrefix="1" applyFont="1" applyFill="1" applyBorder="1" applyAlignment="1">
      <alignment horizontal="center" vertical="center" wrapText="1"/>
    </xf>
    <xf numFmtId="4" fontId="45" fillId="34" borderId="118" xfId="0" quotePrefix="1" applyNumberFormat="1" applyFont="1" applyFill="1" applyBorder="1" applyAlignment="1">
      <alignment horizontal="center" vertical="center" wrapText="1"/>
    </xf>
    <xf numFmtId="0" fontId="45" fillId="0" borderId="118" xfId="0" quotePrefix="1" applyFont="1" applyBorder="1" applyAlignment="1">
      <alignment horizontal="center" vertical="center" wrapText="1"/>
    </xf>
    <xf numFmtId="4" fontId="45" fillId="0" borderId="118" xfId="0" quotePrefix="1" applyNumberFormat="1" applyFont="1" applyBorder="1" applyAlignment="1">
      <alignment horizontal="center" vertical="center" wrapText="1"/>
    </xf>
    <xf numFmtId="0" fontId="45" fillId="0" borderId="118" xfId="2" quotePrefix="1" applyFont="1" applyBorder="1" applyAlignment="1">
      <alignment horizontal="center" vertical="center" wrapText="1"/>
    </xf>
    <xf numFmtId="4" fontId="45" fillId="0" borderId="118" xfId="2" quotePrefix="1" applyNumberFormat="1" applyFont="1" applyBorder="1" applyAlignment="1">
      <alignment horizontal="center" vertical="center" wrapText="1"/>
    </xf>
    <xf numFmtId="0" fontId="17" fillId="0" borderId="0" xfId="75" quotePrefix="1"/>
    <xf numFmtId="0" fontId="45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43" fontId="0" fillId="0" borderId="0" xfId="0" applyNumberFormat="1"/>
    <xf numFmtId="0" fontId="0" fillId="0" borderId="0" xfId="0" applyAlignment="1">
      <alignment vertical="center"/>
    </xf>
    <xf numFmtId="3" fontId="44" fillId="34" borderId="0" xfId="0" quotePrefix="1" applyNumberFormat="1" applyFont="1" applyFill="1" applyAlignment="1">
      <alignment horizontal="center" vertical="center" wrapText="1"/>
    </xf>
    <xf numFmtId="0" fontId="63" fillId="0" borderId="0" xfId="0" applyFont="1"/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43" fontId="63" fillId="0" borderId="0" xfId="0" applyNumberFormat="1" applyFont="1"/>
    <xf numFmtId="0" fontId="71" fillId="0" borderId="0" xfId="0" applyFont="1" applyAlignment="1">
      <alignment vertical="center"/>
    </xf>
    <xf numFmtId="0" fontId="68" fillId="0" borderId="0" xfId="0" applyFont="1"/>
    <xf numFmtId="0" fontId="73" fillId="0" borderId="0" xfId="0" applyFont="1"/>
    <xf numFmtId="0" fontId="74" fillId="0" borderId="0" xfId="0" applyFont="1"/>
    <xf numFmtId="0" fontId="63" fillId="0" borderId="0" xfId="0" applyFont="1" applyAlignment="1">
      <alignment horizontal="left" vertical="top"/>
    </xf>
    <xf numFmtId="0" fontId="73" fillId="0" borderId="0" xfId="0" applyFont="1" applyAlignment="1">
      <alignment horizontal="left" vertical="top"/>
    </xf>
    <xf numFmtId="0" fontId="75" fillId="0" borderId="0" xfId="1555"/>
    <xf numFmtId="0" fontId="63" fillId="0" borderId="0" xfId="1556" applyFont="1"/>
    <xf numFmtId="0" fontId="76" fillId="0" borderId="0" xfId="0" applyFont="1"/>
    <xf numFmtId="0" fontId="78" fillId="0" borderId="0" xfId="1557" applyFont="1" applyAlignment="1">
      <alignment vertical="top"/>
    </xf>
    <xf numFmtId="0" fontId="78" fillId="0" borderId="0" xfId="1557" applyFont="1" applyAlignment="1">
      <alignment vertical="top" wrapText="1"/>
    </xf>
    <xf numFmtId="179" fontId="78" fillId="0" borderId="0" xfId="1557" applyNumberFormat="1" applyFont="1" applyAlignment="1">
      <alignment horizontal="center" vertical="center"/>
    </xf>
    <xf numFmtId="0" fontId="68" fillId="0" borderId="0" xfId="1557" applyFont="1" applyAlignment="1">
      <alignment horizontal="center" vertical="center"/>
    </xf>
    <xf numFmtId="0" fontId="65" fillId="67" borderId="118" xfId="77" applyFont="1" applyFill="1" applyBorder="1" applyAlignment="1">
      <alignment horizontal="center" vertical="center" wrapText="1"/>
    </xf>
    <xf numFmtId="0" fontId="66" fillId="68" borderId="120" xfId="77" applyFont="1" applyFill="1" applyBorder="1" applyAlignment="1">
      <alignment vertical="center" wrapText="1"/>
    </xf>
    <xf numFmtId="0" fontId="68" fillId="68" borderId="120" xfId="0" applyFont="1" applyFill="1" applyBorder="1" applyAlignment="1">
      <alignment horizontal="center" vertical="center"/>
    </xf>
    <xf numFmtId="4" fontId="68" fillId="68" borderId="120" xfId="0" applyNumberFormat="1" applyFont="1" applyFill="1" applyBorder="1" applyAlignment="1">
      <alignment horizontal="center" vertical="center"/>
    </xf>
    <xf numFmtId="4" fontId="69" fillId="68" borderId="121" xfId="0" applyNumberFormat="1" applyFont="1" applyFill="1" applyBorder="1" applyAlignment="1">
      <alignment horizontal="center" vertical="center" wrapText="1"/>
    </xf>
    <xf numFmtId="4" fontId="69" fillId="0" borderId="118" xfId="0" applyNumberFormat="1" applyFont="1" applyBorder="1" applyAlignment="1">
      <alignment horizontal="left" vertical="center" wrapText="1"/>
    </xf>
    <xf numFmtId="0" fontId="70" fillId="0" borderId="118" xfId="0" applyFont="1" applyBorder="1" applyAlignment="1">
      <alignment horizontal="center" vertical="center" wrapText="1"/>
    </xf>
    <xf numFmtId="4" fontId="69" fillId="0" borderId="118" xfId="0" applyNumberFormat="1" applyFont="1" applyBorder="1" applyAlignment="1">
      <alignment horizontal="center" vertical="center" wrapText="1"/>
    </xf>
    <xf numFmtId="0" fontId="67" fillId="68" borderId="119" xfId="77" applyFont="1" applyFill="1" applyBorder="1" applyAlignment="1">
      <alignment vertical="center" wrapText="1"/>
    </xf>
    <xf numFmtId="0" fontId="67" fillId="68" borderId="119" xfId="0" applyFont="1" applyFill="1" applyBorder="1" applyAlignment="1">
      <alignment horizontal="left" vertical="center"/>
    </xf>
    <xf numFmtId="0" fontId="68" fillId="68" borderId="120" xfId="0" applyFont="1" applyFill="1" applyBorder="1" applyAlignment="1">
      <alignment horizontal="left" vertical="center"/>
    </xf>
    <xf numFmtId="4" fontId="68" fillId="68" borderId="120" xfId="0" applyNumberFormat="1" applyFont="1" applyFill="1" applyBorder="1" applyAlignment="1">
      <alignment horizontal="left" vertical="center"/>
    </xf>
    <xf numFmtId="44" fontId="72" fillId="0" borderId="118" xfId="1554" applyFont="1" applyBorder="1" applyAlignment="1">
      <alignment vertical="center"/>
    </xf>
    <xf numFmtId="0" fontId="77" fillId="0" borderId="120" xfId="77" applyFont="1" applyBorder="1"/>
    <xf numFmtId="0" fontId="77" fillId="0" borderId="118" xfId="77" applyFont="1" applyBorder="1"/>
    <xf numFmtId="0" fontId="77" fillId="0" borderId="118" xfId="77" applyFont="1" applyBorder="1" applyAlignment="1">
      <alignment horizontal="center"/>
    </xf>
    <xf numFmtId="2" fontId="77" fillId="0" borderId="118" xfId="77" applyNumberFormat="1" applyFont="1" applyBorder="1"/>
    <xf numFmtId="167" fontId="77" fillId="0" borderId="118" xfId="77" applyNumberFormat="1" applyFont="1" applyBorder="1"/>
    <xf numFmtId="4" fontId="77" fillId="0" borderId="118" xfId="77" applyNumberFormat="1" applyFont="1" applyBorder="1"/>
    <xf numFmtId="0" fontId="79" fillId="0" borderId="120" xfId="77" applyFont="1" applyBorder="1"/>
    <xf numFmtId="0" fontId="79" fillId="0" borderId="120" xfId="77" applyFont="1" applyBorder="1" applyAlignment="1">
      <alignment horizontal="right"/>
    </xf>
    <xf numFmtId="4" fontId="79" fillId="0" borderId="121" xfId="77" applyNumberFormat="1" applyFont="1" applyBorder="1"/>
    <xf numFmtId="0" fontId="79" fillId="0" borderId="118" xfId="77" applyFont="1" applyBorder="1" applyAlignment="1">
      <alignment horizontal="right"/>
    </xf>
    <xf numFmtId="4" fontId="79" fillId="0" borderId="118" xfId="77" applyNumberFormat="1" applyFont="1" applyBorder="1"/>
    <xf numFmtId="174" fontId="0" fillId="0" borderId="0" xfId="0" applyNumberFormat="1"/>
    <xf numFmtId="4" fontId="0" fillId="0" borderId="0" xfId="150" applyNumberFormat="1" applyFont="1" applyBorder="1"/>
    <xf numFmtId="9" fontId="0" fillId="0" borderId="0" xfId="150" applyFont="1" applyBorder="1"/>
    <xf numFmtId="180" fontId="50" fillId="0" borderId="0" xfId="153" applyNumberFormat="1"/>
    <xf numFmtId="0" fontId="53" fillId="57" borderId="42" xfId="153" applyFont="1" applyFill="1" applyBorder="1" applyAlignment="1">
      <alignment horizontal="left" vertical="top" wrapText="1"/>
    </xf>
    <xf numFmtId="11" fontId="50" fillId="0" borderId="0" xfId="153" applyNumberFormat="1"/>
    <xf numFmtId="43" fontId="0" fillId="0" borderId="0" xfId="0" applyNumberFormat="1" applyAlignment="1">
      <alignment vertical="center"/>
    </xf>
    <xf numFmtId="0" fontId="80" fillId="69" borderId="118" xfId="77" applyFont="1" applyFill="1" applyBorder="1" applyAlignment="1">
      <alignment vertical="center" wrapText="1"/>
    </xf>
    <xf numFmtId="0" fontId="77" fillId="0" borderId="119" xfId="77" applyFont="1" applyBorder="1"/>
    <xf numFmtId="0" fontId="77" fillId="0" borderId="121" xfId="77" applyFont="1" applyBorder="1" applyAlignment="1">
      <alignment horizontal="center"/>
    </xf>
    <xf numFmtId="0" fontId="77" fillId="0" borderId="119" xfId="77" applyFont="1" applyBorder="1" applyAlignment="1">
      <alignment horizontal="right"/>
    </xf>
    <xf numFmtId="173" fontId="77" fillId="0" borderId="118" xfId="77" applyNumberFormat="1" applyFont="1" applyBorder="1"/>
    <xf numFmtId="166" fontId="45" fillId="34" borderId="118" xfId="0" quotePrefix="1" applyNumberFormat="1" applyFont="1" applyFill="1" applyBorder="1" applyAlignment="1">
      <alignment horizontal="center" vertical="center" wrapText="1"/>
    </xf>
    <xf numFmtId="4" fontId="44" fillId="34" borderId="118" xfId="0" quotePrefix="1" applyNumberFormat="1" applyFont="1" applyFill="1" applyBorder="1" applyAlignment="1">
      <alignment horizontal="center" vertical="center" wrapText="1"/>
    </xf>
    <xf numFmtId="0" fontId="71" fillId="0" borderId="31" xfId="0" applyFont="1" applyBorder="1" applyAlignment="1">
      <alignment horizontal="center"/>
    </xf>
    <xf numFmtId="0" fontId="71" fillId="0" borderId="0" xfId="0" applyFont="1" applyAlignment="1">
      <alignment horizontal="center"/>
    </xf>
    <xf numFmtId="2" fontId="71" fillId="0" borderId="31" xfId="0" applyNumberFormat="1" applyFont="1" applyBorder="1" applyAlignment="1">
      <alignment horizontal="center"/>
    </xf>
    <xf numFmtId="0" fontId="71" fillId="0" borderId="18" xfId="0" applyFont="1" applyBorder="1" applyAlignment="1">
      <alignment horizontal="center"/>
    </xf>
    <xf numFmtId="0" fontId="71" fillId="0" borderId="21" xfId="0" applyFont="1" applyBorder="1" applyAlignment="1">
      <alignment horizontal="left"/>
    </xf>
    <xf numFmtId="0" fontId="71" fillId="0" borderId="117" xfId="0" applyFont="1" applyBorder="1" applyAlignment="1">
      <alignment horizontal="center"/>
    </xf>
    <xf numFmtId="0" fontId="71" fillId="60" borderId="18" xfId="0" applyFont="1" applyFill="1" applyBorder="1" applyAlignment="1">
      <alignment horizontal="center"/>
    </xf>
    <xf numFmtId="0" fontId="71" fillId="60" borderId="21" xfId="0" applyFont="1" applyFill="1" applyBorder="1" applyAlignment="1">
      <alignment horizontal="left"/>
    </xf>
    <xf numFmtId="0" fontId="71" fillId="60" borderId="21" xfId="0" applyFont="1" applyFill="1" applyBorder="1" applyAlignment="1">
      <alignment horizontal="center"/>
    </xf>
    <xf numFmtId="0" fontId="71" fillId="60" borderId="21" xfId="0" applyFont="1" applyFill="1" applyBorder="1"/>
    <xf numFmtId="0" fontId="71" fillId="60" borderId="21" xfId="0" applyFont="1" applyFill="1" applyBorder="1" applyAlignment="1">
      <alignment horizontal="right"/>
    </xf>
    <xf numFmtId="0" fontId="71" fillId="0" borderId="21" xfId="0" applyFont="1" applyBorder="1"/>
    <xf numFmtId="0" fontId="71" fillId="0" borderId="118" xfId="0" applyFont="1" applyBorder="1" applyAlignment="1">
      <alignment horizontal="center" vertical="center" wrapText="1"/>
    </xf>
    <xf numFmtId="0" fontId="71" fillId="0" borderId="139" xfId="0" applyFont="1" applyBorder="1"/>
    <xf numFmtId="0" fontId="71" fillId="0" borderId="0" xfId="0" applyFont="1"/>
    <xf numFmtId="0" fontId="71" fillId="0" borderId="16" xfId="0" applyFont="1" applyBorder="1"/>
    <xf numFmtId="43" fontId="71" fillId="0" borderId="16" xfId="1553" applyFont="1" applyBorder="1"/>
    <xf numFmtId="43" fontId="71" fillId="0" borderId="19" xfId="1553" applyFont="1" applyFill="1" applyBorder="1"/>
    <xf numFmtId="0" fontId="71" fillId="60" borderId="119" xfId="0" applyFont="1" applyFill="1" applyBorder="1" applyAlignment="1">
      <alignment horizontal="center"/>
    </xf>
    <xf numFmtId="0" fontId="71" fillId="60" borderId="120" xfId="0" applyFont="1" applyFill="1" applyBorder="1" applyAlignment="1">
      <alignment horizontal="left"/>
    </xf>
    <xf numFmtId="0" fontId="71" fillId="60" borderId="120" xfId="0" applyFont="1" applyFill="1" applyBorder="1" applyAlignment="1">
      <alignment horizontal="center"/>
    </xf>
    <xf numFmtId="0" fontId="71" fillId="60" borderId="120" xfId="0" applyFont="1" applyFill="1" applyBorder="1"/>
    <xf numFmtId="0" fontId="71" fillId="60" borderId="120" xfId="0" applyFont="1" applyFill="1" applyBorder="1" applyAlignment="1">
      <alignment horizontal="right"/>
    </xf>
    <xf numFmtId="43" fontId="71" fillId="60" borderId="121" xfId="1553" applyFont="1" applyFill="1" applyBorder="1"/>
    <xf numFmtId="0" fontId="71" fillId="0" borderId="118" xfId="0" applyFont="1" applyBorder="1" applyAlignment="1">
      <alignment horizontal="center"/>
    </xf>
    <xf numFmtId="0" fontId="71" fillId="63" borderId="118" xfId="0" applyFont="1" applyFill="1" applyBorder="1" applyAlignment="1">
      <alignment horizontal="center" vertical="center" wrapText="1"/>
    </xf>
    <xf numFmtId="0" fontId="71" fillId="0" borderId="19" xfId="0" applyFont="1" applyBorder="1"/>
    <xf numFmtId="0" fontId="71" fillId="0" borderId="120" xfId="0" applyFont="1" applyBorder="1"/>
    <xf numFmtId="0" fontId="71" fillId="0" borderId="120" xfId="0" applyFont="1" applyBorder="1" applyAlignment="1">
      <alignment horizontal="right"/>
    </xf>
    <xf numFmtId="43" fontId="71" fillId="0" borderId="121" xfId="1553" applyFont="1" applyBorder="1"/>
    <xf numFmtId="0" fontId="71" fillId="0" borderId="31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1" xfId="0" applyFont="1" applyBorder="1" applyAlignment="1">
      <alignment horizontal="left" vertical="center"/>
    </xf>
    <xf numFmtId="0" fontId="71" fillId="0" borderId="21" xfId="0" applyFont="1" applyBorder="1" applyAlignment="1">
      <alignment vertical="center"/>
    </xf>
    <xf numFmtId="0" fontId="71" fillId="0" borderId="121" xfId="0" applyFont="1" applyBorder="1"/>
    <xf numFmtId="0" fontId="60" fillId="0" borderId="120" xfId="77" applyFont="1" applyBorder="1"/>
    <xf numFmtId="0" fontId="60" fillId="0" borderId="121" xfId="77" applyFont="1" applyBorder="1"/>
    <xf numFmtId="0" fontId="71" fillId="0" borderId="120" xfId="1556" applyFont="1" applyBorder="1"/>
    <xf numFmtId="0" fontId="71" fillId="0" borderId="121" xfId="1556" applyFont="1" applyBorder="1"/>
    <xf numFmtId="0" fontId="60" fillId="0" borderId="118" xfId="77" applyFont="1" applyBorder="1"/>
    <xf numFmtId="4" fontId="60" fillId="0" borderId="118" xfId="77" applyNumberFormat="1" applyFont="1" applyBorder="1"/>
    <xf numFmtId="44" fontId="71" fillId="0" borderId="0" xfId="156" applyFont="1" applyFill="1" applyBorder="1" applyAlignment="1"/>
    <xf numFmtId="44" fontId="71" fillId="0" borderId="16" xfId="156" applyFont="1" applyFill="1" applyBorder="1" applyAlignment="1"/>
    <xf numFmtId="44" fontId="71" fillId="0" borderId="21" xfId="156" applyFont="1" applyFill="1" applyBorder="1" applyAlignment="1"/>
    <xf numFmtId="44" fontId="71" fillId="0" borderId="19" xfId="156" applyFont="1" applyFill="1" applyBorder="1" applyAlignment="1"/>
    <xf numFmtId="176" fontId="71" fillId="0" borderId="0" xfId="150" applyNumberFormat="1" applyFont="1"/>
    <xf numFmtId="0" fontId="81" fillId="58" borderId="19" xfId="0" applyFont="1" applyFill="1" applyBorder="1" applyAlignment="1">
      <alignment horizontal="center" vertical="center"/>
    </xf>
    <xf numFmtId="0" fontId="71" fillId="0" borderId="31" xfId="0" applyFont="1" applyBorder="1"/>
    <xf numFmtId="43" fontId="81" fillId="0" borderId="16" xfId="0" applyNumberFormat="1" applyFont="1" applyBorder="1" applyAlignment="1">
      <alignment vertical="center"/>
    </xf>
    <xf numFmtId="0" fontId="71" fillId="0" borderId="18" xfId="0" applyFont="1" applyBorder="1"/>
    <xf numFmtId="0" fontId="81" fillId="0" borderId="21" xfId="0" applyFont="1" applyBorder="1" applyAlignment="1">
      <alignment vertical="center"/>
    </xf>
    <xf numFmtId="43" fontId="81" fillId="0" borderId="19" xfId="0" applyNumberFormat="1" applyFont="1" applyBorder="1" applyAlignment="1">
      <alignment vertical="center"/>
    </xf>
    <xf numFmtId="0" fontId="71" fillId="0" borderId="31" xfId="0" applyFont="1" applyBorder="1" applyAlignment="1">
      <alignment horizontal="center" vertical="center" wrapText="1"/>
    </xf>
    <xf numFmtId="0" fontId="71" fillId="0" borderId="21" xfId="0" applyFont="1" applyBorder="1" applyAlignment="1">
      <alignment horizontal="center"/>
    </xf>
    <xf numFmtId="0" fontId="71" fillId="0" borderId="119" xfId="0" applyFont="1" applyBorder="1" applyAlignment="1">
      <alignment horizontal="center"/>
    </xf>
    <xf numFmtId="0" fontId="71" fillId="0" borderId="120" xfId="0" applyFont="1" applyBorder="1" applyAlignment="1">
      <alignment horizontal="center"/>
    </xf>
    <xf numFmtId="0" fontId="71" fillId="0" borderId="21" xfId="0" applyFont="1" applyBorder="1" applyAlignment="1">
      <alignment horizontal="right"/>
    </xf>
    <xf numFmtId="0" fontId="71" fillId="0" borderId="21" xfId="0" applyFont="1" applyBorder="1" applyAlignment="1">
      <alignment horizontal="right" vertical="center"/>
    </xf>
    <xf numFmtId="0" fontId="71" fillId="0" borderId="21" xfId="0" applyFont="1" applyBorder="1" applyAlignment="1">
      <alignment horizontal="center" vertical="center"/>
    </xf>
    <xf numFmtId="0" fontId="71" fillId="0" borderId="19" xfId="0" applyFont="1" applyBorder="1" applyAlignment="1">
      <alignment horizontal="center" vertical="center"/>
    </xf>
    <xf numFmtId="0" fontId="71" fillId="66" borderId="119" xfId="0" applyFont="1" applyFill="1" applyBorder="1" applyAlignment="1">
      <alignment horizontal="center"/>
    </xf>
    <xf numFmtId="0" fontId="71" fillId="66" borderId="120" xfId="0" applyFont="1" applyFill="1" applyBorder="1" applyAlignment="1">
      <alignment horizontal="center"/>
    </xf>
    <xf numFmtId="0" fontId="72" fillId="68" borderId="118" xfId="0" applyFont="1" applyFill="1" applyBorder="1" applyAlignment="1">
      <alignment horizontal="center" vertical="center"/>
    </xf>
    <xf numFmtId="176" fontId="63" fillId="0" borderId="0" xfId="150" applyNumberFormat="1" applyFont="1"/>
    <xf numFmtId="0" fontId="68" fillId="0" borderId="117" xfId="0" applyFont="1" applyBorder="1"/>
    <xf numFmtId="0" fontId="68" fillId="0" borderId="138" xfId="0" applyFont="1" applyBorder="1"/>
    <xf numFmtId="0" fontId="68" fillId="0" borderId="139" xfId="0" applyFont="1" applyBorder="1"/>
    <xf numFmtId="0" fontId="68" fillId="0" borderId="31" xfId="0" applyFont="1" applyBorder="1"/>
    <xf numFmtId="0" fontId="68" fillId="0" borderId="16" xfId="0" applyFont="1" applyBorder="1"/>
    <xf numFmtId="0" fontId="71" fillId="0" borderId="31" xfId="0" applyFont="1" applyBorder="1" applyAlignment="1">
      <alignment vertical="center"/>
    </xf>
    <xf numFmtId="0" fontId="72" fillId="68" borderId="118" xfId="0" applyFont="1" applyFill="1" applyBorder="1" applyAlignment="1">
      <alignment horizontal="left" vertical="center" wrapText="1"/>
    </xf>
    <xf numFmtId="0" fontId="72" fillId="68" borderId="119" xfId="0" applyFont="1" applyFill="1" applyBorder="1" applyAlignment="1">
      <alignment horizontal="left" vertical="center"/>
    </xf>
    <xf numFmtId="0" fontId="72" fillId="68" borderId="121" xfId="0" applyFont="1" applyFill="1" applyBorder="1" applyAlignment="1">
      <alignment horizontal="left" vertical="center"/>
    </xf>
    <xf numFmtId="10" fontId="72" fillId="0" borderId="118" xfId="1554" applyNumberFormat="1" applyFont="1" applyBorder="1" applyAlignment="1">
      <alignment vertical="center"/>
    </xf>
    <xf numFmtId="0" fontId="68" fillId="0" borderId="18" xfId="0" applyFont="1" applyBorder="1"/>
    <xf numFmtId="0" fontId="68" fillId="0" borderId="21" xfId="0" applyFont="1" applyBorder="1" applyAlignment="1">
      <alignment vertical="center"/>
    </xf>
    <xf numFmtId="0" fontId="68" fillId="0" borderId="21" xfId="0" applyFont="1" applyBorder="1"/>
    <xf numFmtId="44" fontId="63" fillId="0" borderId="0" xfId="0" applyNumberFormat="1" applyFont="1"/>
    <xf numFmtId="0" fontId="68" fillId="0" borderId="0" xfId="150" applyNumberFormat="1" applyFont="1"/>
    <xf numFmtId="182" fontId="68" fillId="0" borderId="0" xfId="150" applyNumberFormat="1" applyFont="1"/>
    <xf numFmtId="49" fontId="41" fillId="0" borderId="31" xfId="75" applyNumberFormat="1" applyFont="1" applyBorder="1" applyAlignment="1">
      <alignment vertical="top" wrapText="1"/>
    </xf>
    <xf numFmtId="0" fontId="71" fillId="0" borderId="0" xfId="0" applyFont="1" applyAlignment="1">
      <alignment horizontal="left"/>
    </xf>
    <xf numFmtId="0" fontId="71" fillId="0" borderId="138" xfId="0" applyFont="1" applyBorder="1" applyAlignment="1">
      <alignment horizontal="left"/>
    </xf>
    <xf numFmtId="0" fontId="71" fillId="0" borderId="138" xfId="0" applyFont="1" applyBorder="1" applyAlignment="1">
      <alignment horizontal="center"/>
    </xf>
    <xf numFmtId="43" fontId="71" fillId="60" borderId="19" xfId="0" applyNumberFormat="1" applyFont="1" applyFill="1" applyBorder="1"/>
    <xf numFmtId="43" fontId="71" fillId="0" borderId="19" xfId="0" applyNumberFormat="1" applyFont="1" applyBorder="1"/>
    <xf numFmtId="0" fontId="71" fillId="0" borderId="138" xfId="0" applyFont="1" applyBorder="1"/>
    <xf numFmtId="0" fontId="71" fillId="0" borderId="0" xfId="0" quotePrefix="1" applyFont="1" applyAlignment="1">
      <alignment horizontal="left"/>
    </xf>
    <xf numFmtId="0" fontId="71" fillId="0" borderId="0" xfId="0" quotePrefix="1" applyFont="1" applyAlignment="1">
      <alignment horizontal="left" wrapText="1"/>
    </xf>
    <xf numFmtId="4" fontId="71" fillId="0" borderId="0" xfId="0" applyNumberFormat="1" applyFont="1" applyAlignment="1">
      <alignment horizontal="center" vertical="center"/>
    </xf>
    <xf numFmtId="0" fontId="77" fillId="0" borderId="118" xfId="77" applyFont="1" applyBorder="1" applyAlignment="1">
      <alignment horizontal="right"/>
    </xf>
    <xf numFmtId="0" fontId="60" fillId="0" borderId="31" xfId="77" applyFont="1" applyBorder="1"/>
    <xf numFmtId="0" fontId="60" fillId="0" borderId="0" xfId="77" applyFont="1"/>
    <xf numFmtId="2" fontId="60" fillId="0" borderId="0" xfId="77" applyNumberFormat="1" applyFont="1"/>
    <xf numFmtId="0" fontId="60" fillId="0" borderId="119" xfId="77" applyFont="1" applyBorder="1"/>
    <xf numFmtId="0" fontId="79" fillId="0" borderId="0" xfId="77" applyFont="1"/>
    <xf numFmtId="0" fontId="79" fillId="0" borderId="0" xfId="77" applyFont="1" applyAlignment="1">
      <alignment horizontal="right"/>
    </xf>
    <xf numFmtId="4" fontId="79" fillId="0" borderId="16" xfId="77" applyNumberFormat="1" applyFont="1" applyBorder="1"/>
    <xf numFmtId="0" fontId="81" fillId="0" borderId="0" xfId="0" applyFont="1" applyAlignment="1">
      <alignment horizontal="left"/>
    </xf>
    <xf numFmtId="0" fontId="82" fillId="34" borderId="16" xfId="0" applyFont="1" applyFill="1" applyBorder="1"/>
    <xf numFmtId="0" fontId="44" fillId="65" borderId="149" xfId="0" applyFont="1" applyFill="1" applyBorder="1" applyAlignment="1">
      <alignment horizontal="center" vertical="center" wrapText="1"/>
    </xf>
    <xf numFmtId="10" fontId="82" fillId="57" borderId="150" xfId="106" applyNumberFormat="1" applyFont="1" applyFill="1" applyBorder="1" applyAlignment="1">
      <alignment horizontal="center" vertical="center"/>
    </xf>
    <xf numFmtId="10" fontId="45" fillId="57" borderId="148" xfId="158" applyNumberFormat="1" applyFont="1" applyFill="1" applyBorder="1" applyAlignment="1">
      <alignment horizontal="center" vertical="center" wrapText="1"/>
    </xf>
    <xf numFmtId="10" fontId="82" fillId="57" borderId="148" xfId="106" applyNumberFormat="1" applyFont="1" applyFill="1" applyBorder="1" applyAlignment="1">
      <alignment horizontal="center" vertical="center"/>
    </xf>
    <xf numFmtId="10" fontId="45" fillId="57" borderId="154" xfId="158" applyNumberFormat="1" applyFont="1" applyFill="1" applyBorder="1" applyAlignment="1">
      <alignment horizontal="center" vertical="center" wrapText="1"/>
    </xf>
    <xf numFmtId="0" fontId="44" fillId="57" borderId="150" xfId="158" applyFont="1" applyFill="1" applyBorder="1" applyAlignment="1">
      <alignment horizontal="right" vertical="center" wrapText="1"/>
    </xf>
    <xf numFmtId="0" fontId="45" fillId="0" borderId="0" xfId="75" applyFont="1"/>
    <xf numFmtId="0" fontId="45" fillId="0" borderId="0" xfId="75" applyFont="1" applyAlignment="1">
      <alignment horizontal="center"/>
    </xf>
    <xf numFmtId="49" fontId="44" fillId="0" borderId="31" xfId="151" applyNumberFormat="1" applyFont="1" applyBorder="1" applyAlignment="1">
      <alignment horizontal="left"/>
    </xf>
    <xf numFmtId="0" fontId="45" fillId="0" borderId="0" xfId="75" quotePrefix="1" applyFont="1"/>
    <xf numFmtId="0" fontId="82" fillId="0" borderId="0" xfId="0" applyFont="1"/>
    <xf numFmtId="0" fontId="45" fillId="0" borderId="31" xfId="75" applyFont="1" applyBorder="1"/>
    <xf numFmtId="0" fontId="44" fillId="0" borderId="11" xfId="76" applyFont="1" applyBorder="1" applyAlignment="1">
      <alignment horizontal="center" vertical="center"/>
    </xf>
    <xf numFmtId="0" fontId="45" fillId="0" borderId="32" xfId="76" applyFont="1" applyBorder="1" applyAlignment="1">
      <alignment horizontal="center"/>
    </xf>
    <xf numFmtId="0" fontId="45" fillId="0" borderId="32" xfId="76" applyFont="1" applyBorder="1"/>
    <xf numFmtId="170" fontId="45" fillId="59" borderId="32" xfId="76" applyNumberFormat="1" applyFont="1" applyFill="1" applyBorder="1" applyAlignment="1">
      <alignment horizontal="center" vertical="center"/>
    </xf>
    <xf numFmtId="0" fontId="45" fillId="0" borderId="33" xfId="76" applyFont="1" applyBorder="1" applyAlignment="1">
      <alignment horizontal="center"/>
    </xf>
    <xf numFmtId="0" fontId="45" fillId="0" borderId="33" xfId="76" applyFont="1" applyBorder="1"/>
    <xf numFmtId="170" fontId="45" fillId="59" borderId="33" xfId="76" applyNumberFormat="1" applyFont="1" applyFill="1" applyBorder="1" applyAlignment="1">
      <alignment horizontal="center" vertical="center"/>
    </xf>
    <xf numFmtId="170" fontId="45" fillId="0" borderId="33" xfId="76" applyNumberFormat="1" applyFont="1" applyBorder="1" applyAlignment="1">
      <alignment horizontal="center" vertical="center"/>
    </xf>
    <xf numFmtId="0" fontId="45" fillId="0" borderId="34" xfId="76" applyFont="1" applyBorder="1" applyAlignment="1">
      <alignment horizontal="center"/>
    </xf>
    <xf numFmtId="0" fontId="45" fillId="0" borderId="34" xfId="76" applyFont="1" applyBorder="1"/>
    <xf numFmtId="170" fontId="45" fillId="59" borderId="34" xfId="76" applyNumberFormat="1" applyFont="1" applyFill="1" applyBorder="1" applyAlignment="1">
      <alignment horizontal="center" vertical="center"/>
    </xf>
    <xf numFmtId="170" fontId="45" fillId="0" borderId="34" xfId="76" applyNumberFormat="1" applyFont="1" applyBorder="1" applyAlignment="1">
      <alignment horizontal="center" vertical="center"/>
    </xf>
    <xf numFmtId="0" fontId="44" fillId="0" borderId="13" xfId="76" applyFont="1" applyBorder="1" applyAlignment="1">
      <alignment horizontal="center" vertical="center"/>
    </xf>
    <xf numFmtId="0" fontId="44" fillId="0" borderId="13" xfId="76" applyFont="1" applyBorder="1" applyAlignment="1">
      <alignment vertical="center"/>
    </xf>
    <xf numFmtId="170" fontId="44" fillId="60" borderId="13" xfId="76" applyNumberFormat="1" applyFont="1" applyFill="1" applyBorder="1" applyAlignment="1">
      <alignment horizontal="center" vertical="center"/>
    </xf>
    <xf numFmtId="170" fontId="44" fillId="0" borderId="13" xfId="76" applyNumberFormat="1" applyFont="1" applyBorder="1" applyAlignment="1">
      <alignment horizontal="center" vertical="center"/>
    </xf>
    <xf numFmtId="170" fontId="45" fillId="0" borderId="32" xfId="76" applyNumberFormat="1" applyFont="1" applyBorder="1" applyAlignment="1">
      <alignment horizontal="center" vertical="center"/>
    </xf>
    <xf numFmtId="0" fontId="45" fillId="0" borderId="34" xfId="76" applyFont="1" applyBorder="1" applyAlignment="1">
      <alignment horizontal="center" vertical="center"/>
    </xf>
    <xf numFmtId="0" fontId="45" fillId="0" borderId="34" xfId="76" applyFont="1" applyBorder="1" applyAlignment="1">
      <alignment horizontal="justify" vertical="center" wrapText="1"/>
    </xf>
    <xf numFmtId="4" fontId="45" fillId="0" borderId="0" xfId="153" applyNumberFormat="1" applyFont="1"/>
    <xf numFmtId="0" fontId="45" fillId="0" borderId="0" xfId="153" applyFont="1" applyAlignment="1">
      <alignment horizontal="center"/>
    </xf>
    <xf numFmtId="0" fontId="45" fillId="0" borderId="0" xfId="153" applyFont="1"/>
    <xf numFmtId="0" fontId="45" fillId="0" borderId="0" xfId="153" applyFont="1" applyAlignment="1">
      <alignment vertical="center"/>
    </xf>
    <xf numFmtId="0" fontId="58" fillId="0" borderId="0" xfId="161" applyFont="1" applyAlignment="1">
      <alignment horizontal="center"/>
    </xf>
    <xf numFmtId="0" fontId="44" fillId="0" borderId="0" xfId="161" applyFont="1"/>
    <xf numFmtId="4" fontId="44" fillId="0" borderId="0" xfId="161" applyNumberFormat="1" applyFont="1"/>
    <xf numFmtId="0" fontId="58" fillId="0" borderId="0" xfId="161" applyFont="1"/>
    <xf numFmtId="0" fontId="82" fillId="0" borderId="0" xfId="161" applyFont="1"/>
    <xf numFmtId="0" fontId="62" fillId="0" borderId="0" xfId="161" applyFont="1"/>
    <xf numFmtId="4" fontId="62" fillId="0" borderId="0" xfId="161" applyNumberFormat="1" applyFont="1"/>
    <xf numFmtId="4" fontId="58" fillId="0" borderId="0" xfId="161" applyNumberFormat="1" applyFont="1"/>
    <xf numFmtId="0" fontId="84" fillId="0" borderId="0" xfId="161" applyFont="1"/>
    <xf numFmtId="166" fontId="84" fillId="0" borderId="0" xfId="161" applyNumberFormat="1" applyFont="1"/>
    <xf numFmtId="2" fontId="58" fillId="0" borderId="0" xfId="161" applyNumberFormat="1" applyFont="1"/>
    <xf numFmtId="4" fontId="84" fillId="0" borderId="0" xfId="161" applyNumberFormat="1" applyFont="1"/>
    <xf numFmtId="164" fontId="82" fillId="0" borderId="0" xfId="161" applyNumberFormat="1" applyFont="1"/>
    <xf numFmtId="2" fontId="82" fillId="0" borderId="0" xfId="0" applyNumberFormat="1" applyFont="1"/>
    <xf numFmtId="4" fontId="82" fillId="0" borderId="0" xfId="0" applyNumberFormat="1" applyFont="1" applyAlignment="1">
      <alignment horizontal="center" vertical="center"/>
    </xf>
    <xf numFmtId="4" fontId="45" fillId="0" borderId="0" xfId="75" applyNumberFormat="1" applyFont="1" applyAlignment="1">
      <alignment horizontal="center" vertical="center"/>
    </xf>
    <xf numFmtId="10" fontId="45" fillId="0" borderId="0" xfId="150" applyNumberFormat="1" applyFont="1" applyAlignment="1">
      <alignment horizontal="center" vertical="center"/>
    </xf>
    <xf numFmtId="10" fontId="82" fillId="0" borderId="0" xfId="150" applyNumberFormat="1" applyFont="1" applyAlignment="1">
      <alignment horizontal="center" vertical="center"/>
    </xf>
    <xf numFmtId="44" fontId="82" fillId="0" borderId="0" xfId="156" applyFont="1" applyAlignment="1">
      <alignment horizontal="center" vertical="center"/>
    </xf>
    <xf numFmtId="4" fontId="83" fillId="0" borderId="0" xfId="0" applyNumberFormat="1" applyFont="1" applyAlignment="1">
      <alignment horizontal="center" vertical="center"/>
    </xf>
    <xf numFmtId="4" fontId="82" fillId="0" borderId="0" xfId="150" applyNumberFormat="1" applyFont="1" applyAlignment="1">
      <alignment horizontal="center" vertical="center"/>
    </xf>
    <xf numFmtId="0" fontId="82" fillId="0" borderId="118" xfId="0" applyFont="1" applyBorder="1" applyAlignment="1">
      <alignment horizontal="center" vertical="center"/>
    </xf>
    <xf numFmtId="4" fontId="82" fillId="0" borderId="0" xfId="0" applyNumberFormat="1" applyFont="1"/>
    <xf numFmtId="4" fontId="82" fillId="0" borderId="0" xfId="0" applyNumberFormat="1" applyFont="1" applyAlignment="1">
      <alignment horizontal="center"/>
    </xf>
    <xf numFmtId="181" fontId="60" fillId="0" borderId="118" xfId="1553" applyNumberFormat="1" applyFont="1" applyBorder="1" applyAlignment="1">
      <alignment horizontal="right"/>
    </xf>
    <xf numFmtId="49" fontId="62" fillId="0" borderId="21" xfId="75" applyNumberFormat="1" applyFont="1" applyBorder="1" applyAlignment="1">
      <alignment horizontal="right" vertical="center" wrapText="1"/>
    </xf>
    <xf numFmtId="49" fontId="62" fillId="0" borderId="161" xfId="75" applyNumberFormat="1" applyFont="1" applyBorder="1" applyAlignment="1">
      <alignment horizontal="right" vertical="center" wrapText="1"/>
    </xf>
    <xf numFmtId="0" fontId="45" fillId="0" borderId="0" xfId="153" applyFont="1" applyBorder="1" applyAlignment="1">
      <alignment horizontal="center"/>
    </xf>
    <xf numFmtId="4" fontId="45" fillId="0" borderId="0" xfId="153" applyNumberFormat="1" applyFont="1" applyBorder="1" applyAlignment="1">
      <alignment horizontal="center"/>
    </xf>
    <xf numFmtId="0" fontId="45" fillId="0" borderId="0" xfId="153" applyFont="1" applyBorder="1"/>
    <xf numFmtId="0" fontId="44" fillId="0" borderId="0" xfId="153" applyFont="1" applyBorder="1"/>
    <xf numFmtId="4" fontId="45" fillId="0" borderId="0" xfId="153" applyNumberFormat="1" applyFont="1" applyBorder="1"/>
    <xf numFmtId="3" fontId="45" fillId="0" borderId="0" xfId="153" applyNumberFormat="1" applyFont="1" applyBorder="1" applyAlignment="1">
      <alignment horizontal="center"/>
    </xf>
    <xf numFmtId="4" fontId="45" fillId="0" borderId="0" xfId="153" applyNumberFormat="1" applyFont="1" applyFill="1" applyBorder="1" applyAlignment="1">
      <alignment horizontal="center"/>
    </xf>
    <xf numFmtId="166" fontId="45" fillId="0" borderId="0" xfId="153" applyNumberFormat="1" applyFont="1" applyBorder="1" applyAlignment="1">
      <alignment horizontal="center"/>
    </xf>
    <xf numFmtId="9" fontId="45" fillId="0" borderId="0" xfId="150" applyFont="1" applyBorder="1" applyAlignment="1">
      <alignment horizontal="center"/>
    </xf>
    <xf numFmtId="0" fontId="45" fillId="0" borderId="0" xfId="153" applyFont="1" applyBorder="1" applyAlignment="1">
      <alignment horizontal="center" vertical="center"/>
    </xf>
    <xf numFmtId="0" fontId="45" fillId="0" borderId="0" xfId="153" applyFont="1" applyBorder="1" applyAlignment="1">
      <alignment horizontal="center" vertical="center" wrapText="1"/>
    </xf>
    <xf numFmtId="0" fontId="45" fillId="0" borderId="0" xfId="153" applyFont="1" applyBorder="1" applyAlignment="1">
      <alignment vertical="center"/>
    </xf>
    <xf numFmtId="167" fontId="45" fillId="0" borderId="0" xfId="153" applyNumberFormat="1" applyFont="1" applyBorder="1" applyAlignment="1">
      <alignment horizontal="center"/>
    </xf>
    <xf numFmtId="0" fontId="44" fillId="0" borderId="0" xfId="153" quotePrefix="1" applyFont="1" applyBorder="1"/>
    <xf numFmtId="9" fontId="45" fillId="0" borderId="0" xfId="150" applyFont="1" applyBorder="1"/>
    <xf numFmtId="0" fontId="81" fillId="58" borderId="21" xfId="0" applyFont="1" applyFill="1" applyBorder="1" applyAlignment="1">
      <alignment horizontal="center" vertical="center"/>
    </xf>
    <xf numFmtId="0" fontId="44" fillId="0" borderId="151" xfId="0" applyFont="1" applyBorder="1" applyAlignment="1">
      <alignment horizontal="center" wrapText="1"/>
    </xf>
    <xf numFmtId="0" fontId="44" fillId="0" borderId="152" xfId="0" applyFont="1" applyBorder="1" applyAlignment="1">
      <alignment horizontal="center" wrapText="1"/>
    </xf>
    <xf numFmtId="49" fontId="41" fillId="0" borderId="162" xfId="75" applyNumberFormat="1" applyFont="1" applyBorder="1" applyAlignment="1">
      <alignment vertical="top" wrapText="1"/>
    </xf>
    <xf numFmtId="49" fontId="41" fillId="0" borderId="0" xfId="75" applyNumberFormat="1" applyFont="1" applyBorder="1" applyAlignment="1">
      <alignment vertical="top" wrapText="1"/>
    </xf>
    <xf numFmtId="49" fontId="41" fillId="0" borderId="163" xfId="75" applyNumberFormat="1" applyFont="1" applyBorder="1" applyAlignment="1">
      <alignment vertical="top" wrapText="1"/>
    </xf>
    <xf numFmtId="0" fontId="45" fillId="0" borderId="164" xfId="153" applyFont="1" applyBorder="1"/>
    <xf numFmtId="0" fontId="45" fillId="0" borderId="16" xfId="153" applyFont="1" applyBorder="1"/>
    <xf numFmtId="0" fontId="45" fillId="0" borderId="31" xfId="153" applyFont="1" applyBorder="1" applyAlignment="1">
      <alignment horizontal="center"/>
    </xf>
    <xf numFmtId="4" fontId="45" fillId="0" borderId="31" xfId="153" applyNumberFormat="1" applyFont="1" applyBorder="1"/>
    <xf numFmtId="0" fontId="45" fillId="0" borderId="16" xfId="153" applyFont="1" applyBorder="1" applyAlignment="1">
      <alignment horizontal="center"/>
    </xf>
    <xf numFmtId="4" fontId="45" fillId="0" borderId="16" xfId="153" applyNumberFormat="1" applyFont="1" applyFill="1" applyBorder="1" applyAlignment="1">
      <alignment horizontal="center"/>
    </xf>
    <xf numFmtId="4" fontId="45" fillId="0" borderId="16" xfId="153" applyNumberFormat="1" applyFont="1" applyBorder="1" applyAlignment="1">
      <alignment horizontal="center"/>
    </xf>
    <xf numFmtId="0" fontId="45" fillId="0" borderId="16" xfId="153" applyFont="1" applyBorder="1" applyAlignment="1">
      <alignment horizontal="center" vertical="center"/>
    </xf>
    <xf numFmtId="0" fontId="45" fillId="0" borderId="163" xfId="75" applyFont="1" applyBorder="1"/>
    <xf numFmtId="0" fontId="45" fillId="0" borderId="162" xfId="75" applyFont="1" applyBorder="1" applyAlignment="1">
      <alignment horizontal="center"/>
    </xf>
    <xf numFmtId="0" fontId="45" fillId="0" borderId="164" xfId="75" applyFont="1" applyBorder="1"/>
    <xf numFmtId="0" fontId="45" fillId="0" borderId="0" xfId="0" applyFont="1" applyBorder="1"/>
    <xf numFmtId="0" fontId="45" fillId="0" borderId="16" xfId="0" applyFont="1" applyBorder="1"/>
    <xf numFmtId="0" fontId="44" fillId="0" borderId="165" xfId="0" applyFont="1" applyBorder="1" applyAlignment="1">
      <alignment horizontal="center" wrapText="1"/>
    </xf>
    <xf numFmtId="0" fontId="44" fillId="65" borderId="166" xfId="0" applyFont="1" applyFill="1" applyBorder="1" applyAlignment="1">
      <alignment horizontal="center" vertical="center" wrapText="1"/>
    </xf>
    <xf numFmtId="0" fontId="44" fillId="65" borderId="167" xfId="0" applyFont="1" applyFill="1" applyBorder="1" applyAlignment="1">
      <alignment horizontal="center" vertical="center" wrapText="1"/>
    </xf>
    <xf numFmtId="0" fontId="45" fillId="57" borderId="168" xfId="158" applyFont="1" applyFill="1" applyBorder="1" applyAlignment="1">
      <alignment vertical="center" wrapText="1"/>
    </xf>
    <xf numFmtId="10" fontId="45" fillId="57" borderId="169" xfId="158" applyNumberFormat="1" applyFont="1" applyFill="1" applyBorder="1" applyAlignment="1">
      <alignment horizontal="center" vertical="center" wrapText="1"/>
    </xf>
    <xf numFmtId="0" fontId="45" fillId="57" borderId="170" xfId="158" applyFont="1" applyFill="1" applyBorder="1" applyAlignment="1">
      <alignment vertical="center" wrapText="1"/>
    </xf>
    <xf numFmtId="10" fontId="45" fillId="57" borderId="171" xfId="158" applyNumberFormat="1" applyFont="1" applyFill="1" applyBorder="1" applyAlignment="1">
      <alignment horizontal="center" vertical="center" wrapText="1"/>
    </xf>
    <xf numFmtId="10" fontId="45" fillId="57" borderId="171" xfId="159" applyNumberFormat="1" applyFont="1" applyFill="1" applyBorder="1" applyAlignment="1">
      <alignment horizontal="center"/>
    </xf>
    <xf numFmtId="0" fontId="45" fillId="57" borderId="170" xfId="158" applyFont="1" applyFill="1" applyBorder="1" applyAlignment="1">
      <alignment horizontal="left" vertical="center" wrapText="1"/>
    </xf>
    <xf numFmtId="0" fontId="45" fillId="0" borderId="0" xfId="75" applyFont="1" applyBorder="1" applyAlignment="1">
      <alignment horizontal="center"/>
    </xf>
    <xf numFmtId="0" fontId="44" fillId="57" borderId="172" xfId="0" applyFont="1" applyFill="1" applyBorder="1" applyAlignment="1">
      <alignment vertical="center" wrapText="1"/>
    </xf>
    <xf numFmtId="0" fontId="45" fillId="57" borderId="174" xfId="158" applyFont="1" applyFill="1" applyBorder="1" applyAlignment="1">
      <alignment vertical="center" wrapText="1"/>
    </xf>
    <xf numFmtId="10" fontId="45" fillId="57" borderId="175" xfId="158" applyNumberFormat="1" applyFont="1" applyFill="1" applyBorder="1" applyAlignment="1">
      <alignment horizontal="center" vertical="center" wrapText="1"/>
    </xf>
    <xf numFmtId="0" fontId="45" fillId="0" borderId="174" xfId="0" applyFont="1" applyBorder="1"/>
    <xf numFmtId="0" fontId="45" fillId="0" borderId="154" xfId="0" applyFont="1" applyBorder="1"/>
    <xf numFmtId="0" fontId="45" fillId="0" borderId="175" xfId="0" applyFont="1" applyBorder="1"/>
    <xf numFmtId="0" fontId="85" fillId="61" borderId="0" xfId="153" applyFont="1" applyFill="1" applyAlignment="1">
      <alignment horizontal="left" vertical="top" wrapText="1"/>
    </xf>
    <xf numFmtId="0" fontId="85" fillId="61" borderId="159" xfId="153" applyFont="1" applyFill="1" applyBorder="1" applyAlignment="1">
      <alignment horizontal="right" vertical="top" wrapText="1"/>
    </xf>
    <xf numFmtId="0" fontId="85" fillId="61" borderId="159" xfId="153" applyFont="1" applyFill="1" applyBorder="1" applyAlignment="1">
      <alignment horizontal="left" vertical="top" wrapText="1"/>
    </xf>
    <xf numFmtId="0" fontId="85" fillId="61" borderId="159" xfId="153" applyFont="1" applyFill="1" applyBorder="1" applyAlignment="1">
      <alignment horizontal="center" vertical="top" wrapText="1"/>
    </xf>
    <xf numFmtId="0" fontId="86" fillId="0" borderId="0" xfId="153" applyFont="1"/>
    <xf numFmtId="0" fontId="86" fillId="61" borderId="0" xfId="153" applyFont="1" applyFill="1" applyAlignment="1">
      <alignment horizontal="center" vertical="top" wrapText="1"/>
    </xf>
    <xf numFmtId="0" fontId="86" fillId="61" borderId="0" xfId="153" applyFont="1" applyFill="1" applyAlignment="1">
      <alignment horizontal="left" vertical="top" wrapText="1"/>
    </xf>
    <xf numFmtId="0" fontId="85" fillId="61" borderId="0" xfId="153" applyFont="1" applyFill="1" applyAlignment="1">
      <alignment horizontal="right" vertical="top" wrapText="1"/>
    </xf>
    <xf numFmtId="10" fontId="86" fillId="61" borderId="0" xfId="150" applyNumberFormat="1" applyFont="1" applyFill="1" applyAlignment="1">
      <alignment horizontal="center" vertical="center" wrapText="1"/>
    </xf>
    <xf numFmtId="0" fontId="86" fillId="61" borderId="0" xfId="153" applyFont="1" applyFill="1" applyAlignment="1">
      <alignment horizontal="left" vertical="top"/>
    </xf>
    <xf numFmtId="0" fontId="85" fillId="61" borderId="0" xfId="153" applyFont="1" applyFill="1" applyAlignment="1">
      <alignment vertical="top" wrapText="1"/>
    </xf>
    <xf numFmtId="4" fontId="85" fillId="61" borderId="0" xfId="153" applyNumberFormat="1" applyFont="1" applyFill="1" applyAlignment="1">
      <alignment vertical="top" wrapText="1"/>
    </xf>
    <xf numFmtId="4" fontId="86" fillId="61" borderId="0" xfId="153" applyNumberFormat="1" applyFont="1" applyFill="1" applyAlignment="1">
      <alignment horizontal="center" vertical="top" wrapText="1"/>
    </xf>
    <xf numFmtId="10" fontId="86" fillId="0" borderId="0" xfId="150" applyNumberFormat="1" applyFont="1" applyAlignment="1">
      <alignment horizontal="center" vertical="center"/>
    </xf>
    <xf numFmtId="0" fontId="45" fillId="34" borderId="31" xfId="153" applyFont="1" applyFill="1" applyBorder="1" applyAlignment="1">
      <alignment horizontal="center"/>
    </xf>
    <xf numFmtId="3" fontId="45" fillId="34" borderId="0" xfId="153" applyNumberFormat="1" applyFont="1" applyFill="1" applyBorder="1" applyAlignment="1">
      <alignment horizontal="center"/>
    </xf>
    <xf numFmtId="0" fontId="45" fillId="34" borderId="0" xfId="153" applyFont="1" applyFill="1" applyBorder="1"/>
    <xf numFmtId="0" fontId="45" fillId="34" borderId="16" xfId="153" applyFont="1" applyFill="1" applyBorder="1"/>
    <xf numFmtId="0" fontId="45" fillId="0" borderId="176" xfId="153" applyFont="1" applyBorder="1" applyAlignment="1">
      <alignment horizontal="center"/>
    </xf>
    <xf numFmtId="0" fontId="45" fillId="0" borderId="161" xfId="153" applyFont="1" applyBorder="1"/>
    <xf numFmtId="4" fontId="45" fillId="0" borderId="161" xfId="153" applyNumberFormat="1" applyFont="1" applyBorder="1"/>
    <xf numFmtId="0" fontId="45" fillId="0" borderId="177" xfId="153" applyFont="1" applyBorder="1"/>
    <xf numFmtId="4" fontId="45" fillId="0" borderId="163" xfId="153" applyNumberFormat="1" applyFont="1" applyBorder="1"/>
    <xf numFmtId="0" fontId="45" fillId="0" borderId="162" xfId="153" applyFont="1" applyBorder="1" applyAlignment="1">
      <alignment horizontal="center"/>
    </xf>
    <xf numFmtId="4" fontId="45" fillId="0" borderId="162" xfId="153" applyNumberFormat="1" applyFont="1" applyBorder="1" applyAlignment="1">
      <alignment horizontal="center"/>
    </xf>
    <xf numFmtId="0" fontId="45" fillId="0" borderId="162" xfId="153" applyFont="1" applyBorder="1"/>
    <xf numFmtId="3" fontId="45" fillId="0" borderId="0" xfId="153" applyNumberFormat="1" applyFont="1" applyFill="1" applyBorder="1" applyAlignment="1">
      <alignment horizontal="center"/>
    </xf>
    <xf numFmtId="0" fontId="45" fillId="0" borderId="0" xfId="153" applyFont="1" applyFill="1" applyBorder="1"/>
    <xf numFmtId="0" fontId="51" fillId="61" borderId="163" xfId="153" applyFont="1" applyFill="1" applyBorder="1" applyAlignment="1">
      <alignment horizontal="left" vertical="top" wrapText="1"/>
    </xf>
    <xf numFmtId="0" fontId="51" fillId="61" borderId="162" xfId="153" applyFont="1" applyFill="1" applyBorder="1" applyAlignment="1">
      <alignment horizontal="left" vertical="top" wrapText="1"/>
    </xf>
    <xf numFmtId="0" fontId="50" fillId="0" borderId="162" xfId="153" applyBorder="1"/>
    <xf numFmtId="0" fontId="51" fillId="61" borderId="162" xfId="153" applyFont="1" applyFill="1" applyBorder="1" applyAlignment="1">
      <alignment horizontal="center" vertical="center" wrapText="1"/>
    </xf>
    <xf numFmtId="0" fontId="51" fillId="61" borderId="162" xfId="153" applyFont="1" applyFill="1" applyBorder="1" applyAlignment="1">
      <alignment vertical="top" wrapText="1"/>
    </xf>
    <xf numFmtId="0" fontId="51" fillId="62" borderId="178" xfId="153" applyFont="1" applyFill="1" applyBorder="1" applyAlignment="1">
      <alignment horizontal="left" vertical="top" wrapText="1"/>
    </xf>
    <xf numFmtId="0" fontId="53" fillId="57" borderId="179" xfId="153" applyFont="1" applyFill="1" applyBorder="1" applyAlignment="1">
      <alignment horizontal="left" vertical="top" wrapText="1"/>
    </xf>
    <xf numFmtId="0" fontId="53" fillId="57" borderId="180" xfId="153" applyFont="1" applyFill="1" applyBorder="1" applyAlignment="1">
      <alignment horizontal="left" vertical="top" wrapText="1"/>
    </xf>
    <xf numFmtId="0" fontId="53" fillId="57" borderId="18" xfId="153" applyFont="1" applyFill="1" applyBorder="1" applyAlignment="1">
      <alignment horizontal="left" vertical="top" wrapText="1"/>
    </xf>
    <xf numFmtId="0" fontId="53" fillId="57" borderId="181" xfId="153" applyFont="1" applyFill="1" applyBorder="1" applyAlignment="1">
      <alignment horizontal="left" vertical="top" wrapText="1"/>
    </xf>
    <xf numFmtId="0" fontId="53" fillId="57" borderId="182" xfId="153" applyFont="1" applyFill="1" applyBorder="1" applyAlignment="1">
      <alignment horizontal="left" vertical="top" wrapText="1"/>
    </xf>
    <xf numFmtId="0" fontId="53" fillId="57" borderId="178" xfId="153" applyFont="1" applyFill="1" applyBorder="1" applyAlignment="1">
      <alignment horizontal="left" vertical="top" wrapText="1"/>
    </xf>
    <xf numFmtId="0" fontId="53" fillId="57" borderId="31" xfId="153" applyFont="1" applyFill="1" applyBorder="1" applyAlignment="1">
      <alignment horizontal="left" vertical="top" wrapText="1"/>
    </xf>
    <xf numFmtId="0" fontId="53" fillId="57" borderId="0" xfId="153" applyFont="1" applyFill="1" applyBorder="1" applyAlignment="1">
      <alignment horizontal="left" vertical="top" wrapText="1"/>
    </xf>
    <xf numFmtId="4" fontId="53" fillId="57" borderId="0" xfId="153" applyNumberFormat="1" applyFont="1" applyFill="1" applyBorder="1" applyAlignment="1">
      <alignment horizontal="center" vertical="top" wrapText="1"/>
    </xf>
    <xf numFmtId="4" fontId="54" fillId="57" borderId="0" xfId="153" applyNumberFormat="1" applyFont="1" applyFill="1" applyBorder="1" applyAlignment="1">
      <alignment horizontal="right" wrapText="1"/>
    </xf>
    <xf numFmtId="0" fontId="52" fillId="57" borderId="0" xfId="153" applyFont="1" applyFill="1" applyBorder="1" applyAlignment="1">
      <alignment horizontal="left" vertical="top" wrapText="1"/>
    </xf>
    <xf numFmtId="10" fontId="52" fillId="57" borderId="0" xfId="153" applyNumberFormat="1" applyFont="1" applyFill="1" applyBorder="1" applyAlignment="1">
      <alignment horizontal="right" wrapText="1"/>
    </xf>
    <xf numFmtId="10" fontId="44" fillId="0" borderId="16" xfId="158" applyNumberFormat="1" applyFont="1" applyFill="1" applyBorder="1" applyAlignment="1">
      <alignment horizontal="center" vertical="center" wrapText="1"/>
    </xf>
    <xf numFmtId="0" fontId="71" fillId="0" borderId="163" xfId="0" applyFont="1" applyBorder="1"/>
    <xf numFmtId="0" fontId="71" fillId="0" borderId="162" xfId="0" applyFont="1" applyBorder="1"/>
    <xf numFmtId="0" fontId="71" fillId="0" borderId="162" xfId="0" applyFont="1" applyBorder="1" applyAlignment="1">
      <alignment vertical="center"/>
    </xf>
    <xf numFmtId="0" fontId="71" fillId="0" borderId="164" xfId="0" applyFont="1" applyBorder="1" applyAlignment="1">
      <alignment vertical="center"/>
    </xf>
    <xf numFmtId="0" fontId="71" fillId="0" borderId="0" xfId="0" applyFont="1" applyBorder="1"/>
    <xf numFmtId="0" fontId="71" fillId="0" borderId="0" xfId="0" applyFont="1" applyBorder="1" applyAlignment="1">
      <alignment vertical="center"/>
    </xf>
    <xf numFmtId="0" fontId="71" fillId="0" borderId="16" xfId="0" applyFont="1" applyBorder="1" applyAlignment="1">
      <alignment vertical="center"/>
    </xf>
    <xf numFmtId="0" fontId="71" fillId="0" borderId="54" xfId="0" applyFont="1" applyBorder="1" applyAlignment="1">
      <alignment horizontal="center" vertical="center"/>
    </xf>
    <xf numFmtId="0" fontId="81" fillId="0" borderId="31" xfId="0" applyFont="1" applyBorder="1"/>
    <xf numFmtId="178" fontId="71" fillId="0" borderId="0" xfId="0" applyNumberFormat="1" applyFont="1" applyBorder="1" applyAlignment="1">
      <alignment vertical="center"/>
    </xf>
    <xf numFmtId="0" fontId="71" fillId="0" borderId="0" xfId="0" applyFont="1" applyBorder="1" applyAlignment="1">
      <alignment horizontal="center" vertical="center"/>
    </xf>
    <xf numFmtId="0" fontId="60" fillId="0" borderId="0" xfId="0" applyFont="1" applyBorder="1" applyAlignment="1">
      <alignment vertical="center" wrapText="1"/>
    </xf>
    <xf numFmtId="0" fontId="81" fillId="0" borderId="0" xfId="0" applyFont="1" applyBorder="1" applyAlignment="1">
      <alignment vertical="center"/>
    </xf>
    <xf numFmtId="0" fontId="81" fillId="0" borderId="0" xfId="0" applyFont="1" applyBorder="1"/>
    <xf numFmtId="0" fontId="81" fillId="58" borderId="54" xfId="0" applyFont="1" applyFill="1" applyBorder="1" applyAlignment="1">
      <alignment horizontal="center"/>
    </xf>
    <xf numFmtId="0" fontId="81" fillId="58" borderId="54" xfId="0" applyFont="1" applyFill="1" applyBorder="1" applyAlignment="1">
      <alignment horizontal="center" vertical="center"/>
    </xf>
    <xf numFmtId="0" fontId="81" fillId="0" borderId="0" xfId="0" applyFont="1" applyBorder="1" applyAlignment="1">
      <alignment horizontal="center" vertical="center"/>
    </xf>
    <xf numFmtId="0" fontId="71" fillId="0" borderId="54" xfId="0" applyFont="1" applyBorder="1" applyAlignment="1">
      <alignment horizontal="left"/>
    </xf>
    <xf numFmtId="43" fontId="71" fillId="0" borderId="54" xfId="1553" applyFont="1" applyBorder="1" applyAlignment="1">
      <alignment vertical="center"/>
    </xf>
    <xf numFmtId="10" fontId="71" fillId="0" borderId="54" xfId="1553" applyNumberFormat="1" applyFont="1" applyBorder="1" applyAlignment="1">
      <alignment vertical="center"/>
    </xf>
    <xf numFmtId="0" fontId="71" fillId="0" borderId="19" xfId="0" applyFont="1" applyBorder="1" applyAlignment="1">
      <alignment vertical="center"/>
    </xf>
    <xf numFmtId="164" fontId="63" fillId="0" borderId="0" xfId="0" applyNumberFormat="1" applyFont="1"/>
    <xf numFmtId="183" fontId="71" fillId="0" borderId="16" xfId="1553" applyNumberFormat="1" applyFont="1" applyFill="1" applyBorder="1" applyAlignment="1">
      <alignment vertical="center"/>
    </xf>
    <xf numFmtId="0" fontId="87" fillId="70" borderId="159" xfId="153" applyFont="1" applyFill="1" applyBorder="1" applyAlignment="1">
      <alignment horizontal="left" vertical="top"/>
    </xf>
    <xf numFmtId="0" fontId="87" fillId="71" borderId="159" xfId="153" applyFont="1" applyFill="1" applyBorder="1" applyAlignment="1">
      <alignment horizontal="left" vertical="top"/>
    </xf>
    <xf numFmtId="184" fontId="87" fillId="70" borderId="159" xfId="153" applyNumberFormat="1" applyFont="1" applyFill="1" applyBorder="1" applyAlignment="1">
      <alignment horizontal="left" vertical="top"/>
    </xf>
    <xf numFmtId="10" fontId="87" fillId="70" borderId="159" xfId="150" applyNumberFormat="1" applyFont="1" applyFill="1" applyBorder="1" applyAlignment="1">
      <alignment horizontal="left" vertical="top"/>
    </xf>
    <xf numFmtId="184" fontId="87" fillId="71" borderId="159" xfId="153" applyNumberFormat="1" applyFont="1" applyFill="1" applyBorder="1" applyAlignment="1">
      <alignment horizontal="left" vertical="top"/>
    </xf>
    <xf numFmtId="10" fontId="87" fillId="71" borderId="159" xfId="150" applyNumberFormat="1" applyFont="1" applyFill="1" applyBorder="1" applyAlignment="1">
      <alignment horizontal="left" vertical="top"/>
    </xf>
    <xf numFmtId="4" fontId="87" fillId="70" borderId="159" xfId="153" applyNumberFormat="1" applyFont="1" applyFill="1" applyBorder="1" applyAlignment="1">
      <alignment horizontal="left" vertical="top"/>
    </xf>
    <xf numFmtId="0" fontId="44" fillId="0" borderId="0" xfId="153" applyFont="1" applyBorder="1" applyAlignment="1">
      <alignment horizontal="center"/>
    </xf>
    <xf numFmtId="4" fontId="87" fillId="71" borderId="159" xfId="153" applyNumberFormat="1" applyFont="1" applyFill="1" applyBorder="1" applyAlignment="1">
      <alignment horizontal="left" vertical="top"/>
    </xf>
    <xf numFmtId="49" fontId="62" fillId="0" borderId="161" xfId="75" applyNumberFormat="1" applyFont="1" applyBorder="1" applyAlignment="1">
      <alignment horizontal="center" vertical="center" wrapText="1"/>
    </xf>
    <xf numFmtId="10" fontId="58" fillId="0" borderId="161" xfId="75" applyNumberFormat="1" applyFont="1" applyBorder="1" applyAlignment="1">
      <alignment horizontal="center" vertical="center" wrapText="1"/>
    </xf>
    <xf numFmtId="0" fontId="51" fillId="62" borderId="186" xfId="153" applyFont="1" applyFill="1" applyBorder="1" applyAlignment="1">
      <alignment horizontal="right" vertical="top" wrapText="1"/>
    </xf>
    <xf numFmtId="9" fontId="53" fillId="57" borderId="118" xfId="153" applyNumberFormat="1" applyFont="1" applyFill="1" applyBorder="1" applyAlignment="1">
      <alignment horizontal="center" vertical="top" wrapText="1"/>
    </xf>
    <xf numFmtId="4" fontId="53" fillId="57" borderId="118" xfId="153" applyNumberFormat="1" applyFont="1" applyFill="1" applyBorder="1" applyAlignment="1">
      <alignment horizontal="center" vertical="top" wrapText="1"/>
    </xf>
    <xf numFmtId="4" fontId="54" fillId="57" borderId="16" xfId="153" applyNumberFormat="1" applyFont="1" applyFill="1" applyBorder="1" applyAlignment="1">
      <alignment horizontal="right" wrapText="1"/>
    </xf>
    <xf numFmtId="10" fontId="52" fillId="57" borderId="16" xfId="153" applyNumberFormat="1" applyFont="1" applyFill="1" applyBorder="1" applyAlignment="1">
      <alignment horizontal="right" wrapText="1"/>
    </xf>
    <xf numFmtId="4" fontId="52" fillId="57" borderId="187" xfId="153" applyNumberFormat="1" applyFont="1" applyFill="1" applyBorder="1" applyAlignment="1">
      <alignment horizontal="right" wrapText="1"/>
    </xf>
    <xf numFmtId="10" fontId="52" fillId="57" borderId="187" xfId="153" applyNumberFormat="1" applyFont="1" applyFill="1" applyBorder="1" applyAlignment="1">
      <alignment horizontal="right" wrapText="1"/>
    </xf>
    <xf numFmtId="0" fontId="52" fillId="57" borderId="189" xfId="153" applyFont="1" applyFill="1" applyBorder="1" applyAlignment="1">
      <alignment horizontal="left" vertical="top" wrapText="1"/>
    </xf>
    <xf numFmtId="4" fontId="52" fillId="57" borderId="189" xfId="153" applyNumberFormat="1" applyFont="1" applyFill="1" applyBorder="1" applyAlignment="1">
      <alignment horizontal="right" wrapText="1"/>
    </xf>
    <xf numFmtId="4" fontId="52" fillId="57" borderId="190" xfId="153" applyNumberFormat="1" applyFont="1" applyFill="1" applyBorder="1" applyAlignment="1">
      <alignment horizontal="right" wrapText="1"/>
    </xf>
    <xf numFmtId="49" fontId="58" fillId="0" borderId="163" xfId="75" applyNumberFormat="1" applyFont="1" applyBorder="1" applyAlignment="1">
      <alignment vertical="top" wrapText="1"/>
    </xf>
    <xf numFmtId="49" fontId="58" fillId="0" borderId="162" xfId="75" applyNumberFormat="1" applyFont="1" applyBorder="1" applyAlignment="1">
      <alignment vertical="top" wrapText="1"/>
    </xf>
    <xf numFmtId="10" fontId="58" fillId="0" borderId="21" xfId="150" applyNumberFormat="1" applyFont="1" applyBorder="1" applyAlignment="1">
      <alignment horizontal="center" vertical="center" wrapText="1"/>
    </xf>
    <xf numFmtId="0" fontId="45" fillId="34" borderId="176" xfId="0" quotePrefix="1" applyFont="1" applyFill="1" applyBorder="1" applyAlignment="1">
      <alignment horizontal="left" vertical="center"/>
    </xf>
    <xf numFmtId="0" fontId="45" fillId="34" borderId="161" xfId="0" quotePrefix="1" applyFont="1" applyFill="1" applyBorder="1" applyAlignment="1">
      <alignment horizontal="left" vertical="center"/>
    </xf>
    <xf numFmtId="0" fontId="45" fillId="34" borderId="177" xfId="0" quotePrefix="1" applyFont="1" applyFill="1" applyBorder="1" applyAlignment="1">
      <alignment horizontal="left" vertical="center"/>
    </xf>
    <xf numFmtId="10" fontId="45" fillId="0" borderId="118" xfId="0" quotePrefix="1" applyNumberFormat="1" applyFont="1" applyBorder="1" applyAlignment="1">
      <alignment horizontal="center" vertical="center" wrapText="1"/>
    </xf>
    <xf numFmtId="0" fontId="45" fillId="34" borderId="176" xfId="0" quotePrefix="1" applyFont="1" applyFill="1" applyBorder="1" applyAlignment="1">
      <alignment vertical="center"/>
    </xf>
    <xf numFmtId="0" fontId="45" fillId="34" borderId="161" xfId="0" quotePrefix="1" applyFont="1" applyFill="1" applyBorder="1" applyAlignment="1">
      <alignment vertical="center"/>
    </xf>
    <xf numFmtId="0" fontId="45" fillId="34" borderId="177" xfId="0" quotePrefix="1" applyFont="1" applyFill="1" applyBorder="1" applyAlignment="1">
      <alignment vertical="center"/>
    </xf>
    <xf numFmtId="0" fontId="45" fillId="34" borderId="176" xfId="2" quotePrefix="1" applyFont="1" applyFill="1" applyBorder="1" applyAlignment="1">
      <alignment horizontal="center" vertical="center" wrapText="1"/>
    </xf>
    <xf numFmtId="0" fontId="45" fillId="34" borderId="161" xfId="2" quotePrefix="1" applyFont="1" applyFill="1" applyBorder="1" applyAlignment="1">
      <alignment horizontal="left" vertical="center"/>
    </xf>
    <xf numFmtId="4" fontId="45" fillId="34" borderId="177" xfId="2" quotePrefix="1" applyNumberFormat="1" applyFont="1" applyFill="1" applyBorder="1" applyAlignment="1">
      <alignment horizontal="center" vertical="center" wrapText="1"/>
    </xf>
    <xf numFmtId="4" fontId="82" fillId="34" borderId="0" xfId="0" applyNumberFormat="1" applyFont="1" applyFill="1" applyBorder="1"/>
    <xf numFmtId="0" fontId="45" fillId="34" borderId="176" xfId="0" quotePrefix="1" applyFont="1" applyFill="1" applyBorder="1" applyAlignment="1">
      <alignment horizontal="center" vertical="center" wrapText="1"/>
    </xf>
    <xf numFmtId="0" fontId="45" fillId="34" borderId="161" xfId="0" quotePrefix="1" applyFont="1" applyFill="1" applyBorder="1" applyAlignment="1">
      <alignment horizontal="left" vertical="center" wrapText="1"/>
    </xf>
    <xf numFmtId="4" fontId="45" fillId="34" borderId="177" xfId="0" quotePrefix="1" applyNumberFormat="1" applyFont="1" applyFill="1" applyBorder="1" applyAlignment="1">
      <alignment horizontal="center" vertical="center" wrapText="1"/>
    </xf>
    <xf numFmtId="4" fontId="82" fillId="34" borderId="161" xfId="0" applyNumberFormat="1" applyFont="1" applyFill="1" applyBorder="1"/>
    <xf numFmtId="0" fontId="82" fillId="34" borderId="177" xfId="0" applyFont="1" applyFill="1" applyBorder="1"/>
    <xf numFmtId="49" fontId="62" fillId="0" borderId="176" xfId="75" applyNumberFormat="1" applyFont="1" applyBorder="1" applyAlignment="1">
      <alignment horizontal="right" vertical="center" wrapText="1"/>
    </xf>
    <xf numFmtId="0" fontId="44" fillId="0" borderId="0" xfId="153" applyFont="1" applyBorder="1" applyAlignment="1">
      <alignment horizontal="center" vertical="center"/>
    </xf>
    <xf numFmtId="0" fontId="58" fillId="0" borderId="0" xfId="161" applyFont="1" applyBorder="1" applyAlignment="1">
      <alignment horizontal="center"/>
    </xf>
    <xf numFmtId="4" fontId="44" fillId="0" borderId="16" xfId="153" applyNumberFormat="1" applyFont="1" applyBorder="1" applyAlignment="1">
      <alignment horizontal="center"/>
    </xf>
    <xf numFmtId="0" fontId="45" fillId="0" borderId="18" xfId="153" applyFont="1" applyBorder="1" applyAlignment="1">
      <alignment horizontal="center"/>
    </xf>
    <xf numFmtId="0" fontId="45" fillId="0" borderId="21" xfId="153" applyFont="1" applyBorder="1"/>
    <xf numFmtId="4" fontId="45" fillId="0" borderId="21" xfId="153" applyNumberFormat="1" applyFont="1" applyBorder="1"/>
    <xf numFmtId="0" fontId="45" fillId="0" borderId="19" xfId="153" applyFont="1" applyBorder="1"/>
    <xf numFmtId="49" fontId="62" fillId="0" borderId="161" xfId="75" applyNumberFormat="1" applyFont="1" applyBorder="1" applyAlignment="1">
      <alignment horizontal="center" vertical="center" wrapText="1"/>
    </xf>
    <xf numFmtId="0" fontId="51" fillId="72" borderId="0" xfId="153" applyFont="1" applyFill="1" applyAlignment="1">
      <alignment horizontal="left" vertical="top" wrapText="1"/>
    </xf>
    <xf numFmtId="0" fontId="52" fillId="72" borderId="0" xfId="153" applyFont="1" applyFill="1" applyAlignment="1">
      <alignment horizontal="left" vertical="top" wrapText="1"/>
    </xf>
    <xf numFmtId="0" fontId="51" fillId="72" borderId="159" xfId="153" applyFont="1" applyFill="1" applyBorder="1" applyAlignment="1">
      <alignment horizontal="left" vertical="top" wrapText="1"/>
    </xf>
    <xf numFmtId="0" fontId="51" fillId="72" borderId="159" xfId="153" applyFont="1" applyFill="1" applyBorder="1" applyAlignment="1">
      <alignment horizontal="right" vertical="top" wrapText="1"/>
    </xf>
    <xf numFmtId="0" fontId="51" fillId="72" borderId="159" xfId="153" applyFont="1" applyFill="1" applyBorder="1" applyAlignment="1">
      <alignment horizontal="center" vertical="top" wrapText="1"/>
    </xf>
    <xf numFmtId="0" fontId="54" fillId="73" borderId="159" xfId="153" applyFont="1" applyFill="1" applyBorder="1" applyAlignment="1">
      <alignment horizontal="left" vertical="top" wrapText="1"/>
    </xf>
    <xf numFmtId="0" fontId="54" fillId="73" borderId="159" xfId="153" applyFont="1" applyFill="1" applyBorder="1" applyAlignment="1">
      <alignment horizontal="right" vertical="top" wrapText="1"/>
    </xf>
    <xf numFmtId="0" fontId="54" fillId="73" borderId="159" xfId="153" applyFont="1" applyFill="1" applyBorder="1" applyAlignment="1">
      <alignment horizontal="center" vertical="top" wrapText="1"/>
    </xf>
    <xf numFmtId="172" fontId="54" fillId="73" borderId="159" xfId="153" applyNumberFormat="1" applyFont="1" applyFill="1" applyBorder="1" applyAlignment="1">
      <alignment horizontal="right" vertical="top" wrapText="1"/>
    </xf>
    <xf numFmtId="4" fontId="54" fillId="73" borderId="159" xfId="153" applyNumberFormat="1" applyFont="1" applyFill="1" applyBorder="1" applyAlignment="1">
      <alignment horizontal="right" vertical="top" wrapText="1"/>
    </xf>
    <xf numFmtId="0" fontId="55" fillId="74" borderId="159" xfId="153" applyFont="1" applyFill="1" applyBorder="1" applyAlignment="1">
      <alignment horizontal="left" vertical="top" wrapText="1"/>
    </xf>
    <xf numFmtId="0" fontId="55" fillId="74" borderId="159" xfId="153" applyFont="1" applyFill="1" applyBorder="1" applyAlignment="1">
      <alignment horizontal="right" vertical="top" wrapText="1"/>
    </xf>
    <xf numFmtId="172" fontId="55" fillId="74" borderId="159" xfId="153" applyNumberFormat="1" applyFont="1" applyFill="1" applyBorder="1" applyAlignment="1">
      <alignment horizontal="right" vertical="top" wrapText="1"/>
    </xf>
    <xf numFmtId="4" fontId="55" fillId="74" borderId="159" xfId="153" applyNumberFormat="1" applyFont="1" applyFill="1" applyBorder="1" applyAlignment="1">
      <alignment horizontal="right" vertical="top" wrapText="1"/>
    </xf>
    <xf numFmtId="167" fontId="55" fillId="74" borderId="159" xfId="153" applyNumberFormat="1" applyFont="1" applyFill="1" applyBorder="1" applyAlignment="1">
      <alignment horizontal="right" vertical="top" wrapText="1"/>
    </xf>
    <xf numFmtId="167" fontId="52" fillId="72" borderId="0" xfId="153" applyNumberFormat="1" applyFont="1" applyFill="1" applyAlignment="1">
      <alignment horizontal="right" vertical="top" wrapText="1"/>
    </xf>
    <xf numFmtId="0" fontId="55" fillId="72" borderId="0" xfId="153" applyFont="1" applyFill="1" applyAlignment="1">
      <alignment horizontal="right" vertical="top" wrapText="1"/>
    </xf>
    <xf numFmtId="4" fontId="55" fillId="72" borderId="0" xfId="153" applyNumberFormat="1" applyFont="1" applyFill="1" applyAlignment="1">
      <alignment horizontal="right" vertical="top" wrapText="1"/>
    </xf>
    <xf numFmtId="0" fontId="54" fillId="73" borderId="160" xfId="153" applyFont="1" applyFill="1" applyBorder="1" applyAlignment="1">
      <alignment horizontal="left" vertical="top" wrapText="1"/>
    </xf>
    <xf numFmtId="0" fontId="55" fillId="74" borderId="159" xfId="153" applyFont="1" applyFill="1" applyBorder="1" applyAlignment="1">
      <alignment horizontal="center" vertical="top" wrapText="1"/>
    </xf>
    <xf numFmtId="0" fontId="55" fillId="75" borderId="159" xfId="153" applyFont="1" applyFill="1" applyBorder="1" applyAlignment="1">
      <alignment horizontal="left" vertical="top" wrapText="1"/>
    </xf>
    <xf numFmtId="0" fontId="55" fillId="75" borderId="159" xfId="153" applyFont="1" applyFill="1" applyBorder="1" applyAlignment="1">
      <alignment horizontal="right" vertical="top" wrapText="1"/>
    </xf>
    <xf numFmtId="0" fontId="55" fillId="75" borderId="159" xfId="153" applyFont="1" applyFill="1" applyBorder="1" applyAlignment="1">
      <alignment horizontal="center" vertical="top" wrapText="1"/>
    </xf>
    <xf numFmtId="172" fontId="55" fillId="75" borderId="159" xfId="153" applyNumberFormat="1" applyFont="1" applyFill="1" applyBorder="1" applyAlignment="1">
      <alignment horizontal="right" vertical="top" wrapText="1"/>
    </xf>
    <xf numFmtId="4" fontId="55" fillId="75" borderId="159" xfId="153" applyNumberFormat="1" applyFont="1" applyFill="1" applyBorder="1" applyAlignment="1">
      <alignment horizontal="right" vertical="top" wrapText="1"/>
    </xf>
    <xf numFmtId="167" fontId="55" fillId="75" borderId="159" xfId="153" applyNumberFormat="1" applyFont="1" applyFill="1" applyBorder="1" applyAlignment="1">
      <alignment horizontal="right" vertical="top" wrapText="1"/>
    </xf>
    <xf numFmtId="0" fontId="87" fillId="70" borderId="159" xfId="153" applyFont="1" applyFill="1" applyBorder="1" applyAlignment="1">
      <alignment horizontal="left" vertical="top" wrapText="1"/>
    </xf>
    <xf numFmtId="49" fontId="58" fillId="0" borderId="31" xfId="75" applyNumberFormat="1" applyFont="1" applyBorder="1" applyAlignment="1">
      <alignment vertical="top" wrapText="1"/>
    </xf>
    <xf numFmtId="49" fontId="58" fillId="0" borderId="0" xfId="75" applyNumberFormat="1" applyFont="1" applyBorder="1" applyAlignment="1">
      <alignment vertical="top" wrapText="1"/>
    </xf>
    <xf numFmtId="0" fontId="45" fillId="57" borderId="31" xfId="158" applyFont="1" applyFill="1" applyBorder="1" applyAlignment="1">
      <alignment vertical="center" wrapText="1"/>
    </xf>
    <xf numFmtId="10" fontId="45" fillId="57" borderId="0" xfId="158" applyNumberFormat="1" applyFont="1" applyFill="1" applyBorder="1" applyAlignment="1">
      <alignment horizontal="center" vertical="center" wrapText="1"/>
    </xf>
    <xf numFmtId="10" fontId="45" fillId="57" borderId="16" xfId="158" applyNumberFormat="1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left"/>
    </xf>
    <xf numFmtId="9" fontId="45" fillId="0" borderId="0" xfId="106" applyFont="1" applyBorder="1"/>
    <xf numFmtId="0" fontId="45" fillId="0" borderId="0" xfId="75" applyFont="1" applyBorder="1"/>
    <xf numFmtId="0" fontId="45" fillId="0" borderId="176" xfId="75" applyFont="1" applyBorder="1"/>
    <xf numFmtId="0" fontId="44" fillId="57" borderId="161" xfId="158" applyFont="1" applyFill="1" applyBorder="1" applyAlignment="1">
      <alignment horizontal="right" vertical="center" wrapText="1"/>
    </xf>
    <xf numFmtId="10" fontId="44" fillId="0" borderId="177" xfId="158" applyNumberFormat="1" applyFont="1" applyFill="1" applyBorder="1" applyAlignment="1">
      <alignment horizontal="center" vertical="center" wrapText="1"/>
    </xf>
    <xf numFmtId="4" fontId="45" fillId="0" borderId="18" xfId="153" applyNumberFormat="1" applyFont="1" applyBorder="1"/>
    <xf numFmtId="0" fontId="45" fillId="0" borderId="21" xfId="153" applyFont="1" applyBorder="1" applyAlignment="1">
      <alignment horizontal="center"/>
    </xf>
    <xf numFmtId="4" fontId="45" fillId="0" borderId="21" xfId="153" applyNumberFormat="1" applyFont="1" applyBorder="1" applyAlignment="1">
      <alignment horizontal="center"/>
    </xf>
    <xf numFmtId="17" fontId="62" fillId="0" borderId="177" xfId="75" applyNumberFormat="1" applyFont="1" applyBorder="1" applyAlignment="1">
      <alignment horizontal="center" vertical="center" wrapText="1"/>
    </xf>
    <xf numFmtId="17" fontId="62" fillId="0" borderId="164" xfId="75" applyNumberFormat="1" applyFont="1" applyBorder="1" applyAlignment="1">
      <alignment horizontal="center" vertical="center" wrapText="1"/>
    </xf>
    <xf numFmtId="10" fontId="58" fillId="76" borderId="21" xfId="150" applyNumberFormat="1" applyFont="1" applyFill="1" applyBorder="1" applyAlignment="1">
      <alignment horizontal="center" vertical="center" wrapText="1"/>
    </xf>
    <xf numFmtId="10" fontId="58" fillId="0" borderId="21" xfId="75" applyNumberFormat="1" applyFont="1" applyBorder="1" applyAlignment="1">
      <alignment horizontal="center" vertical="center" wrapText="1"/>
    </xf>
    <xf numFmtId="10" fontId="88" fillId="0" borderId="0" xfId="150" applyNumberFormat="1" applyFont="1" applyAlignment="1">
      <alignment horizontal="left" vertical="center"/>
    </xf>
    <xf numFmtId="167" fontId="45" fillId="0" borderId="0" xfId="0" quotePrefix="1" applyNumberFormat="1" applyFont="1" applyAlignment="1">
      <alignment horizontal="center" vertical="center" wrapText="1"/>
    </xf>
    <xf numFmtId="4" fontId="89" fillId="61" borderId="0" xfId="153" applyNumberFormat="1" applyFont="1" applyFill="1" applyAlignment="1">
      <alignment vertical="top" wrapText="1"/>
    </xf>
    <xf numFmtId="4" fontId="52" fillId="57" borderId="196" xfId="153" applyNumberFormat="1" applyFont="1" applyFill="1" applyBorder="1" applyAlignment="1">
      <alignment horizontal="right" wrapText="1"/>
    </xf>
    <xf numFmtId="0" fontId="87" fillId="77" borderId="159" xfId="153" applyFont="1" applyFill="1" applyBorder="1" applyAlignment="1">
      <alignment horizontal="left" vertical="top"/>
    </xf>
    <xf numFmtId="0" fontId="44" fillId="33" borderId="176" xfId="0" applyFont="1" applyFill="1" applyBorder="1" applyAlignment="1">
      <alignment horizontal="right" vertical="center"/>
    </xf>
    <xf numFmtId="0" fontId="44" fillId="33" borderId="161" xfId="0" applyFont="1" applyFill="1" applyBorder="1" applyAlignment="1">
      <alignment horizontal="right" vertical="center"/>
    </xf>
    <xf numFmtId="0" fontId="45" fillId="0" borderId="118" xfId="0" quotePrefix="1" applyFont="1" applyBorder="1" applyAlignment="1">
      <alignment horizontal="left" vertical="center" wrapText="1"/>
    </xf>
    <xf numFmtId="0" fontId="45" fillId="0" borderId="176" xfId="0" quotePrefix="1" applyFont="1" applyBorder="1" applyAlignment="1">
      <alignment horizontal="left" vertical="center" wrapText="1"/>
    </xf>
    <xf numFmtId="0" fontId="45" fillId="0" borderId="161" xfId="0" quotePrefix="1" applyFont="1" applyBorder="1" applyAlignment="1">
      <alignment horizontal="left" vertical="center" wrapText="1"/>
    </xf>
    <xf numFmtId="0" fontId="45" fillId="0" borderId="177" xfId="0" quotePrefix="1" applyFont="1" applyBorder="1" applyAlignment="1">
      <alignment horizontal="left" vertical="center" wrapText="1"/>
    </xf>
    <xf numFmtId="0" fontId="44" fillId="33" borderId="162" xfId="1" applyFont="1" applyFill="1" applyBorder="1" applyAlignment="1">
      <alignment horizontal="center" vertical="center" wrapText="1"/>
    </xf>
    <xf numFmtId="0" fontId="44" fillId="33" borderId="0" xfId="1" applyFont="1" applyFill="1" applyBorder="1" applyAlignment="1">
      <alignment horizontal="center" vertical="center" wrapText="1"/>
    </xf>
    <xf numFmtId="0" fontId="44" fillId="33" borderId="16" xfId="1" applyFont="1" applyFill="1" applyBorder="1" applyAlignment="1">
      <alignment horizontal="center" vertical="center" wrapText="1"/>
    </xf>
    <xf numFmtId="0" fontId="44" fillId="33" borderId="21" xfId="1" applyFont="1" applyFill="1" applyBorder="1" applyAlignment="1">
      <alignment horizontal="center" vertical="center" wrapText="1"/>
    </xf>
    <xf numFmtId="0" fontId="44" fillId="33" borderId="19" xfId="1" applyFont="1" applyFill="1" applyBorder="1" applyAlignment="1">
      <alignment horizontal="center" vertical="center" wrapText="1"/>
    </xf>
    <xf numFmtId="49" fontId="62" fillId="0" borderId="161" xfId="75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9" fontId="44" fillId="0" borderId="18" xfId="150" applyFont="1" applyBorder="1" applyAlignment="1">
      <alignment horizontal="center" vertical="center" wrapText="1"/>
    </xf>
    <xf numFmtId="9" fontId="44" fillId="0" borderId="21" xfId="150" applyFont="1" applyBorder="1" applyAlignment="1">
      <alignment horizontal="center" vertical="center" wrapText="1"/>
    </xf>
    <xf numFmtId="9" fontId="44" fillId="0" borderId="0" xfId="150" applyFont="1" applyBorder="1" applyAlignment="1">
      <alignment horizontal="center" vertical="center" wrapText="1"/>
    </xf>
    <xf numFmtId="9" fontId="44" fillId="0" borderId="164" xfId="150" applyFont="1" applyBorder="1" applyAlignment="1">
      <alignment horizontal="center" vertical="center" wrapText="1"/>
    </xf>
    <xf numFmtId="0" fontId="44" fillId="33" borderId="118" xfId="1" applyFont="1" applyFill="1" applyBorder="1" applyAlignment="1">
      <alignment horizontal="center" vertical="center" wrapText="1"/>
    </xf>
    <xf numFmtId="0" fontId="44" fillId="33" borderId="185" xfId="1" applyFont="1" applyFill="1" applyBorder="1" applyAlignment="1">
      <alignment horizontal="center" vertical="center" wrapText="1"/>
    </xf>
    <xf numFmtId="0" fontId="44" fillId="33" borderId="35" xfId="1" applyFont="1" applyFill="1" applyBorder="1" applyAlignment="1">
      <alignment horizontal="center" vertical="center" wrapText="1"/>
    </xf>
    <xf numFmtId="0" fontId="44" fillId="33" borderId="20" xfId="1" applyFont="1" applyFill="1" applyBorder="1" applyAlignment="1">
      <alignment horizontal="center" vertical="center" wrapText="1"/>
    </xf>
    <xf numFmtId="164" fontId="44" fillId="33" borderId="185" xfId="1" applyNumberFormat="1" applyFont="1" applyFill="1" applyBorder="1" applyAlignment="1">
      <alignment horizontal="center" vertical="center" wrapText="1"/>
    </xf>
    <xf numFmtId="164" fontId="44" fillId="33" borderId="35" xfId="1" applyNumberFormat="1" applyFont="1" applyFill="1" applyBorder="1" applyAlignment="1">
      <alignment horizontal="center" vertical="center" wrapText="1"/>
    </xf>
    <xf numFmtId="164" fontId="44" fillId="33" borderId="20" xfId="1" applyNumberFormat="1" applyFont="1" applyFill="1" applyBorder="1" applyAlignment="1">
      <alignment horizontal="center" vertical="center" wrapText="1"/>
    </xf>
    <xf numFmtId="165" fontId="44" fillId="33" borderId="163" xfId="1" applyNumberFormat="1" applyFont="1" applyFill="1" applyBorder="1" applyAlignment="1">
      <alignment horizontal="center" vertical="center" wrapText="1"/>
    </xf>
    <xf numFmtId="165" fontId="44" fillId="33" borderId="31" xfId="1" applyNumberFormat="1" applyFont="1" applyFill="1" applyBorder="1" applyAlignment="1">
      <alignment horizontal="center" vertical="center" wrapText="1"/>
    </xf>
    <xf numFmtId="165" fontId="44" fillId="33" borderId="18" xfId="1" applyNumberFormat="1" applyFont="1" applyFill="1" applyBorder="1" applyAlignment="1">
      <alignment horizontal="center" vertical="center" wrapText="1"/>
    </xf>
    <xf numFmtId="4" fontId="44" fillId="33" borderId="185" xfId="1" applyNumberFormat="1" applyFont="1" applyFill="1" applyBorder="1" applyAlignment="1">
      <alignment horizontal="center" vertical="center" wrapText="1"/>
    </xf>
    <xf numFmtId="4" fontId="44" fillId="33" borderId="35" xfId="1" applyNumberFormat="1" applyFont="1" applyFill="1" applyBorder="1" applyAlignment="1">
      <alignment horizontal="center" vertical="center" wrapText="1"/>
    </xf>
    <xf numFmtId="4" fontId="44" fillId="33" borderId="20" xfId="1" applyNumberFormat="1" applyFont="1" applyFill="1" applyBorder="1" applyAlignment="1">
      <alignment horizontal="center" vertical="center" wrapText="1"/>
    </xf>
    <xf numFmtId="49" fontId="58" fillId="0" borderId="163" xfId="75" applyNumberFormat="1" applyFont="1" applyBorder="1" applyAlignment="1">
      <alignment horizontal="left" vertical="center" wrapText="1"/>
    </xf>
    <xf numFmtId="49" fontId="58" fillId="0" borderId="162" xfId="75" applyNumberFormat="1" applyFont="1" applyBorder="1" applyAlignment="1">
      <alignment horizontal="left" vertical="center" wrapText="1"/>
    </xf>
    <xf numFmtId="49" fontId="58" fillId="0" borderId="164" xfId="75" applyNumberFormat="1" applyFont="1" applyBorder="1" applyAlignment="1">
      <alignment horizontal="left" vertical="center" wrapText="1"/>
    </xf>
    <xf numFmtId="49" fontId="58" fillId="0" borderId="31" xfId="75" applyNumberFormat="1" applyFont="1" applyBorder="1" applyAlignment="1">
      <alignment horizontal="left" vertical="center" wrapText="1"/>
    </xf>
    <xf numFmtId="49" fontId="58" fillId="0" borderId="0" xfId="75" applyNumberFormat="1" applyFont="1" applyBorder="1" applyAlignment="1">
      <alignment horizontal="left" vertical="center" wrapText="1"/>
    </xf>
    <xf numFmtId="49" fontId="58" fillId="0" borderId="16" xfId="75" applyNumberFormat="1" applyFont="1" applyBorder="1" applyAlignment="1">
      <alignment horizontal="left" vertical="center" wrapText="1"/>
    </xf>
    <xf numFmtId="49" fontId="58" fillId="0" borderId="18" xfId="75" applyNumberFormat="1" applyFont="1" applyBorder="1" applyAlignment="1">
      <alignment horizontal="left" vertical="center" wrapText="1"/>
    </xf>
    <xf numFmtId="49" fontId="58" fillId="0" borderId="21" xfId="75" applyNumberFormat="1" applyFont="1" applyBorder="1" applyAlignment="1">
      <alignment horizontal="left" vertical="center" wrapText="1"/>
    </xf>
    <xf numFmtId="49" fontId="58" fillId="0" borderId="19" xfId="75" applyNumberFormat="1" applyFont="1" applyBorder="1" applyAlignment="1">
      <alignment horizontal="left" vertical="center" wrapText="1"/>
    </xf>
    <xf numFmtId="0" fontId="52" fillId="61" borderId="194" xfId="153" applyFont="1" applyFill="1" applyBorder="1" applyAlignment="1">
      <alignment horizontal="left" vertical="top" wrapText="1"/>
    </xf>
    <xf numFmtId="0" fontId="52" fillId="61" borderId="195" xfId="153" applyFont="1" applyFill="1" applyBorder="1" applyAlignment="1">
      <alignment horizontal="left" vertical="top" wrapText="1"/>
    </xf>
    <xf numFmtId="0" fontId="52" fillId="61" borderId="188" xfId="153" applyFont="1" applyFill="1" applyBorder="1" applyAlignment="1">
      <alignment horizontal="left" vertical="top" wrapText="1"/>
    </xf>
    <xf numFmtId="0" fontId="52" fillId="61" borderId="189" xfId="153" applyFont="1" applyFill="1" applyBorder="1" applyAlignment="1">
      <alignment horizontal="left" vertical="top" wrapText="1"/>
    </xf>
    <xf numFmtId="0" fontId="52" fillId="61" borderId="54" xfId="153" applyFont="1" applyFill="1" applyBorder="1" applyAlignment="1">
      <alignment horizontal="center" vertical="center" wrapText="1"/>
    </xf>
    <xf numFmtId="0" fontId="51" fillId="61" borderId="118" xfId="153" applyFont="1" applyFill="1" applyBorder="1" applyAlignment="1">
      <alignment horizontal="center" vertical="center" wrapText="1"/>
    </xf>
    <xf numFmtId="0" fontId="52" fillId="61" borderId="31" xfId="153" applyFont="1" applyFill="1" applyBorder="1" applyAlignment="1">
      <alignment horizontal="left" vertical="top" wrapText="1"/>
    </xf>
    <xf numFmtId="0" fontId="52" fillId="61" borderId="0" xfId="153" applyFont="1" applyFill="1" applyBorder="1" applyAlignment="1">
      <alignment horizontal="left" vertical="top" wrapText="1"/>
    </xf>
    <xf numFmtId="0" fontId="52" fillId="61" borderId="183" xfId="153" applyFont="1" applyFill="1" applyBorder="1" applyAlignment="1">
      <alignment horizontal="left" vertical="top" wrapText="1"/>
    </xf>
    <xf numFmtId="0" fontId="52" fillId="61" borderId="45" xfId="153" applyFont="1" applyFill="1" applyBorder="1" applyAlignment="1">
      <alignment horizontal="left" vertical="top" wrapText="1"/>
    </xf>
    <xf numFmtId="0" fontId="44" fillId="57" borderId="153" xfId="0" applyFont="1" applyFill="1" applyBorder="1" applyAlignment="1">
      <alignment horizontal="center" wrapText="1"/>
    </xf>
    <xf numFmtId="0" fontId="44" fillId="57" borderId="173" xfId="0" applyFont="1" applyFill="1" applyBorder="1" applyAlignment="1">
      <alignment horizontal="center" wrapText="1"/>
    </xf>
    <xf numFmtId="0" fontId="18" fillId="0" borderId="151" xfId="0" applyFont="1" applyBorder="1" applyAlignment="1">
      <alignment horizontal="center" wrapText="1"/>
    </xf>
    <xf numFmtId="0" fontId="18" fillId="0" borderId="152" xfId="0" applyFont="1" applyBorder="1" applyAlignment="1">
      <alignment horizontal="center" wrapText="1"/>
    </xf>
    <xf numFmtId="0" fontId="18" fillId="0" borderId="165" xfId="0" applyFont="1" applyBorder="1" applyAlignment="1">
      <alignment horizontal="center" wrapText="1"/>
    </xf>
    <xf numFmtId="0" fontId="44" fillId="0" borderId="163" xfId="0" applyFont="1" applyBorder="1" applyAlignment="1">
      <alignment horizontal="center" wrapText="1"/>
    </xf>
    <xf numFmtId="0" fontId="44" fillId="0" borderId="162" xfId="0" applyFont="1" applyBorder="1" applyAlignment="1">
      <alignment horizontal="center" wrapText="1"/>
    </xf>
    <xf numFmtId="0" fontId="44" fillId="0" borderId="164" xfId="0" applyFont="1" applyBorder="1" applyAlignment="1">
      <alignment horizontal="center" wrapText="1"/>
    </xf>
    <xf numFmtId="0" fontId="44" fillId="0" borderId="191" xfId="0" applyFont="1" applyBorder="1" applyAlignment="1">
      <alignment horizontal="center"/>
    </xf>
    <xf numFmtId="0" fontId="44" fillId="0" borderId="192" xfId="0" applyFont="1" applyBorder="1" applyAlignment="1">
      <alignment horizontal="center"/>
    </xf>
    <xf numFmtId="0" fontId="44" fillId="0" borderId="193" xfId="0" applyFont="1" applyBorder="1" applyAlignment="1">
      <alignment horizontal="center"/>
    </xf>
    <xf numFmtId="0" fontId="45" fillId="0" borderId="17" xfId="75" applyFont="1" applyBorder="1" applyAlignment="1">
      <alignment horizontal="center" vertical="center" wrapText="1"/>
    </xf>
    <xf numFmtId="0" fontId="45" fillId="0" borderId="14" xfId="75" applyFont="1" applyBorder="1" applyAlignment="1">
      <alignment horizontal="center" vertical="center" wrapText="1"/>
    </xf>
    <xf numFmtId="0" fontId="45" fillId="0" borderId="15" xfId="75" applyFont="1" applyBorder="1" applyAlignment="1">
      <alignment horizontal="center" vertical="center" wrapText="1"/>
    </xf>
    <xf numFmtId="0" fontId="45" fillId="0" borderId="18" xfId="75" applyFont="1" applyBorder="1" applyAlignment="1">
      <alignment horizontal="center" vertical="center" wrapText="1"/>
    </xf>
    <xf numFmtId="0" fontId="45" fillId="0" borderId="21" xfId="75" applyFont="1" applyBorder="1" applyAlignment="1">
      <alignment horizontal="center" vertical="center" wrapText="1"/>
    </xf>
    <xf numFmtId="0" fontId="45" fillId="0" borderId="19" xfId="75" applyFont="1" applyBorder="1" applyAlignment="1">
      <alignment horizontal="center" vertical="center" wrapText="1"/>
    </xf>
    <xf numFmtId="0" fontId="44" fillId="0" borderId="13" xfId="76" applyFont="1" applyBorder="1" applyAlignment="1">
      <alignment horizontal="center" vertical="center"/>
    </xf>
    <xf numFmtId="0" fontId="44" fillId="0" borderId="10" xfId="76" applyFont="1" applyBorder="1" applyAlignment="1">
      <alignment horizontal="center" vertical="center"/>
    </xf>
    <xf numFmtId="0" fontId="44" fillId="0" borderId="11" xfId="76" applyFont="1" applyBorder="1" applyAlignment="1">
      <alignment horizontal="center" vertical="center"/>
    </xf>
    <xf numFmtId="0" fontId="44" fillId="0" borderId="12" xfId="76" applyFont="1" applyBorder="1" applyAlignment="1">
      <alignment horizontal="center" vertical="center"/>
    </xf>
    <xf numFmtId="0" fontId="45" fillId="0" borderId="10" xfId="76" applyFont="1" applyBorder="1" applyAlignment="1">
      <alignment horizontal="center"/>
    </xf>
    <xf numFmtId="0" fontId="45" fillId="0" borderId="11" xfId="76" applyFont="1" applyBorder="1" applyAlignment="1">
      <alignment horizontal="center"/>
    </xf>
    <xf numFmtId="0" fontId="45" fillId="0" borderId="12" xfId="76" applyFont="1" applyBorder="1" applyAlignment="1">
      <alignment horizontal="center"/>
    </xf>
    <xf numFmtId="170" fontId="44" fillId="0" borderId="13" xfId="76" applyNumberFormat="1" applyFont="1" applyBorder="1" applyAlignment="1">
      <alignment horizontal="center" vertical="center"/>
    </xf>
    <xf numFmtId="0" fontId="58" fillId="0" borderId="0" xfId="161" applyFont="1" applyAlignment="1">
      <alignment horizontal="center"/>
    </xf>
    <xf numFmtId="0" fontId="45" fillId="34" borderId="0" xfId="153" applyFont="1" applyFill="1" applyBorder="1" applyAlignment="1">
      <alignment horizontal="left" wrapText="1"/>
    </xf>
    <xf numFmtId="0" fontId="57" fillId="64" borderId="163" xfId="149" applyFont="1" applyFill="1" applyBorder="1" applyAlignment="1">
      <alignment horizontal="center" vertical="center"/>
    </xf>
    <xf numFmtId="0" fontId="57" fillId="64" borderId="162" xfId="149" applyFont="1" applyFill="1" applyBorder="1" applyAlignment="1">
      <alignment horizontal="center" vertical="center"/>
    </xf>
    <xf numFmtId="0" fontId="57" fillId="64" borderId="164" xfId="149" applyFont="1" applyFill="1" applyBorder="1" applyAlignment="1">
      <alignment horizontal="center" vertical="center"/>
    </xf>
    <xf numFmtId="0" fontId="81" fillId="58" borderId="162" xfId="0" applyFont="1" applyFill="1" applyBorder="1" applyAlignment="1">
      <alignment horizontal="center"/>
    </xf>
    <xf numFmtId="0" fontId="81" fillId="58" borderId="164" xfId="0" applyFont="1" applyFill="1" applyBorder="1" applyAlignment="1">
      <alignment horizontal="center"/>
    </xf>
    <xf numFmtId="0" fontId="81" fillId="58" borderId="54" xfId="0" applyFont="1" applyFill="1" applyBorder="1" applyAlignment="1">
      <alignment horizontal="center"/>
    </xf>
    <xf numFmtId="0" fontId="81" fillId="58" borderId="163" xfId="0" applyFont="1" applyFill="1" applyBorder="1" applyAlignment="1">
      <alignment horizontal="center" vertical="center"/>
    </xf>
    <xf numFmtId="0" fontId="81" fillId="58" borderId="18" xfId="0" applyFont="1" applyFill="1" applyBorder="1" applyAlignment="1">
      <alignment horizontal="center" vertical="center"/>
    </xf>
    <xf numFmtId="0" fontId="81" fillId="58" borderId="162" xfId="0" applyFont="1" applyFill="1" applyBorder="1" applyAlignment="1">
      <alignment horizontal="center" vertical="center"/>
    </xf>
    <xf numFmtId="0" fontId="81" fillId="58" borderId="21" xfId="0" applyFont="1" applyFill="1" applyBorder="1" applyAlignment="1">
      <alignment horizontal="center" vertical="center"/>
    </xf>
    <xf numFmtId="0" fontId="81" fillId="58" borderId="162" xfId="0" applyFont="1" applyFill="1" applyBorder="1" applyAlignment="1">
      <alignment horizontal="center" vertical="center" wrapText="1"/>
    </xf>
    <xf numFmtId="0" fontId="81" fillId="58" borderId="21" xfId="0" applyFont="1" applyFill="1" applyBorder="1" applyAlignment="1">
      <alignment horizontal="center" vertical="center" wrapText="1"/>
    </xf>
    <xf numFmtId="0" fontId="80" fillId="58" borderId="184" xfId="0" applyFont="1" applyFill="1" applyBorder="1" applyAlignment="1">
      <alignment horizontal="center" vertical="center" wrapText="1"/>
    </xf>
    <xf numFmtId="0" fontId="80" fillId="58" borderId="155" xfId="0" applyFont="1" applyFill="1" applyBorder="1" applyAlignment="1">
      <alignment horizontal="center" vertical="center" wrapText="1"/>
    </xf>
    <xf numFmtId="0" fontId="80" fillId="58" borderId="157" xfId="0" applyFont="1" applyFill="1" applyBorder="1" applyAlignment="1">
      <alignment horizontal="center" vertical="center" wrapText="1"/>
    </xf>
    <xf numFmtId="0" fontId="80" fillId="58" borderId="158" xfId="0" applyFont="1" applyFill="1" applyBorder="1" applyAlignment="1">
      <alignment horizontal="center" vertical="center" wrapText="1"/>
    </xf>
    <xf numFmtId="0" fontId="81" fillId="0" borderId="156" xfId="0" applyFont="1" applyBorder="1" applyAlignment="1">
      <alignment horizontal="center" vertical="center"/>
    </xf>
    <xf numFmtId="0" fontId="81" fillId="0" borderId="157" xfId="0" applyFont="1" applyBorder="1" applyAlignment="1">
      <alignment horizontal="center" vertical="center"/>
    </xf>
    <xf numFmtId="0" fontId="81" fillId="0" borderId="158" xfId="0" applyFont="1" applyBorder="1" applyAlignment="1">
      <alignment horizontal="center" vertical="center"/>
    </xf>
    <xf numFmtId="0" fontId="81" fillId="0" borderId="31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 vertical="center"/>
    </xf>
    <xf numFmtId="0" fontId="81" fillId="0" borderId="16" xfId="0" applyFont="1" applyBorder="1" applyAlignment="1">
      <alignment horizontal="center" vertical="center"/>
    </xf>
    <xf numFmtId="0" fontId="81" fillId="0" borderId="18" xfId="0" applyFont="1" applyBorder="1" applyAlignment="1">
      <alignment horizontal="center" vertical="center"/>
    </xf>
    <xf numFmtId="0" fontId="81" fillId="0" borderId="21" xfId="0" applyFont="1" applyBorder="1" applyAlignment="1">
      <alignment horizontal="center" vertical="center"/>
    </xf>
    <xf numFmtId="0" fontId="81" fillId="0" borderId="19" xfId="0" applyFont="1" applyBorder="1" applyAlignment="1">
      <alignment horizontal="center" vertical="center"/>
    </xf>
    <xf numFmtId="0" fontId="81" fillId="0" borderId="54" xfId="0" applyFont="1" applyBorder="1" applyAlignment="1">
      <alignment horizontal="left" vertical="center"/>
    </xf>
    <xf numFmtId="0" fontId="81" fillId="0" borderId="31" xfId="0" applyFont="1" applyBorder="1" applyAlignment="1">
      <alignment horizontal="left" vertical="center" wrapText="1"/>
    </xf>
    <xf numFmtId="0" fontId="81" fillId="0" borderId="0" xfId="0" applyFont="1" applyBorder="1" applyAlignment="1">
      <alignment horizontal="left" vertical="center" wrapText="1"/>
    </xf>
    <xf numFmtId="0" fontId="81" fillId="0" borderId="18" xfId="0" applyFont="1" applyBorder="1" applyAlignment="1">
      <alignment horizontal="left" vertical="center" wrapText="1"/>
    </xf>
    <xf numFmtId="0" fontId="81" fillId="0" borderId="21" xfId="0" applyFont="1" applyBorder="1" applyAlignment="1">
      <alignment horizontal="left" vertical="center" wrapText="1"/>
    </xf>
    <xf numFmtId="177" fontId="60" fillId="0" borderId="185" xfId="0" applyNumberFormat="1" applyFont="1" applyFill="1" applyBorder="1" applyAlignment="1">
      <alignment horizontal="center" vertical="center" wrapText="1"/>
    </xf>
    <xf numFmtId="177" fontId="60" fillId="0" borderId="20" xfId="0" applyNumberFormat="1" applyFont="1" applyFill="1" applyBorder="1" applyAlignment="1">
      <alignment horizontal="center" vertical="center" wrapText="1"/>
    </xf>
    <xf numFmtId="0" fontId="81" fillId="0" borderId="163" xfId="0" applyFont="1" applyBorder="1" applyAlignment="1">
      <alignment horizontal="left" vertical="center" wrapText="1"/>
    </xf>
    <xf numFmtId="0" fontId="81" fillId="0" borderId="162" xfId="0" applyFont="1" applyBorder="1" applyAlignment="1">
      <alignment horizontal="left" vertical="center" wrapText="1"/>
    </xf>
    <xf numFmtId="178" fontId="71" fillId="57" borderId="185" xfId="0" applyNumberFormat="1" applyFont="1" applyFill="1" applyBorder="1" applyAlignment="1">
      <alignment horizontal="center" vertical="center" wrapText="1"/>
    </xf>
    <xf numFmtId="178" fontId="71" fillId="57" borderId="20" xfId="0" applyNumberFormat="1" applyFont="1" applyFill="1" applyBorder="1" applyAlignment="1">
      <alignment horizontal="center" vertical="center" wrapText="1"/>
    </xf>
    <xf numFmtId="0" fontId="18" fillId="67" borderId="118" xfId="77" applyFont="1" applyFill="1" applyBorder="1" applyAlignment="1">
      <alignment horizontal="center" vertical="center" wrapText="1"/>
    </xf>
    <xf numFmtId="0" fontId="64" fillId="0" borderId="0" xfId="0" applyFont="1" applyAlignment="1">
      <alignment horizontal="center" wrapText="1"/>
    </xf>
    <xf numFmtId="0" fontId="64" fillId="0" borderId="0" xfId="0" applyFont="1" applyAlignment="1">
      <alignment horizontal="center"/>
    </xf>
    <xf numFmtId="0" fontId="72" fillId="68" borderId="118" xfId="0" applyFont="1" applyFill="1" applyBorder="1" applyAlignment="1">
      <alignment horizontal="left" vertical="center"/>
    </xf>
    <xf numFmtId="0" fontId="72" fillId="68" borderId="119" xfId="0" applyFont="1" applyFill="1" applyBorder="1" applyAlignment="1">
      <alignment horizontal="left" vertical="center"/>
    </xf>
    <xf numFmtId="0" fontId="72" fillId="68" borderId="121" xfId="0" applyFont="1" applyFill="1" applyBorder="1" applyAlignment="1">
      <alignment horizontal="left" vertical="center"/>
    </xf>
    <xf numFmtId="0" fontId="71" fillId="0" borderId="21" xfId="0" applyFont="1" applyBorder="1" applyAlignment="1">
      <alignment horizontal="center"/>
    </xf>
    <xf numFmtId="43" fontId="71" fillId="0" borderId="21" xfId="1553" applyFont="1" applyFill="1" applyBorder="1" applyAlignment="1">
      <alignment horizontal="center"/>
    </xf>
    <xf numFmtId="43" fontId="71" fillId="0" borderId="19" xfId="1553" applyFont="1" applyFill="1" applyBorder="1" applyAlignment="1">
      <alignment horizontal="center"/>
    </xf>
    <xf numFmtId="0" fontId="71" fillId="0" borderId="0" xfId="0" applyFont="1" applyAlignment="1">
      <alignment horizontal="center"/>
    </xf>
    <xf numFmtId="0" fontId="71" fillId="0" borderId="16" xfId="0" applyFont="1" applyBorder="1" applyAlignment="1">
      <alignment horizontal="center"/>
    </xf>
    <xf numFmtId="183" fontId="71" fillId="0" borderId="0" xfId="1553" applyNumberFormat="1" applyFont="1" applyBorder="1" applyAlignment="1">
      <alignment horizontal="center"/>
    </xf>
    <xf numFmtId="43" fontId="71" fillId="0" borderId="0" xfId="1553" applyFont="1" applyBorder="1" applyAlignment="1">
      <alignment horizontal="center"/>
    </xf>
    <xf numFmtId="43" fontId="71" fillId="0" borderId="16" xfId="1553" applyFont="1" applyBorder="1" applyAlignment="1">
      <alignment horizontal="center"/>
    </xf>
    <xf numFmtId="49" fontId="41" fillId="0" borderId="117" xfId="75" applyNumberFormat="1" applyFont="1" applyBorder="1" applyAlignment="1">
      <alignment horizontal="center" vertical="top" wrapText="1"/>
    </xf>
    <xf numFmtId="49" fontId="41" fillId="0" borderId="138" xfId="75" applyNumberFormat="1" applyFont="1" applyBorder="1" applyAlignment="1">
      <alignment horizontal="center" vertical="top" wrapText="1"/>
    </xf>
    <xf numFmtId="49" fontId="41" fillId="0" borderId="139" xfId="75" applyNumberFormat="1" applyFont="1" applyBorder="1" applyAlignment="1">
      <alignment horizontal="center" vertical="top" wrapText="1"/>
    </xf>
    <xf numFmtId="49" fontId="41" fillId="0" borderId="31" xfId="75" applyNumberFormat="1" applyFont="1" applyBorder="1" applyAlignment="1">
      <alignment horizontal="center" vertical="top" wrapText="1"/>
    </xf>
    <xf numFmtId="49" fontId="41" fillId="0" borderId="0" xfId="75" applyNumberFormat="1" applyFont="1" applyAlignment="1">
      <alignment horizontal="center" vertical="top" wrapText="1"/>
    </xf>
    <xf numFmtId="49" fontId="41" fillId="0" borderId="16" xfId="75" applyNumberFormat="1" applyFont="1" applyBorder="1" applyAlignment="1">
      <alignment horizontal="center" vertical="top" wrapText="1"/>
    </xf>
    <xf numFmtId="49" fontId="41" fillId="0" borderId="18" xfId="75" applyNumberFormat="1" applyFont="1" applyBorder="1" applyAlignment="1">
      <alignment horizontal="center" vertical="top" wrapText="1"/>
    </xf>
    <xf numFmtId="49" fontId="41" fillId="0" borderId="21" xfId="75" applyNumberFormat="1" applyFont="1" applyBorder="1" applyAlignment="1">
      <alignment horizontal="center" vertical="top" wrapText="1"/>
    </xf>
    <xf numFmtId="49" fontId="41" fillId="0" borderId="19" xfId="75" applyNumberFormat="1" applyFont="1" applyBorder="1" applyAlignment="1">
      <alignment horizontal="center" vertical="top" wrapText="1"/>
    </xf>
    <xf numFmtId="0" fontId="71" fillId="0" borderId="119" xfId="0" applyFont="1" applyBorder="1" applyAlignment="1">
      <alignment horizontal="center"/>
    </xf>
    <xf numFmtId="0" fontId="71" fillId="0" borderId="121" xfId="0" applyFont="1" applyBorder="1" applyAlignment="1">
      <alignment horizontal="center"/>
    </xf>
    <xf numFmtId="0" fontId="71" fillId="0" borderId="120" xfId="0" applyFont="1" applyBorder="1" applyAlignment="1">
      <alignment horizontal="center"/>
    </xf>
    <xf numFmtId="0" fontId="71" fillId="0" borderId="138" xfId="0" applyFont="1" applyBorder="1" applyAlignment="1">
      <alignment horizontal="center"/>
    </xf>
    <xf numFmtId="0" fontId="71" fillId="0" borderId="139" xfId="0" applyFont="1" applyBorder="1" applyAlignment="1">
      <alignment horizontal="center"/>
    </xf>
    <xf numFmtId="0" fontId="71" fillId="60" borderId="119" xfId="0" applyFont="1" applyFill="1" applyBorder="1" applyAlignment="1">
      <alignment horizontal="center" wrapText="1"/>
    </xf>
    <xf numFmtId="0" fontId="71" fillId="60" borderId="120" xfId="0" applyFont="1" applyFill="1" applyBorder="1" applyAlignment="1">
      <alignment horizontal="center" wrapText="1"/>
    </xf>
    <xf numFmtId="0" fontId="71" fillId="60" borderId="121" xfId="0" applyFont="1" applyFill="1" applyBorder="1" applyAlignment="1">
      <alignment horizontal="center" wrapText="1"/>
    </xf>
    <xf numFmtId="43" fontId="71" fillId="0" borderId="0" xfId="1553" applyFont="1" applyBorder="1" applyAlignment="1"/>
    <xf numFmtId="43" fontId="71" fillId="0" borderId="16" xfId="1553" applyFont="1" applyBorder="1" applyAlignment="1"/>
    <xf numFmtId="0" fontId="71" fillId="63" borderId="119" xfId="0" applyFont="1" applyFill="1" applyBorder="1" applyAlignment="1">
      <alignment horizontal="center" vertical="center" wrapText="1"/>
    </xf>
    <xf numFmtId="0" fontId="71" fillId="63" borderId="120" xfId="0" applyFont="1" applyFill="1" applyBorder="1" applyAlignment="1">
      <alignment horizontal="center" vertical="center" wrapText="1"/>
    </xf>
    <xf numFmtId="0" fontId="71" fillId="63" borderId="121" xfId="0" applyFont="1" applyFill="1" applyBorder="1" applyAlignment="1">
      <alignment horizontal="center" vertical="center" wrapText="1"/>
    </xf>
    <xf numFmtId="43" fontId="71" fillId="0" borderId="21" xfId="0" applyNumberFormat="1" applyFont="1" applyBorder="1" applyAlignment="1">
      <alignment horizontal="center"/>
    </xf>
    <xf numFmtId="0" fontId="71" fillId="0" borderId="19" xfId="0" applyFont="1" applyBorder="1" applyAlignment="1">
      <alignment horizontal="center"/>
    </xf>
    <xf numFmtId="0" fontId="71" fillId="69" borderId="119" xfId="0" applyFont="1" applyFill="1" applyBorder="1" applyAlignment="1">
      <alignment horizontal="center" vertical="center" wrapText="1"/>
    </xf>
    <xf numFmtId="0" fontId="71" fillId="69" borderId="120" xfId="0" applyFont="1" applyFill="1" applyBorder="1" applyAlignment="1">
      <alignment horizontal="center" vertical="center" wrapText="1"/>
    </xf>
    <xf numFmtId="0" fontId="71" fillId="69" borderId="121" xfId="0" applyFont="1" applyFill="1" applyBorder="1" applyAlignment="1">
      <alignment horizontal="center" vertical="center" wrapText="1"/>
    </xf>
    <xf numFmtId="0" fontId="71" fillId="0" borderId="119" xfId="0" applyFont="1" applyBorder="1" applyAlignment="1">
      <alignment horizontal="center" wrapText="1"/>
    </xf>
    <xf numFmtId="4" fontId="71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21" xfId="0" applyFont="1" applyBorder="1" applyAlignment="1">
      <alignment horizontal="right" vertical="center"/>
    </xf>
    <xf numFmtId="0" fontId="71" fillId="0" borderId="21" xfId="0" applyFont="1" applyBorder="1" applyAlignment="1">
      <alignment horizontal="center" vertical="center"/>
    </xf>
    <xf numFmtId="0" fontId="71" fillId="0" borderId="19" xfId="0" applyFont="1" applyBorder="1" applyAlignment="1">
      <alignment horizontal="center" vertical="center"/>
    </xf>
    <xf numFmtId="0" fontId="80" fillId="69" borderId="119" xfId="77" applyFont="1" applyFill="1" applyBorder="1" applyAlignment="1">
      <alignment horizontal="center" vertical="center" wrapText="1"/>
    </xf>
    <xf numFmtId="0" fontId="80" fillId="69" borderId="120" xfId="77" applyFont="1" applyFill="1" applyBorder="1" applyAlignment="1">
      <alignment horizontal="center" vertical="center" wrapText="1"/>
    </xf>
    <xf numFmtId="0" fontId="80" fillId="69" borderId="121" xfId="77" applyFont="1" applyFill="1" applyBorder="1" applyAlignment="1">
      <alignment horizontal="center" vertical="center" wrapText="1"/>
    </xf>
    <xf numFmtId="4" fontId="71" fillId="0" borderId="0" xfId="0" applyNumberFormat="1" applyFont="1" applyAlignment="1">
      <alignment horizontal="center"/>
    </xf>
    <xf numFmtId="0" fontId="71" fillId="66" borderId="119" xfId="0" applyFont="1" applyFill="1" applyBorder="1" applyAlignment="1">
      <alignment horizontal="center"/>
    </xf>
    <xf numFmtId="0" fontId="71" fillId="66" borderId="120" xfId="0" applyFont="1" applyFill="1" applyBorder="1" applyAlignment="1">
      <alignment horizontal="center"/>
    </xf>
    <xf numFmtId="0" fontId="71" fillId="66" borderId="121" xfId="0" applyFont="1" applyFill="1" applyBorder="1" applyAlignment="1">
      <alignment horizontal="center"/>
    </xf>
    <xf numFmtId="0" fontId="60" fillId="0" borderId="176" xfId="77" quotePrefix="1" applyFont="1" applyBorder="1" applyAlignment="1">
      <alignment horizontal="left" wrapText="1"/>
    </xf>
    <xf numFmtId="0" fontId="60" fillId="0" borderId="161" xfId="77" quotePrefix="1" applyFont="1" applyBorder="1" applyAlignment="1">
      <alignment horizontal="left" wrapText="1"/>
    </xf>
    <xf numFmtId="0" fontId="60" fillId="0" borderId="177" xfId="77" quotePrefix="1" applyFont="1" applyBorder="1" applyAlignment="1">
      <alignment horizontal="left" wrapText="1"/>
    </xf>
    <xf numFmtId="0" fontId="80" fillId="69" borderId="176" xfId="77" applyFont="1" applyFill="1" applyBorder="1" applyAlignment="1">
      <alignment horizontal="center" vertical="center" wrapText="1"/>
    </xf>
    <xf numFmtId="0" fontId="80" fillId="69" borderId="161" xfId="77" applyFont="1" applyFill="1" applyBorder="1" applyAlignment="1">
      <alignment horizontal="center" vertical="center" wrapText="1"/>
    </xf>
    <xf numFmtId="0" fontId="80" fillId="69" borderId="177" xfId="77" applyFont="1" applyFill="1" applyBorder="1" applyAlignment="1">
      <alignment horizontal="center" vertical="center" wrapText="1"/>
    </xf>
    <xf numFmtId="0" fontId="60" fillId="69" borderId="176" xfId="77" applyFont="1" applyFill="1" applyBorder="1" applyAlignment="1">
      <alignment horizontal="center"/>
    </xf>
    <xf numFmtId="0" fontId="60" fillId="69" borderId="161" xfId="77" applyFont="1" applyFill="1" applyBorder="1" applyAlignment="1">
      <alignment horizontal="center"/>
    </xf>
    <xf numFmtId="0" fontId="60" fillId="69" borderId="177" xfId="77" applyFont="1" applyFill="1" applyBorder="1" applyAlignment="1">
      <alignment horizontal="center"/>
    </xf>
    <xf numFmtId="43" fontId="71" fillId="0" borderId="0" xfId="0" applyNumberFormat="1" applyFont="1" applyAlignment="1">
      <alignment horizontal="center"/>
    </xf>
    <xf numFmtId="2" fontId="71" fillId="0" borderId="0" xfId="0" applyNumberFormat="1" applyFont="1" applyAlignment="1">
      <alignment horizontal="center"/>
    </xf>
    <xf numFmtId="44" fontId="71" fillId="0" borderId="138" xfId="156" applyFont="1" applyFill="1" applyBorder="1" applyAlignment="1">
      <alignment horizontal="center"/>
    </xf>
    <xf numFmtId="44" fontId="71" fillId="0" borderId="139" xfId="156" applyFont="1" applyFill="1" applyBorder="1" applyAlignment="1">
      <alignment horizontal="center"/>
    </xf>
    <xf numFmtId="9" fontId="71" fillId="0" borderId="0" xfId="150" applyFont="1" applyBorder="1" applyAlignment="1">
      <alignment horizontal="center"/>
    </xf>
    <xf numFmtId="44" fontId="71" fillId="0" borderId="0" xfId="156" applyFont="1" applyBorder="1" applyAlignment="1">
      <alignment horizontal="center"/>
    </xf>
    <xf numFmtId="44" fontId="71" fillId="0" borderId="16" xfId="156" applyFont="1" applyBorder="1" applyAlignment="1">
      <alignment horizontal="center"/>
    </xf>
    <xf numFmtId="44" fontId="71" fillId="0" borderId="0" xfId="156" applyFont="1" applyFill="1" applyBorder="1" applyAlignment="1">
      <alignment horizontal="center"/>
    </xf>
    <xf numFmtId="44" fontId="71" fillId="0" borderId="16" xfId="156" applyFont="1" applyFill="1" applyBorder="1" applyAlignment="1">
      <alignment horizontal="center"/>
    </xf>
    <xf numFmtId="0" fontId="51" fillId="72" borderId="0" xfId="153" applyFont="1" applyFill="1" applyAlignment="1">
      <alignment horizontal="center" wrapText="1"/>
    </xf>
    <xf numFmtId="0" fontId="50" fillId="0" borderId="0" xfId="153"/>
    <xf numFmtId="0" fontId="51" fillId="72" borderId="0" xfId="153" applyFont="1" applyFill="1" applyAlignment="1">
      <alignment horizontal="left" vertical="top" wrapText="1"/>
    </xf>
    <xf numFmtId="0" fontId="52" fillId="72" borderId="0" xfId="153" applyFont="1" applyFill="1" applyAlignment="1">
      <alignment horizontal="left" vertical="top" wrapText="1"/>
    </xf>
    <xf numFmtId="0" fontId="55" fillId="72" borderId="0" xfId="153" applyFont="1" applyFill="1" applyAlignment="1">
      <alignment horizontal="right" vertical="top" wrapText="1"/>
    </xf>
    <xf numFmtId="0" fontId="51" fillId="72" borderId="159" xfId="153" applyFont="1" applyFill="1" applyBorder="1" applyAlignment="1">
      <alignment horizontal="left" vertical="top" wrapText="1"/>
    </xf>
    <xf numFmtId="0" fontId="54" fillId="73" borderId="159" xfId="153" applyFont="1" applyFill="1" applyBorder="1" applyAlignment="1">
      <alignment horizontal="left" vertical="top" wrapText="1"/>
    </xf>
    <xf numFmtId="0" fontId="55" fillId="75" borderId="159" xfId="153" applyFont="1" applyFill="1" applyBorder="1" applyAlignment="1">
      <alignment horizontal="left" vertical="top" wrapText="1"/>
    </xf>
    <xf numFmtId="0" fontId="55" fillId="74" borderId="159" xfId="153" applyFont="1" applyFill="1" applyBorder="1" applyAlignment="1">
      <alignment horizontal="left" vertical="top" wrapText="1"/>
    </xf>
    <xf numFmtId="167" fontId="55" fillId="75" borderId="159" xfId="153" applyNumberFormat="1" applyFont="1" applyFill="1" applyBorder="1" applyAlignment="1">
      <alignment horizontal="right" vertical="top" wrapText="1"/>
    </xf>
    <xf numFmtId="0" fontId="52" fillId="72" borderId="0" xfId="153" applyFont="1" applyFill="1" applyAlignment="1">
      <alignment horizontal="right" vertical="top" wrapText="1"/>
    </xf>
    <xf numFmtId="0" fontId="51" fillId="72" borderId="159" xfId="153" applyFont="1" applyFill="1" applyBorder="1" applyAlignment="1">
      <alignment horizontal="right" vertical="top" wrapText="1"/>
    </xf>
    <xf numFmtId="0" fontId="51" fillId="72" borderId="159" xfId="153" applyFont="1" applyFill="1" applyBorder="1" applyAlignment="1">
      <alignment horizontal="center" vertical="top" wrapText="1"/>
    </xf>
    <xf numFmtId="0" fontId="85" fillId="61" borderId="0" xfId="153" applyFont="1" applyFill="1" applyAlignment="1">
      <alignment horizontal="left" vertical="top" wrapText="1"/>
    </xf>
    <xf numFmtId="0" fontId="86" fillId="0" borderId="0" xfId="153" applyFont="1"/>
    <xf numFmtId="10" fontId="85" fillId="61" borderId="0" xfId="153" applyNumberFormat="1" applyFont="1" applyFill="1" applyAlignment="1">
      <alignment horizontal="left" vertical="top" wrapText="1"/>
    </xf>
    <xf numFmtId="0" fontId="85" fillId="61" borderId="0" xfId="153" applyFont="1" applyFill="1" applyAlignment="1">
      <alignment horizontal="center" wrapText="1"/>
    </xf>
    <xf numFmtId="0" fontId="85" fillId="61" borderId="0" xfId="153" applyFont="1" applyFill="1" applyAlignment="1">
      <alignment horizontal="right" vertical="top" wrapText="1"/>
    </xf>
    <xf numFmtId="4" fontId="85" fillId="61" borderId="0" xfId="153" applyNumberFormat="1" applyFont="1" applyFill="1" applyAlignment="1">
      <alignment horizontal="right" vertical="top" wrapText="1"/>
    </xf>
  </cellXfs>
  <cellStyles count="1560">
    <cellStyle name="20% - Ênfase1 2" xfId="3" xr:uid="{00000000-0005-0000-0000-000000000000}"/>
    <cellStyle name="20% - Ênfase1 3" xfId="4" xr:uid="{00000000-0005-0000-0000-000001000000}"/>
    <cellStyle name="20% - Ênfase2 2" xfId="5" xr:uid="{00000000-0005-0000-0000-000002000000}"/>
    <cellStyle name="20% - Ênfase2 3" xfId="6" xr:uid="{00000000-0005-0000-0000-000003000000}"/>
    <cellStyle name="20% - Ênfase3 2" xfId="7" xr:uid="{00000000-0005-0000-0000-000004000000}"/>
    <cellStyle name="20% - Ênfase3 3" xfId="8" xr:uid="{00000000-0005-0000-0000-000005000000}"/>
    <cellStyle name="20% - Ênfase4 2" xfId="9" xr:uid="{00000000-0005-0000-0000-000006000000}"/>
    <cellStyle name="20% - Ênfase4 3" xfId="10" xr:uid="{00000000-0005-0000-0000-000007000000}"/>
    <cellStyle name="20% - Ênfase5 2" xfId="11" xr:uid="{00000000-0005-0000-0000-000008000000}"/>
    <cellStyle name="20% - Ênfase5 3" xfId="12" xr:uid="{00000000-0005-0000-0000-000009000000}"/>
    <cellStyle name="20% - Ênfase6 2" xfId="13" xr:uid="{00000000-0005-0000-0000-00000A000000}"/>
    <cellStyle name="20% - Ênfase6 3" xfId="14" xr:uid="{00000000-0005-0000-0000-00000B000000}"/>
    <cellStyle name="40% - Ênfase1 2" xfId="15" xr:uid="{00000000-0005-0000-0000-00000C000000}"/>
    <cellStyle name="40% - Ênfase1 3" xfId="16" xr:uid="{00000000-0005-0000-0000-00000D000000}"/>
    <cellStyle name="40% - Ênfase2 2" xfId="17" xr:uid="{00000000-0005-0000-0000-00000E000000}"/>
    <cellStyle name="40% - Ênfase2 3" xfId="18" xr:uid="{00000000-0005-0000-0000-00000F000000}"/>
    <cellStyle name="40% - Ênfase3 2" xfId="19" xr:uid="{00000000-0005-0000-0000-000010000000}"/>
    <cellStyle name="40% - Ênfase3 3" xfId="20" xr:uid="{00000000-0005-0000-0000-000011000000}"/>
    <cellStyle name="40% - Ênfase4 2" xfId="21" xr:uid="{00000000-0005-0000-0000-000012000000}"/>
    <cellStyle name="40% - Ênfase4 3" xfId="22" xr:uid="{00000000-0005-0000-0000-000013000000}"/>
    <cellStyle name="40% - Ênfase5 2" xfId="23" xr:uid="{00000000-0005-0000-0000-000014000000}"/>
    <cellStyle name="40% - Ênfase5 3" xfId="24" xr:uid="{00000000-0005-0000-0000-000015000000}"/>
    <cellStyle name="40% - Ênfase6 2" xfId="25" xr:uid="{00000000-0005-0000-0000-000016000000}"/>
    <cellStyle name="40% - Ênfase6 3" xfId="26" xr:uid="{00000000-0005-0000-0000-000017000000}"/>
    <cellStyle name="60% - Ênfase1 2" xfId="27" xr:uid="{00000000-0005-0000-0000-000018000000}"/>
    <cellStyle name="60% - Ênfase1 3" xfId="28" xr:uid="{00000000-0005-0000-0000-000019000000}"/>
    <cellStyle name="60% - Ênfase2 2" xfId="29" xr:uid="{00000000-0005-0000-0000-00001A000000}"/>
    <cellStyle name="60% - Ênfase2 3" xfId="30" xr:uid="{00000000-0005-0000-0000-00001B000000}"/>
    <cellStyle name="60% - Ênfase3 2" xfId="31" xr:uid="{00000000-0005-0000-0000-00001C000000}"/>
    <cellStyle name="60% - Ênfase3 3" xfId="32" xr:uid="{00000000-0005-0000-0000-00001D000000}"/>
    <cellStyle name="60% - Ênfase4 2" xfId="33" xr:uid="{00000000-0005-0000-0000-00001E000000}"/>
    <cellStyle name="60% - Ênfase4 3" xfId="34" xr:uid="{00000000-0005-0000-0000-00001F000000}"/>
    <cellStyle name="60% - Ênfase5 2" xfId="35" xr:uid="{00000000-0005-0000-0000-000020000000}"/>
    <cellStyle name="60% - Ênfase5 3" xfId="36" xr:uid="{00000000-0005-0000-0000-000021000000}"/>
    <cellStyle name="60% - Ênfase6 2" xfId="37" xr:uid="{00000000-0005-0000-0000-000022000000}"/>
    <cellStyle name="60% - Ênfase6 3" xfId="38" xr:uid="{00000000-0005-0000-0000-000023000000}"/>
    <cellStyle name="Bom 2" xfId="39" xr:uid="{00000000-0005-0000-0000-000024000000}"/>
    <cellStyle name="Bom 3" xfId="40" xr:uid="{00000000-0005-0000-0000-000025000000}"/>
    <cellStyle name="Cálculo 2" xfId="41" xr:uid="{00000000-0005-0000-0000-000026000000}"/>
    <cellStyle name="Cálculo 3" xfId="42" xr:uid="{00000000-0005-0000-0000-000027000000}"/>
    <cellStyle name="Cálculo 3 2" xfId="169" xr:uid="{00000000-0005-0000-0000-000028000000}"/>
    <cellStyle name="Cálculo 3 2 10" xfId="490" xr:uid="{00000000-0005-0000-0000-000029000000}"/>
    <cellStyle name="Cálculo 3 2 10 2" xfId="958" xr:uid="{00000000-0005-0000-0000-00002A000000}"/>
    <cellStyle name="Cálculo 3 2 10 3" xfId="1304" xr:uid="{00000000-0005-0000-0000-00002B000000}"/>
    <cellStyle name="Cálculo 3 2 11" xfId="646" xr:uid="{00000000-0005-0000-0000-00002C000000}"/>
    <cellStyle name="Cálculo 3 2 11 2" xfId="1114" xr:uid="{00000000-0005-0000-0000-00002D000000}"/>
    <cellStyle name="Cálculo 3 2 11 3" xfId="1431" xr:uid="{00000000-0005-0000-0000-00002E000000}"/>
    <cellStyle name="Cálculo 3 2 12" xfId="333" xr:uid="{00000000-0005-0000-0000-00002F000000}"/>
    <cellStyle name="Cálculo 3 2 13" xfId="802" xr:uid="{00000000-0005-0000-0000-000030000000}"/>
    <cellStyle name="Cálculo 3 2 2" xfId="188" xr:uid="{00000000-0005-0000-0000-000031000000}"/>
    <cellStyle name="Cálculo 3 2 2 2" xfId="509" xr:uid="{00000000-0005-0000-0000-000032000000}"/>
    <cellStyle name="Cálculo 3 2 2 2 2" xfId="977" xr:uid="{00000000-0005-0000-0000-000033000000}"/>
    <cellStyle name="Cálculo 3 2 2 2 3" xfId="1319" xr:uid="{00000000-0005-0000-0000-000034000000}"/>
    <cellStyle name="Cálculo 3 2 2 3" xfId="665" xr:uid="{00000000-0005-0000-0000-000035000000}"/>
    <cellStyle name="Cálculo 3 2 2 3 2" xfId="1133" xr:uid="{00000000-0005-0000-0000-000036000000}"/>
    <cellStyle name="Cálculo 3 2 2 3 3" xfId="1446" xr:uid="{00000000-0005-0000-0000-000037000000}"/>
    <cellStyle name="Cálculo 3 2 2 4" xfId="352" xr:uid="{00000000-0005-0000-0000-000038000000}"/>
    <cellStyle name="Cálculo 3 2 2 5" xfId="821" xr:uid="{00000000-0005-0000-0000-000039000000}"/>
    <cellStyle name="Cálculo 3 2 3" xfId="204" xr:uid="{00000000-0005-0000-0000-00003A000000}"/>
    <cellStyle name="Cálculo 3 2 3 2" xfId="525" xr:uid="{00000000-0005-0000-0000-00003B000000}"/>
    <cellStyle name="Cálculo 3 2 3 2 2" xfId="993" xr:uid="{00000000-0005-0000-0000-00003C000000}"/>
    <cellStyle name="Cálculo 3 2 3 2 3" xfId="1332" xr:uid="{00000000-0005-0000-0000-00003D000000}"/>
    <cellStyle name="Cálculo 3 2 3 3" xfId="681" xr:uid="{00000000-0005-0000-0000-00003E000000}"/>
    <cellStyle name="Cálculo 3 2 3 3 2" xfId="1149" xr:uid="{00000000-0005-0000-0000-00003F000000}"/>
    <cellStyle name="Cálculo 3 2 3 3 3" xfId="1459" xr:uid="{00000000-0005-0000-0000-000040000000}"/>
    <cellStyle name="Cálculo 3 2 3 4" xfId="368" xr:uid="{00000000-0005-0000-0000-000041000000}"/>
    <cellStyle name="Cálculo 3 2 3 5" xfId="837" xr:uid="{00000000-0005-0000-0000-000042000000}"/>
    <cellStyle name="Cálculo 3 2 4" xfId="220" xr:uid="{00000000-0005-0000-0000-000043000000}"/>
    <cellStyle name="Cálculo 3 2 4 2" xfId="541" xr:uid="{00000000-0005-0000-0000-000044000000}"/>
    <cellStyle name="Cálculo 3 2 4 2 2" xfId="1009" xr:uid="{00000000-0005-0000-0000-000045000000}"/>
    <cellStyle name="Cálculo 3 2 4 2 3" xfId="1345" xr:uid="{00000000-0005-0000-0000-000046000000}"/>
    <cellStyle name="Cálculo 3 2 4 3" xfId="697" xr:uid="{00000000-0005-0000-0000-000047000000}"/>
    <cellStyle name="Cálculo 3 2 4 3 2" xfId="1165" xr:uid="{00000000-0005-0000-0000-000048000000}"/>
    <cellStyle name="Cálculo 3 2 4 3 3" xfId="1472" xr:uid="{00000000-0005-0000-0000-000049000000}"/>
    <cellStyle name="Cálculo 3 2 4 4" xfId="384" xr:uid="{00000000-0005-0000-0000-00004A000000}"/>
    <cellStyle name="Cálculo 3 2 4 5" xfId="853" xr:uid="{00000000-0005-0000-0000-00004B000000}"/>
    <cellStyle name="Cálculo 3 2 5" xfId="236" xr:uid="{00000000-0005-0000-0000-00004C000000}"/>
    <cellStyle name="Cálculo 3 2 5 2" xfId="557" xr:uid="{00000000-0005-0000-0000-00004D000000}"/>
    <cellStyle name="Cálculo 3 2 5 2 2" xfId="1025" xr:uid="{00000000-0005-0000-0000-00004E000000}"/>
    <cellStyle name="Cálculo 3 2 5 2 3" xfId="1358" xr:uid="{00000000-0005-0000-0000-00004F000000}"/>
    <cellStyle name="Cálculo 3 2 5 3" xfId="713" xr:uid="{00000000-0005-0000-0000-000050000000}"/>
    <cellStyle name="Cálculo 3 2 5 3 2" xfId="1181" xr:uid="{00000000-0005-0000-0000-000051000000}"/>
    <cellStyle name="Cálculo 3 2 5 3 3" xfId="1485" xr:uid="{00000000-0005-0000-0000-000052000000}"/>
    <cellStyle name="Cálculo 3 2 5 4" xfId="400" xr:uid="{00000000-0005-0000-0000-000053000000}"/>
    <cellStyle name="Cálculo 3 2 5 5" xfId="869" xr:uid="{00000000-0005-0000-0000-000054000000}"/>
    <cellStyle name="Cálculo 3 2 6" xfId="252" xr:uid="{00000000-0005-0000-0000-000055000000}"/>
    <cellStyle name="Cálculo 3 2 6 2" xfId="573" xr:uid="{00000000-0005-0000-0000-000056000000}"/>
    <cellStyle name="Cálculo 3 2 6 2 2" xfId="1041" xr:uid="{00000000-0005-0000-0000-000057000000}"/>
    <cellStyle name="Cálculo 3 2 6 2 3" xfId="1371" xr:uid="{00000000-0005-0000-0000-000058000000}"/>
    <cellStyle name="Cálculo 3 2 6 3" xfId="729" xr:uid="{00000000-0005-0000-0000-000059000000}"/>
    <cellStyle name="Cálculo 3 2 6 3 2" xfId="1197" xr:uid="{00000000-0005-0000-0000-00005A000000}"/>
    <cellStyle name="Cálculo 3 2 6 3 3" xfId="1498" xr:uid="{00000000-0005-0000-0000-00005B000000}"/>
    <cellStyle name="Cálculo 3 2 6 4" xfId="416" xr:uid="{00000000-0005-0000-0000-00005C000000}"/>
    <cellStyle name="Cálculo 3 2 6 5" xfId="885" xr:uid="{00000000-0005-0000-0000-00005D000000}"/>
    <cellStyle name="Cálculo 3 2 7" xfId="268" xr:uid="{00000000-0005-0000-0000-00005E000000}"/>
    <cellStyle name="Cálculo 3 2 7 2" xfId="589" xr:uid="{00000000-0005-0000-0000-00005F000000}"/>
    <cellStyle name="Cálculo 3 2 7 2 2" xfId="1057" xr:uid="{00000000-0005-0000-0000-000060000000}"/>
    <cellStyle name="Cálculo 3 2 7 2 3" xfId="1384" xr:uid="{00000000-0005-0000-0000-000061000000}"/>
    <cellStyle name="Cálculo 3 2 7 3" xfId="745" xr:uid="{00000000-0005-0000-0000-000062000000}"/>
    <cellStyle name="Cálculo 3 2 7 3 2" xfId="1213" xr:uid="{00000000-0005-0000-0000-000063000000}"/>
    <cellStyle name="Cálculo 3 2 7 3 3" xfId="1511" xr:uid="{00000000-0005-0000-0000-000064000000}"/>
    <cellStyle name="Cálculo 3 2 7 4" xfId="432" xr:uid="{00000000-0005-0000-0000-000065000000}"/>
    <cellStyle name="Cálculo 3 2 7 5" xfId="901" xr:uid="{00000000-0005-0000-0000-000066000000}"/>
    <cellStyle name="Cálculo 3 2 8" xfId="284" xr:uid="{00000000-0005-0000-0000-000067000000}"/>
    <cellStyle name="Cálculo 3 2 8 2" xfId="605" xr:uid="{00000000-0005-0000-0000-000068000000}"/>
    <cellStyle name="Cálculo 3 2 8 2 2" xfId="1073" xr:uid="{00000000-0005-0000-0000-000069000000}"/>
    <cellStyle name="Cálculo 3 2 8 2 3" xfId="1397" xr:uid="{00000000-0005-0000-0000-00006A000000}"/>
    <cellStyle name="Cálculo 3 2 8 3" xfId="761" xr:uid="{00000000-0005-0000-0000-00006B000000}"/>
    <cellStyle name="Cálculo 3 2 8 3 2" xfId="1229" xr:uid="{00000000-0005-0000-0000-00006C000000}"/>
    <cellStyle name="Cálculo 3 2 8 3 3" xfId="1524" xr:uid="{00000000-0005-0000-0000-00006D000000}"/>
    <cellStyle name="Cálculo 3 2 8 4" xfId="448" xr:uid="{00000000-0005-0000-0000-00006E000000}"/>
    <cellStyle name="Cálculo 3 2 8 5" xfId="917" xr:uid="{00000000-0005-0000-0000-00006F000000}"/>
    <cellStyle name="Cálculo 3 2 8 6" xfId="1270" xr:uid="{00000000-0005-0000-0000-000070000000}"/>
    <cellStyle name="Cálculo 3 2 9" xfId="309" xr:uid="{00000000-0005-0000-0000-000071000000}"/>
    <cellStyle name="Cálculo 3 2 9 2" xfId="630" xr:uid="{00000000-0005-0000-0000-000072000000}"/>
    <cellStyle name="Cálculo 3 2 9 2 2" xfId="1098" xr:uid="{00000000-0005-0000-0000-000073000000}"/>
    <cellStyle name="Cálculo 3 2 9 2 3" xfId="1418" xr:uid="{00000000-0005-0000-0000-000074000000}"/>
    <cellStyle name="Cálculo 3 2 9 3" xfId="786" xr:uid="{00000000-0005-0000-0000-000075000000}"/>
    <cellStyle name="Cálculo 3 2 9 3 2" xfId="1254" xr:uid="{00000000-0005-0000-0000-000076000000}"/>
    <cellStyle name="Cálculo 3 2 9 3 3" xfId="1545" xr:uid="{00000000-0005-0000-0000-000077000000}"/>
    <cellStyle name="Cálculo 3 2 9 4" xfId="473" xr:uid="{00000000-0005-0000-0000-000078000000}"/>
    <cellStyle name="Cálculo 3 2 9 5" xfId="942" xr:uid="{00000000-0005-0000-0000-000079000000}"/>
    <cellStyle name="Cálculo 3 2 9 6" xfId="1291" xr:uid="{00000000-0005-0000-0000-00007A000000}"/>
    <cellStyle name="Cálculo 3 3" xfId="166" xr:uid="{00000000-0005-0000-0000-00007B000000}"/>
    <cellStyle name="Cálculo 3 3 10" xfId="306" xr:uid="{00000000-0005-0000-0000-00007C000000}"/>
    <cellStyle name="Cálculo 3 3 10 2" xfId="627" xr:uid="{00000000-0005-0000-0000-00007D000000}"/>
    <cellStyle name="Cálculo 3 3 10 2 2" xfId="1095" xr:uid="{00000000-0005-0000-0000-00007E000000}"/>
    <cellStyle name="Cálculo 3 3 10 2 3" xfId="1415" xr:uid="{00000000-0005-0000-0000-00007F000000}"/>
    <cellStyle name="Cálculo 3 3 10 3" xfId="783" xr:uid="{00000000-0005-0000-0000-000080000000}"/>
    <cellStyle name="Cálculo 3 3 10 3 2" xfId="1251" xr:uid="{00000000-0005-0000-0000-000081000000}"/>
    <cellStyle name="Cálculo 3 3 10 3 3" xfId="1542" xr:uid="{00000000-0005-0000-0000-000082000000}"/>
    <cellStyle name="Cálculo 3 3 10 4" xfId="470" xr:uid="{00000000-0005-0000-0000-000083000000}"/>
    <cellStyle name="Cálculo 3 3 10 5" xfId="939" xr:uid="{00000000-0005-0000-0000-000084000000}"/>
    <cellStyle name="Cálculo 3 3 10 6" xfId="1288" xr:uid="{00000000-0005-0000-0000-000085000000}"/>
    <cellStyle name="Cálculo 3 3 11" xfId="487" xr:uid="{00000000-0005-0000-0000-000086000000}"/>
    <cellStyle name="Cálculo 3 3 11 2" xfId="955" xr:uid="{00000000-0005-0000-0000-000087000000}"/>
    <cellStyle name="Cálculo 3 3 11 3" xfId="1301" xr:uid="{00000000-0005-0000-0000-000088000000}"/>
    <cellStyle name="Cálculo 3 3 12" xfId="643" xr:uid="{00000000-0005-0000-0000-000089000000}"/>
    <cellStyle name="Cálculo 3 3 12 2" xfId="1111" xr:uid="{00000000-0005-0000-0000-00008A000000}"/>
    <cellStyle name="Cálculo 3 3 12 3" xfId="1428" xr:uid="{00000000-0005-0000-0000-00008B000000}"/>
    <cellStyle name="Cálculo 3 3 13" xfId="330" xr:uid="{00000000-0005-0000-0000-00008C000000}"/>
    <cellStyle name="Cálculo 3 3 14" xfId="799" xr:uid="{00000000-0005-0000-0000-00008D000000}"/>
    <cellStyle name="Cálculo 3 3 2" xfId="185" xr:uid="{00000000-0005-0000-0000-00008E000000}"/>
    <cellStyle name="Cálculo 3 3 2 2" xfId="506" xr:uid="{00000000-0005-0000-0000-00008F000000}"/>
    <cellStyle name="Cálculo 3 3 2 2 2" xfId="974" xr:uid="{00000000-0005-0000-0000-000090000000}"/>
    <cellStyle name="Cálculo 3 3 2 2 3" xfId="1316" xr:uid="{00000000-0005-0000-0000-000091000000}"/>
    <cellStyle name="Cálculo 3 3 2 3" xfId="662" xr:uid="{00000000-0005-0000-0000-000092000000}"/>
    <cellStyle name="Cálculo 3 3 2 3 2" xfId="1130" xr:uid="{00000000-0005-0000-0000-000093000000}"/>
    <cellStyle name="Cálculo 3 3 2 3 3" xfId="1443" xr:uid="{00000000-0005-0000-0000-000094000000}"/>
    <cellStyle name="Cálculo 3 3 2 4" xfId="349" xr:uid="{00000000-0005-0000-0000-000095000000}"/>
    <cellStyle name="Cálculo 3 3 2 5" xfId="818" xr:uid="{00000000-0005-0000-0000-000096000000}"/>
    <cellStyle name="Cálculo 3 3 3" xfId="201" xr:uid="{00000000-0005-0000-0000-000097000000}"/>
    <cellStyle name="Cálculo 3 3 3 2" xfId="522" xr:uid="{00000000-0005-0000-0000-000098000000}"/>
    <cellStyle name="Cálculo 3 3 3 2 2" xfId="990" xr:uid="{00000000-0005-0000-0000-000099000000}"/>
    <cellStyle name="Cálculo 3 3 3 2 3" xfId="1329" xr:uid="{00000000-0005-0000-0000-00009A000000}"/>
    <cellStyle name="Cálculo 3 3 3 3" xfId="678" xr:uid="{00000000-0005-0000-0000-00009B000000}"/>
    <cellStyle name="Cálculo 3 3 3 3 2" xfId="1146" xr:uid="{00000000-0005-0000-0000-00009C000000}"/>
    <cellStyle name="Cálculo 3 3 3 3 3" xfId="1456" xr:uid="{00000000-0005-0000-0000-00009D000000}"/>
    <cellStyle name="Cálculo 3 3 3 4" xfId="365" xr:uid="{00000000-0005-0000-0000-00009E000000}"/>
    <cellStyle name="Cálculo 3 3 3 5" xfId="834" xr:uid="{00000000-0005-0000-0000-00009F000000}"/>
    <cellStyle name="Cálculo 3 3 4" xfId="217" xr:uid="{00000000-0005-0000-0000-0000A0000000}"/>
    <cellStyle name="Cálculo 3 3 4 2" xfId="538" xr:uid="{00000000-0005-0000-0000-0000A1000000}"/>
    <cellStyle name="Cálculo 3 3 4 2 2" xfId="1006" xr:uid="{00000000-0005-0000-0000-0000A2000000}"/>
    <cellStyle name="Cálculo 3 3 4 2 3" xfId="1342" xr:uid="{00000000-0005-0000-0000-0000A3000000}"/>
    <cellStyle name="Cálculo 3 3 4 3" xfId="694" xr:uid="{00000000-0005-0000-0000-0000A4000000}"/>
    <cellStyle name="Cálculo 3 3 4 3 2" xfId="1162" xr:uid="{00000000-0005-0000-0000-0000A5000000}"/>
    <cellStyle name="Cálculo 3 3 4 3 3" xfId="1469" xr:uid="{00000000-0005-0000-0000-0000A6000000}"/>
    <cellStyle name="Cálculo 3 3 4 4" xfId="381" xr:uid="{00000000-0005-0000-0000-0000A7000000}"/>
    <cellStyle name="Cálculo 3 3 4 5" xfId="850" xr:uid="{00000000-0005-0000-0000-0000A8000000}"/>
    <cellStyle name="Cálculo 3 3 5" xfId="233" xr:uid="{00000000-0005-0000-0000-0000A9000000}"/>
    <cellStyle name="Cálculo 3 3 5 2" xfId="554" xr:uid="{00000000-0005-0000-0000-0000AA000000}"/>
    <cellStyle name="Cálculo 3 3 5 2 2" xfId="1022" xr:uid="{00000000-0005-0000-0000-0000AB000000}"/>
    <cellStyle name="Cálculo 3 3 5 2 3" xfId="1355" xr:uid="{00000000-0005-0000-0000-0000AC000000}"/>
    <cellStyle name="Cálculo 3 3 5 3" xfId="710" xr:uid="{00000000-0005-0000-0000-0000AD000000}"/>
    <cellStyle name="Cálculo 3 3 5 3 2" xfId="1178" xr:uid="{00000000-0005-0000-0000-0000AE000000}"/>
    <cellStyle name="Cálculo 3 3 5 3 3" xfId="1482" xr:uid="{00000000-0005-0000-0000-0000AF000000}"/>
    <cellStyle name="Cálculo 3 3 5 4" xfId="397" xr:uid="{00000000-0005-0000-0000-0000B0000000}"/>
    <cellStyle name="Cálculo 3 3 5 5" xfId="866" xr:uid="{00000000-0005-0000-0000-0000B1000000}"/>
    <cellStyle name="Cálculo 3 3 6" xfId="249" xr:uid="{00000000-0005-0000-0000-0000B2000000}"/>
    <cellStyle name="Cálculo 3 3 6 2" xfId="570" xr:uid="{00000000-0005-0000-0000-0000B3000000}"/>
    <cellStyle name="Cálculo 3 3 6 2 2" xfId="1038" xr:uid="{00000000-0005-0000-0000-0000B4000000}"/>
    <cellStyle name="Cálculo 3 3 6 2 3" xfId="1368" xr:uid="{00000000-0005-0000-0000-0000B5000000}"/>
    <cellStyle name="Cálculo 3 3 6 3" xfId="726" xr:uid="{00000000-0005-0000-0000-0000B6000000}"/>
    <cellStyle name="Cálculo 3 3 6 3 2" xfId="1194" xr:uid="{00000000-0005-0000-0000-0000B7000000}"/>
    <cellStyle name="Cálculo 3 3 6 3 3" xfId="1495" xr:uid="{00000000-0005-0000-0000-0000B8000000}"/>
    <cellStyle name="Cálculo 3 3 6 4" xfId="413" xr:uid="{00000000-0005-0000-0000-0000B9000000}"/>
    <cellStyle name="Cálculo 3 3 6 5" xfId="882" xr:uid="{00000000-0005-0000-0000-0000BA000000}"/>
    <cellStyle name="Cálculo 3 3 7" xfId="265" xr:uid="{00000000-0005-0000-0000-0000BB000000}"/>
    <cellStyle name="Cálculo 3 3 7 2" xfId="586" xr:uid="{00000000-0005-0000-0000-0000BC000000}"/>
    <cellStyle name="Cálculo 3 3 7 2 2" xfId="1054" xr:uid="{00000000-0005-0000-0000-0000BD000000}"/>
    <cellStyle name="Cálculo 3 3 7 2 3" xfId="1381" xr:uid="{00000000-0005-0000-0000-0000BE000000}"/>
    <cellStyle name="Cálculo 3 3 7 3" xfId="742" xr:uid="{00000000-0005-0000-0000-0000BF000000}"/>
    <cellStyle name="Cálculo 3 3 7 3 2" xfId="1210" xr:uid="{00000000-0005-0000-0000-0000C0000000}"/>
    <cellStyle name="Cálculo 3 3 7 3 3" xfId="1508" xr:uid="{00000000-0005-0000-0000-0000C1000000}"/>
    <cellStyle name="Cálculo 3 3 7 4" xfId="429" xr:uid="{00000000-0005-0000-0000-0000C2000000}"/>
    <cellStyle name="Cálculo 3 3 7 5" xfId="898" xr:uid="{00000000-0005-0000-0000-0000C3000000}"/>
    <cellStyle name="Cálculo 3 3 8" xfId="281" xr:uid="{00000000-0005-0000-0000-0000C4000000}"/>
    <cellStyle name="Cálculo 3 3 8 2" xfId="602" xr:uid="{00000000-0005-0000-0000-0000C5000000}"/>
    <cellStyle name="Cálculo 3 3 8 2 2" xfId="1070" xr:uid="{00000000-0005-0000-0000-0000C6000000}"/>
    <cellStyle name="Cálculo 3 3 8 2 3" xfId="1394" xr:uid="{00000000-0005-0000-0000-0000C7000000}"/>
    <cellStyle name="Cálculo 3 3 8 3" xfId="758" xr:uid="{00000000-0005-0000-0000-0000C8000000}"/>
    <cellStyle name="Cálculo 3 3 8 3 2" xfId="1226" xr:uid="{00000000-0005-0000-0000-0000C9000000}"/>
    <cellStyle name="Cálculo 3 3 8 3 3" xfId="1521" xr:uid="{00000000-0005-0000-0000-0000CA000000}"/>
    <cellStyle name="Cálculo 3 3 8 4" xfId="445" xr:uid="{00000000-0005-0000-0000-0000CB000000}"/>
    <cellStyle name="Cálculo 3 3 8 5" xfId="914" xr:uid="{00000000-0005-0000-0000-0000CC000000}"/>
    <cellStyle name="Cálculo 3 3 8 6" xfId="1267" xr:uid="{00000000-0005-0000-0000-0000CD000000}"/>
    <cellStyle name="Cálculo 3 3 9" xfId="295" xr:uid="{00000000-0005-0000-0000-0000CE000000}"/>
    <cellStyle name="Cálculo 3 3 9 2" xfId="616" xr:uid="{00000000-0005-0000-0000-0000CF000000}"/>
    <cellStyle name="Cálculo 3 3 9 2 2" xfId="1084" xr:uid="{00000000-0005-0000-0000-0000D0000000}"/>
    <cellStyle name="Cálculo 3 3 9 2 3" xfId="1406" xr:uid="{00000000-0005-0000-0000-0000D1000000}"/>
    <cellStyle name="Cálculo 3 3 9 3" xfId="772" xr:uid="{00000000-0005-0000-0000-0000D2000000}"/>
    <cellStyle name="Cálculo 3 3 9 3 2" xfId="1240" xr:uid="{00000000-0005-0000-0000-0000D3000000}"/>
    <cellStyle name="Cálculo 3 3 9 3 3" xfId="1533" xr:uid="{00000000-0005-0000-0000-0000D4000000}"/>
    <cellStyle name="Cálculo 3 3 9 4" xfId="459" xr:uid="{00000000-0005-0000-0000-0000D5000000}"/>
    <cellStyle name="Cálculo 3 3 9 5" xfId="928" xr:uid="{00000000-0005-0000-0000-0000D6000000}"/>
    <cellStyle name="Cálculo 3 3 9 6" xfId="1279" xr:uid="{00000000-0005-0000-0000-0000D7000000}"/>
    <cellStyle name="Cálculo 3 4" xfId="320" xr:uid="{00000000-0005-0000-0000-0000D8000000}"/>
    <cellStyle name="Célula de Verificação 2" xfId="43" xr:uid="{00000000-0005-0000-0000-0000D9000000}"/>
    <cellStyle name="Célula de Verificação 3" xfId="44" xr:uid="{00000000-0005-0000-0000-0000DA000000}"/>
    <cellStyle name="Célula Vinculada 2" xfId="45" xr:uid="{00000000-0005-0000-0000-0000DB000000}"/>
    <cellStyle name="Célula Vinculada 3" xfId="46" xr:uid="{00000000-0005-0000-0000-0000DC000000}"/>
    <cellStyle name="Ênfase1 2" xfId="47" xr:uid="{00000000-0005-0000-0000-0000DD000000}"/>
    <cellStyle name="Ênfase1 3" xfId="48" xr:uid="{00000000-0005-0000-0000-0000DE000000}"/>
    <cellStyle name="Ênfase2 2" xfId="49" xr:uid="{00000000-0005-0000-0000-0000DF000000}"/>
    <cellStyle name="Ênfase2 3" xfId="50" xr:uid="{00000000-0005-0000-0000-0000E0000000}"/>
    <cellStyle name="Ênfase3 2" xfId="51" xr:uid="{00000000-0005-0000-0000-0000E1000000}"/>
    <cellStyle name="Ênfase3 3" xfId="52" xr:uid="{00000000-0005-0000-0000-0000E2000000}"/>
    <cellStyle name="Ênfase4 2" xfId="53" xr:uid="{00000000-0005-0000-0000-0000E3000000}"/>
    <cellStyle name="Ênfase4 3" xfId="54" xr:uid="{00000000-0005-0000-0000-0000E4000000}"/>
    <cellStyle name="Ênfase5 2" xfId="55" xr:uid="{00000000-0005-0000-0000-0000E5000000}"/>
    <cellStyle name="Ênfase5 3" xfId="56" xr:uid="{00000000-0005-0000-0000-0000E6000000}"/>
    <cellStyle name="Ênfase6 2" xfId="57" xr:uid="{00000000-0005-0000-0000-0000E7000000}"/>
    <cellStyle name="Ênfase6 3" xfId="58" xr:uid="{00000000-0005-0000-0000-0000E8000000}"/>
    <cellStyle name="Entrada 2" xfId="59" xr:uid="{00000000-0005-0000-0000-0000E9000000}"/>
    <cellStyle name="Entrada 3" xfId="60" xr:uid="{00000000-0005-0000-0000-0000EA000000}"/>
    <cellStyle name="Entrada 3 2" xfId="170" xr:uid="{00000000-0005-0000-0000-0000EB000000}"/>
    <cellStyle name="Entrada 3 2 10" xfId="491" xr:uid="{00000000-0005-0000-0000-0000EC000000}"/>
    <cellStyle name="Entrada 3 2 10 2" xfId="959" xr:uid="{00000000-0005-0000-0000-0000ED000000}"/>
    <cellStyle name="Entrada 3 2 10 3" xfId="1305" xr:uid="{00000000-0005-0000-0000-0000EE000000}"/>
    <cellStyle name="Entrada 3 2 11" xfId="647" xr:uid="{00000000-0005-0000-0000-0000EF000000}"/>
    <cellStyle name="Entrada 3 2 11 2" xfId="1115" xr:uid="{00000000-0005-0000-0000-0000F0000000}"/>
    <cellStyle name="Entrada 3 2 11 3" xfId="1432" xr:uid="{00000000-0005-0000-0000-0000F1000000}"/>
    <cellStyle name="Entrada 3 2 12" xfId="334" xr:uid="{00000000-0005-0000-0000-0000F2000000}"/>
    <cellStyle name="Entrada 3 2 13" xfId="803" xr:uid="{00000000-0005-0000-0000-0000F3000000}"/>
    <cellStyle name="Entrada 3 2 2" xfId="189" xr:uid="{00000000-0005-0000-0000-0000F4000000}"/>
    <cellStyle name="Entrada 3 2 2 2" xfId="510" xr:uid="{00000000-0005-0000-0000-0000F5000000}"/>
    <cellStyle name="Entrada 3 2 2 2 2" xfId="978" xr:uid="{00000000-0005-0000-0000-0000F6000000}"/>
    <cellStyle name="Entrada 3 2 2 2 3" xfId="1320" xr:uid="{00000000-0005-0000-0000-0000F7000000}"/>
    <cellStyle name="Entrada 3 2 2 3" xfId="666" xr:uid="{00000000-0005-0000-0000-0000F8000000}"/>
    <cellStyle name="Entrada 3 2 2 3 2" xfId="1134" xr:uid="{00000000-0005-0000-0000-0000F9000000}"/>
    <cellStyle name="Entrada 3 2 2 3 3" xfId="1447" xr:uid="{00000000-0005-0000-0000-0000FA000000}"/>
    <cellStyle name="Entrada 3 2 2 4" xfId="353" xr:uid="{00000000-0005-0000-0000-0000FB000000}"/>
    <cellStyle name="Entrada 3 2 2 5" xfId="822" xr:uid="{00000000-0005-0000-0000-0000FC000000}"/>
    <cellStyle name="Entrada 3 2 3" xfId="205" xr:uid="{00000000-0005-0000-0000-0000FD000000}"/>
    <cellStyle name="Entrada 3 2 3 2" xfId="526" xr:uid="{00000000-0005-0000-0000-0000FE000000}"/>
    <cellStyle name="Entrada 3 2 3 2 2" xfId="994" xr:uid="{00000000-0005-0000-0000-0000FF000000}"/>
    <cellStyle name="Entrada 3 2 3 2 3" xfId="1333" xr:uid="{00000000-0005-0000-0000-000000010000}"/>
    <cellStyle name="Entrada 3 2 3 3" xfId="682" xr:uid="{00000000-0005-0000-0000-000001010000}"/>
    <cellStyle name="Entrada 3 2 3 3 2" xfId="1150" xr:uid="{00000000-0005-0000-0000-000002010000}"/>
    <cellStyle name="Entrada 3 2 3 3 3" xfId="1460" xr:uid="{00000000-0005-0000-0000-000003010000}"/>
    <cellStyle name="Entrada 3 2 3 4" xfId="369" xr:uid="{00000000-0005-0000-0000-000004010000}"/>
    <cellStyle name="Entrada 3 2 3 5" xfId="838" xr:uid="{00000000-0005-0000-0000-000005010000}"/>
    <cellStyle name="Entrada 3 2 4" xfId="221" xr:uid="{00000000-0005-0000-0000-000006010000}"/>
    <cellStyle name="Entrada 3 2 4 2" xfId="542" xr:uid="{00000000-0005-0000-0000-000007010000}"/>
    <cellStyle name="Entrada 3 2 4 2 2" xfId="1010" xr:uid="{00000000-0005-0000-0000-000008010000}"/>
    <cellStyle name="Entrada 3 2 4 2 3" xfId="1346" xr:uid="{00000000-0005-0000-0000-000009010000}"/>
    <cellStyle name="Entrada 3 2 4 3" xfId="698" xr:uid="{00000000-0005-0000-0000-00000A010000}"/>
    <cellStyle name="Entrada 3 2 4 3 2" xfId="1166" xr:uid="{00000000-0005-0000-0000-00000B010000}"/>
    <cellStyle name="Entrada 3 2 4 3 3" xfId="1473" xr:uid="{00000000-0005-0000-0000-00000C010000}"/>
    <cellStyle name="Entrada 3 2 4 4" xfId="385" xr:uid="{00000000-0005-0000-0000-00000D010000}"/>
    <cellStyle name="Entrada 3 2 4 5" xfId="854" xr:uid="{00000000-0005-0000-0000-00000E010000}"/>
    <cellStyle name="Entrada 3 2 5" xfId="237" xr:uid="{00000000-0005-0000-0000-00000F010000}"/>
    <cellStyle name="Entrada 3 2 5 2" xfId="558" xr:uid="{00000000-0005-0000-0000-000010010000}"/>
    <cellStyle name="Entrada 3 2 5 2 2" xfId="1026" xr:uid="{00000000-0005-0000-0000-000011010000}"/>
    <cellStyle name="Entrada 3 2 5 2 3" xfId="1359" xr:uid="{00000000-0005-0000-0000-000012010000}"/>
    <cellStyle name="Entrada 3 2 5 3" xfId="714" xr:uid="{00000000-0005-0000-0000-000013010000}"/>
    <cellStyle name="Entrada 3 2 5 3 2" xfId="1182" xr:uid="{00000000-0005-0000-0000-000014010000}"/>
    <cellStyle name="Entrada 3 2 5 3 3" xfId="1486" xr:uid="{00000000-0005-0000-0000-000015010000}"/>
    <cellStyle name="Entrada 3 2 5 4" xfId="401" xr:uid="{00000000-0005-0000-0000-000016010000}"/>
    <cellStyle name="Entrada 3 2 5 5" xfId="870" xr:uid="{00000000-0005-0000-0000-000017010000}"/>
    <cellStyle name="Entrada 3 2 6" xfId="253" xr:uid="{00000000-0005-0000-0000-000018010000}"/>
    <cellStyle name="Entrada 3 2 6 2" xfId="574" xr:uid="{00000000-0005-0000-0000-000019010000}"/>
    <cellStyle name="Entrada 3 2 6 2 2" xfId="1042" xr:uid="{00000000-0005-0000-0000-00001A010000}"/>
    <cellStyle name="Entrada 3 2 6 2 3" xfId="1372" xr:uid="{00000000-0005-0000-0000-00001B010000}"/>
    <cellStyle name="Entrada 3 2 6 3" xfId="730" xr:uid="{00000000-0005-0000-0000-00001C010000}"/>
    <cellStyle name="Entrada 3 2 6 3 2" xfId="1198" xr:uid="{00000000-0005-0000-0000-00001D010000}"/>
    <cellStyle name="Entrada 3 2 6 3 3" xfId="1499" xr:uid="{00000000-0005-0000-0000-00001E010000}"/>
    <cellStyle name="Entrada 3 2 6 4" xfId="417" xr:uid="{00000000-0005-0000-0000-00001F010000}"/>
    <cellStyle name="Entrada 3 2 6 5" xfId="886" xr:uid="{00000000-0005-0000-0000-000020010000}"/>
    <cellStyle name="Entrada 3 2 7" xfId="269" xr:uid="{00000000-0005-0000-0000-000021010000}"/>
    <cellStyle name="Entrada 3 2 7 2" xfId="590" xr:uid="{00000000-0005-0000-0000-000022010000}"/>
    <cellStyle name="Entrada 3 2 7 2 2" xfId="1058" xr:uid="{00000000-0005-0000-0000-000023010000}"/>
    <cellStyle name="Entrada 3 2 7 2 3" xfId="1385" xr:uid="{00000000-0005-0000-0000-000024010000}"/>
    <cellStyle name="Entrada 3 2 7 3" xfId="746" xr:uid="{00000000-0005-0000-0000-000025010000}"/>
    <cellStyle name="Entrada 3 2 7 3 2" xfId="1214" xr:uid="{00000000-0005-0000-0000-000026010000}"/>
    <cellStyle name="Entrada 3 2 7 3 3" xfId="1512" xr:uid="{00000000-0005-0000-0000-000027010000}"/>
    <cellStyle name="Entrada 3 2 7 4" xfId="433" xr:uid="{00000000-0005-0000-0000-000028010000}"/>
    <cellStyle name="Entrada 3 2 7 5" xfId="902" xr:uid="{00000000-0005-0000-0000-000029010000}"/>
    <cellStyle name="Entrada 3 2 8" xfId="285" xr:uid="{00000000-0005-0000-0000-00002A010000}"/>
    <cellStyle name="Entrada 3 2 8 2" xfId="606" xr:uid="{00000000-0005-0000-0000-00002B010000}"/>
    <cellStyle name="Entrada 3 2 8 2 2" xfId="1074" xr:uid="{00000000-0005-0000-0000-00002C010000}"/>
    <cellStyle name="Entrada 3 2 8 2 3" xfId="1398" xr:uid="{00000000-0005-0000-0000-00002D010000}"/>
    <cellStyle name="Entrada 3 2 8 3" xfId="762" xr:uid="{00000000-0005-0000-0000-00002E010000}"/>
    <cellStyle name="Entrada 3 2 8 3 2" xfId="1230" xr:uid="{00000000-0005-0000-0000-00002F010000}"/>
    <cellStyle name="Entrada 3 2 8 3 3" xfId="1525" xr:uid="{00000000-0005-0000-0000-000030010000}"/>
    <cellStyle name="Entrada 3 2 8 4" xfId="449" xr:uid="{00000000-0005-0000-0000-000031010000}"/>
    <cellStyle name="Entrada 3 2 8 5" xfId="918" xr:uid="{00000000-0005-0000-0000-000032010000}"/>
    <cellStyle name="Entrada 3 2 8 6" xfId="1271" xr:uid="{00000000-0005-0000-0000-000033010000}"/>
    <cellStyle name="Entrada 3 2 9" xfId="310" xr:uid="{00000000-0005-0000-0000-000034010000}"/>
    <cellStyle name="Entrada 3 2 9 2" xfId="631" xr:uid="{00000000-0005-0000-0000-000035010000}"/>
    <cellStyle name="Entrada 3 2 9 2 2" xfId="1099" xr:uid="{00000000-0005-0000-0000-000036010000}"/>
    <cellStyle name="Entrada 3 2 9 2 3" xfId="1419" xr:uid="{00000000-0005-0000-0000-000037010000}"/>
    <cellStyle name="Entrada 3 2 9 3" xfId="787" xr:uid="{00000000-0005-0000-0000-000038010000}"/>
    <cellStyle name="Entrada 3 2 9 3 2" xfId="1255" xr:uid="{00000000-0005-0000-0000-000039010000}"/>
    <cellStyle name="Entrada 3 2 9 3 3" xfId="1546" xr:uid="{00000000-0005-0000-0000-00003A010000}"/>
    <cellStyle name="Entrada 3 2 9 4" xfId="474" xr:uid="{00000000-0005-0000-0000-00003B010000}"/>
    <cellStyle name="Entrada 3 2 9 5" xfId="943" xr:uid="{00000000-0005-0000-0000-00003C010000}"/>
    <cellStyle name="Entrada 3 2 9 6" xfId="1292" xr:uid="{00000000-0005-0000-0000-00003D010000}"/>
    <cellStyle name="Entrada 3 3" xfId="168" xr:uid="{00000000-0005-0000-0000-00003E010000}"/>
    <cellStyle name="Entrada 3 3 10" xfId="308" xr:uid="{00000000-0005-0000-0000-00003F010000}"/>
    <cellStyle name="Entrada 3 3 10 2" xfId="629" xr:uid="{00000000-0005-0000-0000-000040010000}"/>
    <cellStyle name="Entrada 3 3 10 2 2" xfId="1097" xr:uid="{00000000-0005-0000-0000-000041010000}"/>
    <cellStyle name="Entrada 3 3 10 2 3" xfId="1417" xr:uid="{00000000-0005-0000-0000-000042010000}"/>
    <cellStyle name="Entrada 3 3 10 3" xfId="785" xr:uid="{00000000-0005-0000-0000-000043010000}"/>
    <cellStyle name="Entrada 3 3 10 3 2" xfId="1253" xr:uid="{00000000-0005-0000-0000-000044010000}"/>
    <cellStyle name="Entrada 3 3 10 3 3" xfId="1544" xr:uid="{00000000-0005-0000-0000-000045010000}"/>
    <cellStyle name="Entrada 3 3 10 4" xfId="472" xr:uid="{00000000-0005-0000-0000-000046010000}"/>
    <cellStyle name="Entrada 3 3 10 5" xfId="941" xr:uid="{00000000-0005-0000-0000-000047010000}"/>
    <cellStyle name="Entrada 3 3 10 6" xfId="1290" xr:uid="{00000000-0005-0000-0000-000048010000}"/>
    <cellStyle name="Entrada 3 3 11" xfId="489" xr:uid="{00000000-0005-0000-0000-000049010000}"/>
    <cellStyle name="Entrada 3 3 11 2" xfId="957" xr:uid="{00000000-0005-0000-0000-00004A010000}"/>
    <cellStyle name="Entrada 3 3 11 3" xfId="1303" xr:uid="{00000000-0005-0000-0000-00004B010000}"/>
    <cellStyle name="Entrada 3 3 12" xfId="645" xr:uid="{00000000-0005-0000-0000-00004C010000}"/>
    <cellStyle name="Entrada 3 3 12 2" xfId="1113" xr:uid="{00000000-0005-0000-0000-00004D010000}"/>
    <cellStyle name="Entrada 3 3 12 3" xfId="1430" xr:uid="{00000000-0005-0000-0000-00004E010000}"/>
    <cellStyle name="Entrada 3 3 13" xfId="332" xr:uid="{00000000-0005-0000-0000-00004F010000}"/>
    <cellStyle name="Entrada 3 3 14" xfId="801" xr:uid="{00000000-0005-0000-0000-000050010000}"/>
    <cellStyle name="Entrada 3 3 2" xfId="187" xr:uid="{00000000-0005-0000-0000-000051010000}"/>
    <cellStyle name="Entrada 3 3 2 2" xfId="508" xr:uid="{00000000-0005-0000-0000-000052010000}"/>
    <cellStyle name="Entrada 3 3 2 2 2" xfId="976" xr:uid="{00000000-0005-0000-0000-000053010000}"/>
    <cellStyle name="Entrada 3 3 2 2 3" xfId="1318" xr:uid="{00000000-0005-0000-0000-000054010000}"/>
    <cellStyle name="Entrada 3 3 2 3" xfId="664" xr:uid="{00000000-0005-0000-0000-000055010000}"/>
    <cellStyle name="Entrada 3 3 2 3 2" xfId="1132" xr:uid="{00000000-0005-0000-0000-000056010000}"/>
    <cellStyle name="Entrada 3 3 2 3 3" xfId="1445" xr:uid="{00000000-0005-0000-0000-000057010000}"/>
    <cellStyle name="Entrada 3 3 2 4" xfId="351" xr:uid="{00000000-0005-0000-0000-000058010000}"/>
    <cellStyle name="Entrada 3 3 2 5" xfId="820" xr:uid="{00000000-0005-0000-0000-000059010000}"/>
    <cellStyle name="Entrada 3 3 3" xfId="203" xr:uid="{00000000-0005-0000-0000-00005A010000}"/>
    <cellStyle name="Entrada 3 3 3 2" xfId="524" xr:uid="{00000000-0005-0000-0000-00005B010000}"/>
    <cellStyle name="Entrada 3 3 3 2 2" xfId="992" xr:uid="{00000000-0005-0000-0000-00005C010000}"/>
    <cellStyle name="Entrada 3 3 3 2 3" xfId="1331" xr:uid="{00000000-0005-0000-0000-00005D010000}"/>
    <cellStyle name="Entrada 3 3 3 3" xfId="680" xr:uid="{00000000-0005-0000-0000-00005E010000}"/>
    <cellStyle name="Entrada 3 3 3 3 2" xfId="1148" xr:uid="{00000000-0005-0000-0000-00005F010000}"/>
    <cellStyle name="Entrada 3 3 3 3 3" xfId="1458" xr:uid="{00000000-0005-0000-0000-000060010000}"/>
    <cellStyle name="Entrada 3 3 3 4" xfId="367" xr:uid="{00000000-0005-0000-0000-000061010000}"/>
    <cellStyle name="Entrada 3 3 3 5" xfId="836" xr:uid="{00000000-0005-0000-0000-000062010000}"/>
    <cellStyle name="Entrada 3 3 4" xfId="219" xr:uid="{00000000-0005-0000-0000-000063010000}"/>
    <cellStyle name="Entrada 3 3 4 2" xfId="540" xr:uid="{00000000-0005-0000-0000-000064010000}"/>
    <cellStyle name="Entrada 3 3 4 2 2" xfId="1008" xr:uid="{00000000-0005-0000-0000-000065010000}"/>
    <cellStyle name="Entrada 3 3 4 2 3" xfId="1344" xr:uid="{00000000-0005-0000-0000-000066010000}"/>
    <cellStyle name="Entrada 3 3 4 3" xfId="696" xr:uid="{00000000-0005-0000-0000-000067010000}"/>
    <cellStyle name="Entrada 3 3 4 3 2" xfId="1164" xr:uid="{00000000-0005-0000-0000-000068010000}"/>
    <cellStyle name="Entrada 3 3 4 3 3" xfId="1471" xr:uid="{00000000-0005-0000-0000-000069010000}"/>
    <cellStyle name="Entrada 3 3 4 4" xfId="383" xr:uid="{00000000-0005-0000-0000-00006A010000}"/>
    <cellStyle name="Entrada 3 3 4 5" xfId="852" xr:uid="{00000000-0005-0000-0000-00006B010000}"/>
    <cellStyle name="Entrada 3 3 5" xfId="235" xr:uid="{00000000-0005-0000-0000-00006C010000}"/>
    <cellStyle name="Entrada 3 3 5 2" xfId="556" xr:uid="{00000000-0005-0000-0000-00006D010000}"/>
    <cellStyle name="Entrada 3 3 5 2 2" xfId="1024" xr:uid="{00000000-0005-0000-0000-00006E010000}"/>
    <cellStyle name="Entrada 3 3 5 2 3" xfId="1357" xr:uid="{00000000-0005-0000-0000-00006F010000}"/>
    <cellStyle name="Entrada 3 3 5 3" xfId="712" xr:uid="{00000000-0005-0000-0000-000070010000}"/>
    <cellStyle name="Entrada 3 3 5 3 2" xfId="1180" xr:uid="{00000000-0005-0000-0000-000071010000}"/>
    <cellStyle name="Entrada 3 3 5 3 3" xfId="1484" xr:uid="{00000000-0005-0000-0000-000072010000}"/>
    <cellStyle name="Entrada 3 3 5 4" xfId="399" xr:uid="{00000000-0005-0000-0000-000073010000}"/>
    <cellStyle name="Entrada 3 3 5 5" xfId="868" xr:uid="{00000000-0005-0000-0000-000074010000}"/>
    <cellStyle name="Entrada 3 3 6" xfId="251" xr:uid="{00000000-0005-0000-0000-000075010000}"/>
    <cellStyle name="Entrada 3 3 6 2" xfId="572" xr:uid="{00000000-0005-0000-0000-000076010000}"/>
    <cellStyle name="Entrada 3 3 6 2 2" xfId="1040" xr:uid="{00000000-0005-0000-0000-000077010000}"/>
    <cellStyle name="Entrada 3 3 6 2 3" xfId="1370" xr:uid="{00000000-0005-0000-0000-000078010000}"/>
    <cellStyle name="Entrada 3 3 6 3" xfId="728" xr:uid="{00000000-0005-0000-0000-000079010000}"/>
    <cellStyle name="Entrada 3 3 6 3 2" xfId="1196" xr:uid="{00000000-0005-0000-0000-00007A010000}"/>
    <cellStyle name="Entrada 3 3 6 3 3" xfId="1497" xr:uid="{00000000-0005-0000-0000-00007B010000}"/>
    <cellStyle name="Entrada 3 3 6 4" xfId="415" xr:uid="{00000000-0005-0000-0000-00007C010000}"/>
    <cellStyle name="Entrada 3 3 6 5" xfId="884" xr:uid="{00000000-0005-0000-0000-00007D010000}"/>
    <cellStyle name="Entrada 3 3 7" xfId="267" xr:uid="{00000000-0005-0000-0000-00007E010000}"/>
    <cellStyle name="Entrada 3 3 7 2" xfId="588" xr:uid="{00000000-0005-0000-0000-00007F010000}"/>
    <cellStyle name="Entrada 3 3 7 2 2" xfId="1056" xr:uid="{00000000-0005-0000-0000-000080010000}"/>
    <cellStyle name="Entrada 3 3 7 2 3" xfId="1383" xr:uid="{00000000-0005-0000-0000-000081010000}"/>
    <cellStyle name="Entrada 3 3 7 3" xfId="744" xr:uid="{00000000-0005-0000-0000-000082010000}"/>
    <cellStyle name="Entrada 3 3 7 3 2" xfId="1212" xr:uid="{00000000-0005-0000-0000-000083010000}"/>
    <cellStyle name="Entrada 3 3 7 3 3" xfId="1510" xr:uid="{00000000-0005-0000-0000-000084010000}"/>
    <cellStyle name="Entrada 3 3 7 4" xfId="431" xr:uid="{00000000-0005-0000-0000-000085010000}"/>
    <cellStyle name="Entrada 3 3 7 5" xfId="900" xr:uid="{00000000-0005-0000-0000-000086010000}"/>
    <cellStyle name="Entrada 3 3 8" xfId="283" xr:uid="{00000000-0005-0000-0000-000087010000}"/>
    <cellStyle name="Entrada 3 3 8 2" xfId="604" xr:uid="{00000000-0005-0000-0000-000088010000}"/>
    <cellStyle name="Entrada 3 3 8 2 2" xfId="1072" xr:uid="{00000000-0005-0000-0000-000089010000}"/>
    <cellStyle name="Entrada 3 3 8 2 3" xfId="1396" xr:uid="{00000000-0005-0000-0000-00008A010000}"/>
    <cellStyle name="Entrada 3 3 8 3" xfId="760" xr:uid="{00000000-0005-0000-0000-00008B010000}"/>
    <cellStyle name="Entrada 3 3 8 3 2" xfId="1228" xr:uid="{00000000-0005-0000-0000-00008C010000}"/>
    <cellStyle name="Entrada 3 3 8 3 3" xfId="1523" xr:uid="{00000000-0005-0000-0000-00008D010000}"/>
    <cellStyle name="Entrada 3 3 8 4" xfId="447" xr:uid="{00000000-0005-0000-0000-00008E010000}"/>
    <cellStyle name="Entrada 3 3 8 5" xfId="916" xr:uid="{00000000-0005-0000-0000-00008F010000}"/>
    <cellStyle name="Entrada 3 3 8 6" xfId="1269" xr:uid="{00000000-0005-0000-0000-000090010000}"/>
    <cellStyle name="Entrada 3 3 9" xfId="297" xr:uid="{00000000-0005-0000-0000-000091010000}"/>
    <cellStyle name="Entrada 3 3 9 2" xfId="618" xr:uid="{00000000-0005-0000-0000-000092010000}"/>
    <cellStyle name="Entrada 3 3 9 2 2" xfId="1086" xr:uid="{00000000-0005-0000-0000-000093010000}"/>
    <cellStyle name="Entrada 3 3 9 2 3" xfId="1408" xr:uid="{00000000-0005-0000-0000-000094010000}"/>
    <cellStyle name="Entrada 3 3 9 3" xfId="774" xr:uid="{00000000-0005-0000-0000-000095010000}"/>
    <cellStyle name="Entrada 3 3 9 3 2" xfId="1242" xr:uid="{00000000-0005-0000-0000-000096010000}"/>
    <cellStyle name="Entrada 3 3 9 3 3" xfId="1535" xr:uid="{00000000-0005-0000-0000-000097010000}"/>
    <cellStyle name="Entrada 3 3 9 4" xfId="461" xr:uid="{00000000-0005-0000-0000-000098010000}"/>
    <cellStyle name="Entrada 3 3 9 5" xfId="930" xr:uid="{00000000-0005-0000-0000-000099010000}"/>
    <cellStyle name="Entrada 3 3 9 6" xfId="1281" xr:uid="{00000000-0005-0000-0000-00009A010000}"/>
    <cellStyle name="Entrada 3 4" xfId="321" xr:uid="{00000000-0005-0000-0000-00009B010000}"/>
    <cellStyle name="Hiperlink" xfId="1555" builtinId="8"/>
    <cellStyle name="Incorreto 2" xfId="61" xr:uid="{00000000-0005-0000-0000-00009C010000}"/>
    <cellStyle name="Incorreto 3" xfId="62" xr:uid="{00000000-0005-0000-0000-00009D010000}"/>
    <cellStyle name="Indefinido" xfId="63" xr:uid="{00000000-0005-0000-0000-00009E010000}"/>
    <cellStyle name="Moeda" xfId="156" builtinId="4"/>
    <cellStyle name="Moeda 2" xfId="65" xr:uid="{00000000-0005-0000-0000-0000A0010000}"/>
    <cellStyle name="Moeda 2 2" xfId="66" xr:uid="{00000000-0005-0000-0000-0000A1010000}"/>
    <cellStyle name="Moeda 2 2 2" xfId="67" xr:uid="{00000000-0005-0000-0000-0000A2010000}"/>
    <cellStyle name="Moeda 2 2 3" xfId="1554" xr:uid="{E11A6522-D1F7-4632-B3F0-E73914356328}"/>
    <cellStyle name="Moeda 2 3" xfId="68" xr:uid="{00000000-0005-0000-0000-0000A3010000}"/>
    <cellStyle name="Moeda 2 4" xfId="69" xr:uid="{00000000-0005-0000-0000-0000A4010000}"/>
    <cellStyle name="Moeda 3" xfId="70" xr:uid="{00000000-0005-0000-0000-0000A5010000}"/>
    <cellStyle name="Moeda 4" xfId="71" xr:uid="{00000000-0005-0000-0000-0000A6010000}"/>
    <cellStyle name="Moeda 5" xfId="64" xr:uid="{00000000-0005-0000-0000-0000A7010000}"/>
    <cellStyle name="Moeda 7" xfId="72" xr:uid="{00000000-0005-0000-0000-0000A8010000}"/>
    <cellStyle name="Neutra 2" xfId="73" xr:uid="{00000000-0005-0000-0000-0000A9010000}"/>
    <cellStyle name="Neutra 3" xfId="74" xr:uid="{00000000-0005-0000-0000-0000AA010000}"/>
    <cellStyle name="Normal" xfId="0" builtinId="0"/>
    <cellStyle name="Normal 10" xfId="152" xr:uid="{00000000-0005-0000-0000-0000AC010000}"/>
    <cellStyle name="Normal 11" xfId="75" xr:uid="{00000000-0005-0000-0000-0000AD010000}"/>
    <cellStyle name="Normal 11 2" xfId="158" xr:uid="{00000000-0005-0000-0000-0000AE010000}"/>
    <cellStyle name="Normal 12" xfId="153" xr:uid="{00000000-0005-0000-0000-0000AF010000}"/>
    <cellStyle name="Normal 12 2" xfId="1556" xr:uid="{DFF2D462-4482-4B9E-8D0D-7350AB831ECD}"/>
    <cellStyle name="Normal 13" xfId="155" xr:uid="{00000000-0005-0000-0000-0000B0010000}"/>
    <cellStyle name="Normal 14" xfId="160" xr:uid="{00000000-0005-0000-0000-0000B1010000}"/>
    <cellStyle name="Normal 14 2" xfId="483" xr:uid="{00000000-0005-0000-0000-0000B2010000}"/>
    <cellStyle name="Normal 14 3" xfId="326" xr:uid="{00000000-0005-0000-0000-0000B3010000}"/>
    <cellStyle name="Normal 15" xfId="319" xr:uid="{00000000-0005-0000-0000-0000B4010000}"/>
    <cellStyle name="Normal 15 2" xfId="1558" xr:uid="{28714815-7C3D-4A65-B3DE-175E92A511BD}"/>
    <cellStyle name="Normal 2" xfId="1" xr:uid="{00000000-0005-0000-0000-0000B5010000}"/>
    <cellStyle name="Normal 2 2" xfId="76" xr:uid="{00000000-0005-0000-0000-0000B6010000}"/>
    <cellStyle name="Normal 2 2 2" xfId="77" xr:uid="{00000000-0005-0000-0000-0000B7010000}"/>
    <cellStyle name="Normal 2 3" xfId="78" xr:uid="{00000000-0005-0000-0000-0000B8010000}"/>
    <cellStyle name="Normal 2 4" xfId="161" xr:uid="{00000000-0005-0000-0000-0000B9010000}"/>
    <cellStyle name="Normal 2 5" xfId="1557" xr:uid="{EAC25146-AB7A-44AC-8F41-0C1627FD803C}"/>
    <cellStyle name="Normal 3" xfId="79" xr:uid="{00000000-0005-0000-0000-0000BA010000}"/>
    <cellStyle name="Normal 3 2" xfId="80" xr:uid="{00000000-0005-0000-0000-0000BB010000}"/>
    <cellStyle name="Normal 4" xfId="81" xr:uid="{00000000-0005-0000-0000-0000BC010000}"/>
    <cellStyle name="Normal 4 10" xfId="82" xr:uid="{00000000-0005-0000-0000-0000BD010000}"/>
    <cellStyle name="Normal 4 2" xfId="83" xr:uid="{00000000-0005-0000-0000-0000BE010000}"/>
    <cellStyle name="Normal 4 2 2" xfId="84" xr:uid="{00000000-0005-0000-0000-0000BF010000}"/>
    <cellStyle name="Normal 4 3" xfId="85" xr:uid="{00000000-0005-0000-0000-0000C0010000}"/>
    <cellStyle name="Normal 4 4" xfId="86" xr:uid="{00000000-0005-0000-0000-0000C1010000}"/>
    <cellStyle name="Normal 4 4 2" xfId="87" xr:uid="{00000000-0005-0000-0000-0000C2010000}"/>
    <cellStyle name="Normal 4 5" xfId="88" xr:uid="{00000000-0005-0000-0000-0000C3010000}"/>
    <cellStyle name="Normal 4 6" xfId="89" xr:uid="{00000000-0005-0000-0000-0000C4010000}"/>
    <cellStyle name="Normal 4 7" xfId="90" xr:uid="{00000000-0005-0000-0000-0000C5010000}"/>
    <cellStyle name="Normal 4 7 2" xfId="91" xr:uid="{00000000-0005-0000-0000-0000C6010000}"/>
    <cellStyle name="Normal 4 7 3" xfId="92" xr:uid="{00000000-0005-0000-0000-0000C7010000}"/>
    <cellStyle name="Normal 4 8" xfId="93" xr:uid="{00000000-0005-0000-0000-0000C8010000}"/>
    <cellStyle name="Normal 4 8 2" xfId="94" xr:uid="{00000000-0005-0000-0000-0000C9010000}"/>
    <cellStyle name="Normal 4 9" xfId="95" xr:uid="{00000000-0005-0000-0000-0000CA010000}"/>
    <cellStyle name="Normal 5" xfId="96" xr:uid="{00000000-0005-0000-0000-0000CB010000}"/>
    <cellStyle name="Normal 5 2" xfId="97" xr:uid="{00000000-0005-0000-0000-0000CC010000}"/>
    <cellStyle name="Normal 6" xfId="98" xr:uid="{00000000-0005-0000-0000-0000CD010000}"/>
    <cellStyle name="Normal 6 2" xfId="99" xr:uid="{00000000-0005-0000-0000-0000CE010000}"/>
    <cellStyle name="Normal 7" xfId="100" xr:uid="{00000000-0005-0000-0000-0000CF010000}"/>
    <cellStyle name="Normal 7 2" xfId="101" xr:uid="{00000000-0005-0000-0000-0000D0010000}"/>
    <cellStyle name="Normal 8" xfId="2" xr:uid="{00000000-0005-0000-0000-0000D1010000}"/>
    <cellStyle name="Normal 8 2" xfId="162" xr:uid="{00000000-0005-0000-0000-0000D2010000}"/>
    <cellStyle name="Normal 9" xfId="149" xr:uid="{00000000-0005-0000-0000-0000D3010000}"/>
    <cellStyle name="Normal_Baixio-Etapa1A-Complementar-Det" xfId="151" xr:uid="{00000000-0005-0000-0000-0000D4010000}"/>
    <cellStyle name="Nota 2" xfId="102" xr:uid="{00000000-0005-0000-0000-0000D7010000}"/>
    <cellStyle name="Nota 2 2" xfId="174" xr:uid="{00000000-0005-0000-0000-0000D8010000}"/>
    <cellStyle name="Nota 2 2 10" xfId="314" xr:uid="{00000000-0005-0000-0000-0000D9010000}"/>
    <cellStyle name="Nota 2 2 10 2" xfId="635" xr:uid="{00000000-0005-0000-0000-0000DA010000}"/>
    <cellStyle name="Nota 2 2 10 2 2" xfId="1103" xr:uid="{00000000-0005-0000-0000-0000DB010000}"/>
    <cellStyle name="Nota 2 2 10 2 3" xfId="1422" xr:uid="{00000000-0005-0000-0000-0000DC010000}"/>
    <cellStyle name="Nota 2 2 10 3" xfId="791" xr:uid="{00000000-0005-0000-0000-0000DD010000}"/>
    <cellStyle name="Nota 2 2 10 3 2" xfId="1259" xr:uid="{00000000-0005-0000-0000-0000DE010000}"/>
    <cellStyle name="Nota 2 2 10 3 3" xfId="1549" xr:uid="{00000000-0005-0000-0000-0000DF010000}"/>
    <cellStyle name="Nota 2 2 10 4" xfId="478" xr:uid="{00000000-0005-0000-0000-0000E0010000}"/>
    <cellStyle name="Nota 2 2 10 5" xfId="947" xr:uid="{00000000-0005-0000-0000-0000E1010000}"/>
    <cellStyle name="Nota 2 2 10 6" xfId="1295" xr:uid="{00000000-0005-0000-0000-0000E2010000}"/>
    <cellStyle name="Nota 2 2 11" xfId="495" xr:uid="{00000000-0005-0000-0000-0000E3010000}"/>
    <cellStyle name="Nota 2 2 11 2" xfId="963" xr:uid="{00000000-0005-0000-0000-0000E4010000}"/>
    <cellStyle name="Nota 2 2 11 3" xfId="1308" xr:uid="{00000000-0005-0000-0000-0000E5010000}"/>
    <cellStyle name="Nota 2 2 12" xfId="651" xr:uid="{00000000-0005-0000-0000-0000E6010000}"/>
    <cellStyle name="Nota 2 2 12 2" xfId="1119" xr:uid="{00000000-0005-0000-0000-0000E7010000}"/>
    <cellStyle name="Nota 2 2 12 3" xfId="1435" xr:uid="{00000000-0005-0000-0000-0000E8010000}"/>
    <cellStyle name="Nota 2 2 13" xfId="338" xr:uid="{00000000-0005-0000-0000-0000E9010000}"/>
    <cellStyle name="Nota 2 2 14" xfId="807" xr:uid="{00000000-0005-0000-0000-0000EA010000}"/>
    <cellStyle name="Nota 2 2 2" xfId="193" xr:uid="{00000000-0005-0000-0000-0000EB010000}"/>
    <cellStyle name="Nota 2 2 2 2" xfId="514" xr:uid="{00000000-0005-0000-0000-0000EC010000}"/>
    <cellStyle name="Nota 2 2 2 2 2" xfId="982" xr:uid="{00000000-0005-0000-0000-0000ED010000}"/>
    <cellStyle name="Nota 2 2 2 2 3" xfId="1323" xr:uid="{00000000-0005-0000-0000-0000EE010000}"/>
    <cellStyle name="Nota 2 2 2 3" xfId="670" xr:uid="{00000000-0005-0000-0000-0000EF010000}"/>
    <cellStyle name="Nota 2 2 2 3 2" xfId="1138" xr:uid="{00000000-0005-0000-0000-0000F0010000}"/>
    <cellStyle name="Nota 2 2 2 3 3" xfId="1450" xr:uid="{00000000-0005-0000-0000-0000F1010000}"/>
    <cellStyle name="Nota 2 2 2 4" xfId="357" xr:uid="{00000000-0005-0000-0000-0000F2010000}"/>
    <cellStyle name="Nota 2 2 2 5" xfId="826" xr:uid="{00000000-0005-0000-0000-0000F3010000}"/>
    <cellStyle name="Nota 2 2 3" xfId="209" xr:uid="{00000000-0005-0000-0000-0000F4010000}"/>
    <cellStyle name="Nota 2 2 3 2" xfId="530" xr:uid="{00000000-0005-0000-0000-0000F5010000}"/>
    <cellStyle name="Nota 2 2 3 2 2" xfId="998" xr:uid="{00000000-0005-0000-0000-0000F6010000}"/>
    <cellStyle name="Nota 2 2 3 2 3" xfId="1336" xr:uid="{00000000-0005-0000-0000-0000F7010000}"/>
    <cellStyle name="Nota 2 2 3 3" xfId="686" xr:uid="{00000000-0005-0000-0000-0000F8010000}"/>
    <cellStyle name="Nota 2 2 3 3 2" xfId="1154" xr:uid="{00000000-0005-0000-0000-0000F9010000}"/>
    <cellStyle name="Nota 2 2 3 3 3" xfId="1463" xr:uid="{00000000-0005-0000-0000-0000FA010000}"/>
    <cellStyle name="Nota 2 2 3 4" xfId="373" xr:uid="{00000000-0005-0000-0000-0000FB010000}"/>
    <cellStyle name="Nota 2 2 3 5" xfId="842" xr:uid="{00000000-0005-0000-0000-0000FC010000}"/>
    <cellStyle name="Nota 2 2 4" xfId="225" xr:uid="{00000000-0005-0000-0000-0000FD010000}"/>
    <cellStyle name="Nota 2 2 4 2" xfId="546" xr:uid="{00000000-0005-0000-0000-0000FE010000}"/>
    <cellStyle name="Nota 2 2 4 2 2" xfId="1014" xr:uid="{00000000-0005-0000-0000-0000FF010000}"/>
    <cellStyle name="Nota 2 2 4 2 3" xfId="1349" xr:uid="{00000000-0005-0000-0000-000000020000}"/>
    <cellStyle name="Nota 2 2 4 3" xfId="702" xr:uid="{00000000-0005-0000-0000-000001020000}"/>
    <cellStyle name="Nota 2 2 4 3 2" xfId="1170" xr:uid="{00000000-0005-0000-0000-000002020000}"/>
    <cellStyle name="Nota 2 2 4 3 3" xfId="1476" xr:uid="{00000000-0005-0000-0000-000003020000}"/>
    <cellStyle name="Nota 2 2 4 4" xfId="389" xr:uid="{00000000-0005-0000-0000-000004020000}"/>
    <cellStyle name="Nota 2 2 4 5" xfId="858" xr:uid="{00000000-0005-0000-0000-000005020000}"/>
    <cellStyle name="Nota 2 2 5" xfId="241" xr:uid="{00000000-0005-0000-0000-000006020000}"/>
    <cellStyle name="Nota 2 2 5 2" xfId="562" xr:uid="{00000000-0005-0000-0000-000007020000}"/>
    <cellStyle name="Nota 2 2 5 2 2" xfId="1030" xr:uid="{00000000-0005-0000-0000-000008020000}"/>
    <cellStyle name="Nota 2 2 5 2 3" xfId="1362" xr:uid="{00000000-0005-0000-0000-000009020000}"/>
    <cellStyle name="Nota 2 2 5 3" xfId="718" xr:uid="{00000000-0005-0000-0000-00000A020000}"/>
    <cellStyle name="Nota 2 2 5 3 2" xfId="1186" xr:uid="{00000000-0005-0000-0000-00000B020000}"/>
    <cellStyle name="Nota 2 2 5 3 3" xfId="1489" xr:uid="{00000000-0005-0000-0000-00000C020000}"/>
    <cellStyle name="Nota 2 2 5 4" xfId="405" xr:uid="{00000000-0005-0000-0000-00000D020000}"/>
    <cellStyle name="Nota 2 2 5 5" xfId="874" xr:uid="{00000000-0005-0000-0000-00000E020000}"/>
    <cellStyle name="Nota 2 2 6" xfId="257" xr:uid="{00000000-0005-0000-0000-00000F020000}"/>
    <cellStyle name="Nota 2 2 6 2" xfId="578" xr:uid="{00000000-0005-0000-0000-000010020000}"/>
    <cellStyle name="Nota 2 2 6 2 2" xfId="1046" xr:uid="{00000000-0005-0000-0000-000011020000}"/>
    <cellStyle name="Nota 2 2 6 2 3" xfId="1375" xr:uid="{00000000-0005-0000-0000-000012020000}"/>
    <cellStyle name="Nota 2 2 6 3" xfId="734" xr:uid="{00000000-0005-0000-0000-000013020000}"/>
    <cellStyle name="Nota 2 2 6 3 2" xfId="1202" xr:uid="{00000000-0005-0000-0000-000014020000}"/>
    <cellStyle name="Nota 2 2 6 3 3" xfId="1502" xr:uid="{00000000-0005-0000-0000-000015020000}"/>
    <cellStyle name="Nota 2 2 6 4" xfId="421" xr:uid="{00000000-0005-0000-0000-000016020000}"/>
    <cellStyle name="Nota 2 2 6 5" xfId="890" xr:uid="{00000000-0005-0000-0000-000017020000}"/>
    <cellStyle name="Nota 2 2 7" xfId="273" xr:uid="{00000000-0005-0000-0000-000018020000}"/>
    <cellStyle name="Nota 2 2 7 2" xfId="594" xr:uid="{00000000-0005-0000-0000-000019020000}"/>
    <cellStyle name="Nota 2 2 7 2 2" xfId="1062" xr:uid="{00000000-0005-0000-0000-00001A020000}"/>
    <cellStyle name="Nota 2 2 7 2 3" xfId="1388" xr:uid="{00000000-0005-0000-0000-00001B020000}"/>
    <cellStyle name="Nota 2 2 7 3" xfId="750" xr:uid="{00000000-0005-0000-0000-00001C020000}"/>
    <cellStyle name="Nota 2 2 7 3 2" xfId="1218" xr:uid="{00000000-0005-0000-0000-00001D020000}"/>
    <cellStyle name="Nota 2 2 7 3 3" xfId="1515" xr:uid="{00000000-0005-0000-0000-00001E020000}"/>
    <cellStyle name="Nota 2 2 7 4" xfId="437" xr:uid="{00000000-0005-0000-0000-00001F020000}"/>
    <cellStyle name="Nota 2 2 7 5" xfId="906" xr:uid="{00000000-0005-0000-0000-000020020000}"/>
    <cellStyle name="Nota 2 2 8" xfId="289" xr:uid="{00000000-0005-0000-0000-000021020000}"/>
    <cellStyle name="Nota 2 2 8 2" xfId="610" xr:uid="{00000000-0005-0000-0000-000022020000}"/>
    <cellStyle name="Nota 2 2 8 2 2" xfId="1078" xr:uid="{00000000-0005-0000-0000-000023020000}"/>
    <cellStyle name="Nota 2 2 8 2 3" xfId="1401" xr:uid="{00000000-0005-0000-0000-000024020000}"/>
    <cellStyle name="Nota 2 2 8 3" xfId="766" xr:uid="{00000000-0005-0000-0000-000025020000}"/>
    <cellStyle name="Nota 2 2 8 3 2" xfId="1234" xr:uid="{00000000-0005-0000-0000-000026020000}"/>
    <cellStyle name="Nota 2 2 8 3 3" xfId="1528" xr:uid="{00000000-0005-0000-0000-000027020000}"/>
    <cellStyle name="Nota 2 2 8 4" xfId="453" xr:uid="{00000000-0005-0000-0000-000028020000}"/>
    <cellStyle name="Nota 2 2 8 5" xfId="922" xr:uid="{00000000-0005-0000-0000-000029020000}"/>
    <cellStyle name="Nota 2 2 8 6" xfId="1274" xr:uid="{00000000-0005-0000-0000-00002A020000}"/>
    <cellStyle name="Nota 2 2 9" xfId="301" xr:uid="{00000000-0005-0000-0000-00002B020000}"/>
    <cellStyle name="Nota 2 2 9 2" xfId="622" xr:uid="{00000000-0005-0000-0000-00002C020000}"/>
    <cellStyle name="Nota 2 2 9 2 2" xfId="1090" xr:uid="{00000000-0005-0000-0000-00002D020000}"/>
    <cellStyle name="Nota 2 2 9 2 3" xfId="1411" xr:uid="{00000000-0005-0000-0000-00002E020000}"/>
    <cellStyle name="Nota 2 2 9 3" xfId="778" xr:uid="{00000000-0005-0000-0000-00002F020000}"/>
    <cellStyle name="Nota 2 2 9 3 2" xfId="1246" xr:uid="{00000000-0005-0000-0000-000030020000}"/>
    <cellStyle name="Nota 2 2 9 3 3" xfId="1538" xr:uid="{00000000-0005-0000-0000-000031020000}"/>
    <cellStyle name="Nota 2 2 9 4" xfId="465" xr:uid="{00000000-0005-0000-0000-000032020000}"/>
    <cellStyle name="Nota 2 2 9 5" xfId="934" xr:uid="{00000000-0005-0000-0000-000033020000}"/>
    <cellStyle name="Nota 2 2 9 6" xfId="1284" xr:uid="{00000000-0005-0000-0000-000034020000}"/>
    <cellStyle name="Nota 2 3" xfId="167" xr:uid="{00000000-0005-0000-0000-000035020000}"/>
    <cellStyle name="Nota 2 3 10" xfId="307" xr:uid="{00000000-0005-0000-0000-000036020000}"/>
    <cellStyle name="Nota 2 3 10 2" xfId="628" xr:uid="{00000000-0005-0000-0000-000037020000}"/>
    <cellStyle name="Nota 2 3 10 2 2" xfId="1096" xr:uid="{00000000-0005-0000-0000-000038020000}"/>
    <cellStyle name="Nota 2 3 10 2 3" xfId="1416" xr:uid="{00000000-0005-0000-0000-000039020000}"/>
    <cellStyle name="Nota 2 3 10 3" xfId="784" xr:uid="{00000000-0005-0000-0000-00003A020000}"/>
    <cellStyle name="Nota 2 3 10 3 2" xfId="1252" xr:uid="{00000000-0005-0000-0000-00003B020000}"/>
    <cellStyle name="Nota 2 3 10 3 3" xfId="1543" xr:uid="{00000000-0005-0000-0000-00003C020000}"/>
    <cellStyle name="Nota 2 3 10 4" xfId="471" xr:uid="{00000000-0005-0000-0000-00003D020000}"/>
    <cellStyle name="Nota 2 3 10 5" xfId="940" xr:uid="{00000000-0005-0000-0000-00003E020000}"/>
    <cellStyle name="Nota 2 3 10 6" xfId="1289" xr:uid="{00000000-0005-0000-0000-00003F020000}"/>
    <cellStyle name="Nota 2 3 11" xfId="488" xr:uid="{00000000-0005-0000-0000-000040020000}"/>
    <cellStyle name="Nota 2 3 11 2" xfId="956" xr:uid="{00000000-0005-0000-0000-000041020000}"/>
    <cellStyle name="Nota 2 3 11 3" xfId="1302" xr:uid="{00000000-0005-0000-0000-000042020000}"/>
    <cellStyle name="Nota 2 3 12" xfId="644" xr:uid="{00000000-0005-0000-0000-000043020000}"/>
    <cellStyle name="Nota 2 3 12 2" xfId="1112" xr:uid="{00000000-0005-0000-0000-000044020000}"/>
    <cellStyle name="Nota 2 3 12 3" xfId="1429" xr:uid="{00000000-0005-0000-0000-000045020000}"/>
    <cellStyle name="Nota 2 3 13" xfId="331" xr:uid="{00000000-0005-0000-0000-000046020000}"/>
    <cellStyle name="Nota 2 3 14" xfId="800" xr:uid="{00000000-0005-0000-0000-000047020000}"/>
    <cellStyle name="Nota 2 3 2" xfId="186" xr:uid="{00000000-0005-0000-0000-000048020000}"/>
    <cellStyle name="Nota 2 3 2 2" xfId="507" xr:uid="{00000000-0005-0000-0000-000049020000}"/>
    <cellStyle name="Nota 2 3 2 2 2" xfId="975" xr:uid="{00000000-0005-0000-0000-00004A020000}"/>
    <cellStyle name="Nota 2 3 2 2 3" xfId="1317" xr:uid="{00000000-0005-0000-0000-00004B020000}"/>
    <cellStyle name="Nota 2 3 2 3" xfId="663" xr:uid="{00000000-0005-0000-0000-00004C020000}"/>
    <cellStyle name="Nota 2 3 2 3 2" xfId="1131" xr:uid="{00000000-0005-0000-0000-00004D020000}"/>
    <cellStyle name="Nota 2 3 2 3 3" xfId="1444" xr:uid="{00000000-0005-0000-0000-00004E020000}"/>
    <cellStyle name="Nota 2 3 2 4" xfId="350" xr:uid="{00000000-0005-0000-0000-00004F020000}"/>
    <cellStyle name="Nota 2 3 2 5" xfId="819" xr:uid="{00000000-0005-0000-0000-000050020000}"/>
    <cellStyle name="Nota 2 3 3" xfId="202" xr:uid="{00000000-0005-0000-0000-000051020000}"/>
    <cellStyle name="Nota 2 3 3 2" xfId="523" xr:uid="{00000000-0005-0000-0000-000052020000}"/>
    <cellStyle name="Nota 2 3 3 2 2" xfId="991" xr:uid="{00000000-0005-0000-0000-000053020000}"/>
    <cellStyle name="Nota 2 3 3 2 3" xfId="1330" xr:uid="{00000000-0005-0000-0000-000054020000}"/>
    <cellStyle name="Nota 2 3 3 3" xfId="679" xr:uid="{00000000-0005-0000-0000-000055020000}"/>
    <cellStyle name="Nota 2 3 3 3 2" xfId="1147" xr:uid="{00000000-0005-0000-0000-000056020000}"/>
    <cellStyle name="Nota 2 3 3 3 3" xfId="1457" xr:uid="{00000000-0005-0000-0000-000057020000}"/>
    <cellStyle name="Nota 2 3 3 4" xfId="366" xr:uid="{00000000-0005-0000-0000-000058020000}"/>
    <cellStyle name="Nota 2 3 3 5" xfId="835" xr:uid="{00000000-0005-0000-0000-000059020000}"/>
    <cellStyle name="Nota 2 3 4" xfId="218" xr:uid="{00000000-0005-0000-0000-00005A020000}"/>
    <cellStyle name="Nota 2 3 4 2" xfId="539" xr:uid="{00000000-0005-0000-0000-00005B020000}"/>
    <cellStyle name="Nota 2 3 4 2 2" xfId="1007" xr:uid="{00000000-0005-0000-0000-00005C020000}"/>
    <cellStyle name="Nota 2 3 4 2 3" xfId="1343" xr:uid="{00000000-0005-0000-0000-00005D020000}"/>
    <cellStyle name="Nota 2 3 4 3" xfId="695" xr:uid="{00000000-0005-0000-0000-00005E020000}"/>
    <cellStyle name="Nota 2 3 4 3 2" xfId="1163" xr:uid="{00000000-0005-0000-0000-00005F020000}"/>
    <cellStyle name="Nota 2 3 4 3 3" xfId="1470" xr:uid="{00000000-0005-0000-0000-000060020000}"/>
    <cellStyle name="Nota 2 3 4 4" xfId="382" xr:uid="{00000000-0005-0000-0000-000061020000}"/>
    <cellStyle name="Nota 2 3 4 5" xfId="851" xr:uid="{00000000-0005-0000-0000-000062020000}"/>
    <cellStyle name="Nota 2 3 5" xfId="234" xr:uid="{00000000-0005-0000-0000-000063020000}"/>
    <cellStyle name="Nota 2 3 5 2" xfId="555" xr:uid="{00000000-0005-0000-0000-000064020000}"/>
    <cellStyle name="Nota 2 3 5 2 2" xfId="1023" xr:uid="{00000000-0005-0000-0000-000065020000}"/>
    <cellStyle name="Nota 2 3 5 2 3" xfId="1356" xr:uid="{00000000-0005-0000-0000-000066020000}"/>
    <cellStyle name="Nota 2 3 5 3" xfId="711" xr:uid="{00000000-0005-0000-0000-000067020000}"/>
    <cellStyle name="Nota 2 3 5 3 2" xfId="1179" xr:uid="{00000000-0005-0000-0000-000068020000}"/>
    <cellStyle name="Nota 2 3 5 3 3" xfId="1483" xr:uid="{00000000-0005-0000-0000-000069020000}"/>
    <cellStyle name="Nota 2 3 5 4" xfId="398" xr:uid="{00000000-0005-0000-0000-00006A020000}"/>
    <cellStyle name="Nota 2 3 5 5" xfId="867" xr:uid="{00000000-0005-0000-0000-00006B020000}"/>
    <cellStyle name="Nota 2 3 6" xfId="250" xr:uid="{00000000-0005-0000-0000-00006C020000}"/>
    <cellStyle name="Nota 2 3 6 2" xfId="571" xr:uid="{00000000-0005-0000-0000-00006D020000}"/>
    <cellStyle name="Nota 2 3 6 2 2" xfId="1039" xr:uid="{00000000-0005-0000-0000-00006E020000}"/>
    <cellStyle name="Nota 2 3 6 2 3" xfId="1369" xr:uid="{00000000-0005-0000-0000-00006F020000}"/>
    <cellStyle name="Nota 2 3 6 3" xfId="727" xr:uid="{00000000-0005-0000-0000-000070020000}"/>
    <cellStyle name="Nota 2 3 6 3 2" xfId="1195" xr:uid="{00000000-0005-0000-0000-000071020000}"/>
    <cellStyle name="Nota 2 3 6 3 3" xfId="1496" xr:uid="{00000000-0005-0000-0000-000072020000}"/>
    <cellStyle name="Nota 2 3 6 4" xfId="414" xr:uid="{00000000-0005-0000-0000-000073020000}"/>
    <cellStyle name="Nota 2 3 6 5" xfId="883" xr:uid="{00000000-0005-0000-0000-000074020000}"/>
    <cellStyle name="Nota 2 3 7" xfId="266" xr:uid="{00000000-0005-0000-0000-000075020000}"/>
    <cellStyle name="Nota 2 3 7 2" xfId="587" xr:uid="{00000000-0005-0000-0000-000076020000}"/>
    <cellStyle name="Nota 2 3 7 2 2" xfId="1055" xr:uid="{00000000-0005-0000-0000-000077020000}"/>
    <cellStyle name="Nota 2 3 7 2 3" xfId="1382" xr:uid="{00000000-0005-0000-0000-000078020000}"/>
    <cellStyle name="Nota 2 3 7 3" xfId="743" xr:uid="{00000000-0005-0000-0000-000079020000}"/>
    <cellStyle name="Nota 2 3 7 3 2" xfId="1211" xr:uid="{00000000-0005-0000-0000-00007A020000}"/>
    <cellStyle name="Nota 2 3 7 3 3" xfId="1509" xr:uid="{00000000-0005-0000-0000-00007B020000}"/>
    <cellStyle name="Nota 2 3 7 4" xfId="430" xr:uid="{00000000-0005-0000-0000-00007C020000}"/>
    <cellStyle name="Nota 2 3 7 5" xfId="899" xr:uid="{00000000-0005-0000-0000-00007D020000}"/>
    <cellStyle name="Nota 2 3 8" xfId="282" xr:uid="{00000000-0005-0000-0000-00007E020000}"/>
    <cellStyle name="Nota 2 3 8 2" xfId="603" xr:uid="{00000000-0005-0000-0000-00007F020000}"/>
    <cellStyle name="Nota 2 3 8 2 2" xfId="1071" xr:uid="{00000000-0005-0000-0000-000080020000}"/>
    <cellStyle name="Nota 2 3 8 2 3" xfId="1395" xr:uid="{00000000-0005-0000-0000-000081020000}"/>
    <cellStyle name="Nota 2 3 8 3" xfId="759" xr:uid="{00000000-0005-0000-0000-000082020000}"/>
    <cellStyle name="Nota 2 3 8 3 2" xfId="1227" xr:uid="{00000000-0005-0000-0000-000083020000}"/>
    <cellStyle name="Nota 2 3 8 3 3" xfId="1522" xr:uid="{00000000-0005-0000-0000-000084020000}"/>
    <cellStyle name="Nota 2 3 8 4" xfId="446" xr:uid="{00000000-0005-0000-0000-000085020000}"/>
    <cellStyle name="Nota 2 3 8 5" xfId="915" xr:uid="{00000000-0005-0000-0000-000086020000}"/>
    <cellStyle name="Nota 2 3 8 6" xfId="1268" xr:uid="{00000000-0005-0000-0000-000087020000}"/>
    <cellStyle name="Nota 2 3 9" xfId="296" xr:uid="{00000000-0005-0000-0000-000088020000}"/>
    <cellStyle name="Nota 2 3 9 2" xfId="617" xr:uid="{00000000-0005-0000-0000-000089020000}"/>
    <cellStyle name="Nota 2 3 9 2 2" xfId="1085" xr:uid="{00000000-0005-0000-0000-00008A020000}"/>
    <cellStyle name="Nota 2 3 9 2 3" xfId="1407" xr:uid="{00000000-0005-0000-0000-00008B020000}"/>
    <cellStyle name="Nota 2 3 9 3" xfId="773" xr:uid="{00000000-0005-0000-0000-00008C020000}"/>
    <cellStyle name="Nota 2 3 9 3 2" xfId="1241" xr:uid="{00000000-0005-0000-0000-00008D020000}"/>
    <cellStyle name="Nota 2 3 9 3 3" xfId="1534" xr:uid="{00000000-0005-0000-0000-00008E020000}"/>
    <cellStyle name="Nota 2 3 9 4" xfId="460" xr:uid="{00000000-0005-0000-0000-00008F020000}"/>
    <cellStyle name="Nota 2 3 9 5" xfId="929" xr:uid="{00000000-0005-0000-0000-000090020000}"/>
    <cellStyle name="Nota 2 3 9 6" xfId="1280" xr:uid="{00000000-0005-0000-0000-000091020000}"/>
    <cellStyle name="Nota 2 4" xfId="178" xr:uid="{00000000-0005-0000-0000-000092020000}"/>
    <cellStyle name="Nota 2 4 10" xfId="318" xr:uid="{00000000-0005-0000-0000-000093020000}"/>
    <cellStyle name="Nota 2 4 10 2" xfId="639" xr:uid="{00000000-0005-0000-0000-000094020000}"/>
    <cellStyle name="Nota 2 4 10 2 2" xfId="1107" xr:uid="{00000000-0005-0000-0000-000095020000}"/>
    <cellStyle name="Nota 2 4 10 2 3" xfId="1425" xr:uid="{00000000-0005-0000-0000-000096020000}"/>
    <cellStyle name="Nota 2 4 10 3" xfId="795" xr:uid="{00000000-0005-0000-0000-000097020000}"/>
    <cellStyle name="Nota 2 4 10 3 2" xfId="1263" xr:uid="{00000000-0005-0000-0000-000098020000}"/>
    <cellStyle name="Nota 2 4 10 3 3" xfId="1552" xr:uid="{00000000-0005-0000-0000-000099020000}"/>
    <cellStyle name="Nota 2 4 10 4" xfId="482" xr:uid="{00000000-0005-0000-0000-00009A020000}"/>
    <cellStyle name="Nota 2 4 10 5" xfId="951" xr:uid="{00000000-0005-0000-0000-00009B020000}"/>
    <cellStyle name="Nota 2 4 10 6" xfId="1298" xr:uid="{00000000-0005-0000-0000-00009C020000}"/>
    <cellStyle name="Nota 2 4 11" xfId="499" xr:uid="{00000000-0005-0000-0000-00009D020000}"/>
    <cellStyle name="Nota 2 4 11 2" xfId="967" xr:uid="{00000000-0005-0000-0000-00009E020000}"/>
    <cellStyle name="Nota 2 4 11 3" xfId="1311" xr:uid="{00000000-0005-0000-0000-00009F020000}"/>
    <cellStyle name="Nota 2 4 12" xfId="655" xr:uid="{00000000-0005-0000-0000-0000A0020000}"/>
    <cellStyle name="Nota 2 4 12 2" xfId="1123" xr:uid="{00000000-0005-0000-0000-0000A1020000}"/>
    <cellStyle name="Nota 2 4 12 3" xfId="1438" xr:uid="{00000000-0005-0000-0000-0000A2020000}"/>
    <cellStyle name="Nota 2 4 13" xfId="342" xr:uid="{00000000-0005-0000-0000-0000A3020000}"/>
    <cellStyle name="Nota 2 4 14" xfId="811" xr:uid="{00000000-0005-0000-0000-0000A4020000}"/>
    <cellStyle name="Nota 2 4 2" xfId="197" xr:uid="{00000000-0005-0000-0000-0000A5020000}"/>
    <cellStyle name="Nota 2 4 2 2" xfId="518" xr:uid="{00000000-0005-0000-0000-0000A6020000}"/>
    <cellStyle name="Nota 2 4 2 2 2" xfId="986" xr:uid="{00000000-0005-0000-0000-0000A7020000}"/>
    <cellStyle name="Nota 2 4 2 2 3" xfId="1326" xr:uid="{00000000-0005-0000-0000-0000A8020000}"/>
    <cellStyle name="Nota 2 4 2 3" xfId="674" xr:uid="{00000000-0005-0000-0000-0000A9020000}"/>
    <cellStyle name="Nota 2 4 2 3 2" xfId="1142" xr:uid="{00000000-0005-0000-0000-0000AA020000}"/>
    <cellStyle name="Nota 2 4 2 3 3" xfId="1453" xr:uid="{00000000-0005-0000-0000-0000AB020000}"/>
    <cellStyle name="Nota 2 4 2 4" xfId="361" xr:uid="{00000000-0005-0000-0000-0000AC020000}"/>
    <cellStyle name="Nota 2 4 2 5" xfId="830" xr:uid="{00000000-0005-0000-0000-0000AD020000}"/>
    <cellStyle name="Nota 2 4 3" xfId="213" xr:uid="{00000000-0005-0000-0000-0000AE020000}"/>
    <cellStyle name="Nota 2 4 3 2" xfId="534" xr:uid="{00000000-0005-0000-0000-0000AF020000}"/>
    <cellStyle name="Nota 2 4 3 2 2" xfId="1002" xr:uid="{00000000-0005-0000-0000-0000B0020000}"/>
    <cellStyle name="Nota 2 4 3 2 3" xfId="1339" xr:uid="{00000000-0005-0000-0000-0000B1020000}"/>
    <cellStyle name="Nota 2 4 3 3" xfId="690" xr:uid="{00000000-0005-0000-0000-0000B2020000}"/>
    <cellStyle name="Nota 2 4 3 3 2" xfId="1158" xr:uid="{00000000-0005-0000-0000-0000B3020000}"/>
    <cellStyle name="Nota 2 4 3 3 3" xfId="1466" xr:uid="{00000000-0005-0000-0000-0000B4020000}"/>
    <cellStyle name="Nota 2 4 3 4" xfId="377" xr:uid="{00000000-0005-0000-0000-0000B5020000}"/>
    <cellStyle name="Nota 2 4 3 5" xfId="846" xr:uid="{00000000-0005-0000-0000-0000B6020000}"/>
    <cellStyle name="Nota 2 4 4" xfId="229" xr:uid="{00000000-0005-0000-0000-0000B7020000}"/>
    <cellStyle name="Nota 2 4 4 2" xfId="550" xr:uid="{00000000-0005-0000-0000-0000B8020000}"/>
    <cellStyle name="Nota 2 4 4 2 2" xfId="1018" xr:uid="{00000000-0005-0000-0000-0000B9020000}"/>
    <cellStyle name="Nota 2 4 4 2 3" xfId="1352" xr:uid="{00000000-0005-0000-0000-0000BA020000}"/>
    <cellStyle name="Nota 2 4 4 3" xfId="706" xr:uid="{00000000-0005-0000-0000-0000BB020000}"/>
    <cellStyle name="Nota 2 4 4 3 2" xfId="1174" xr:uid="{00000000-0005-0000-0000-0000BC020000}"/>
    <cellStyle name="Nota 2 4 4 3 3" xfId="1479" xr:uid="{00000000-0005-0000-0000-0000BD020000}"/>
    <cellStyle name="Nota 2 4 4 4" xfId="393" xr:uid="{00000000-0005-0000-0000-0000BE020000}"/>
    <cellStyle name="Nota 2 4 4 5" xfId="862" xr:uid="{00000000-0005-0000-0000-0000BF020000}"/>
    <cellStyle name="Nota 2 4 5" xfId="245" xr:uid="{00000000-0005-0000-0000-0000C0020000}"/>
    <cellStyle name="Nota 2 4 5 2" xfId="566" xr:uid="{00000000-0005-0000-0000-0000C1020000}"/>
    <cellStyle name="Nota 2 4 5 2 2" xfId="1034" xr:uid="{00000000-0005-0000-0000-0000C2020000}"/>
    <cellStyle name="Nota 2 4 5 2 3" xfId="1365" xr:uid="{00000000-0005-0000-0000-0000C3020000}"/>
    <cellStyle name="Nota 2 4 5 3" xfId="722" xr:uid="{00000000-0005-0000-0000-0000C4020000}"/>
    <cellStyle name="Nota 2 4 5 3 2" xfId="1190" xr:uid="{00000000-0005-0000-0000-0000C5020000}"/>
    <cellStyle name="Nota 2 4 5 3 3" xfId="1492" xr:uid="{00000000-0005-0000-0000-0000C6020000}"/>
    <cellStyle name="Nota 2 4 5 4" xfId="409" xr:uid="{00000000-0005-0000-0000-0000C7020000}"/>
    <cellStyle name="Nota 2 4 5 5" xfId="878" xr:uid="{00000000-0005-0000-0000-0000C8020000}"/>
    <cellStyle name="Nota 2 4 6" xfId="261" xr:uid="{00000000-0005-0000-0000-0000C9020000}"/>
    <cellStyle name="Nota 2 4 6 2" xfId="582" xr:uid="{00000000-0005-0000-0000-0000CA020000}"/>
    <cellStyle name="Nota 2 4 6 2 2" xfId="1050" xr:uid="{00000000-0005-0000-0000-0000CB020000}"/>
    <cellStyle name="Nota 2 4 6 2 3" xfId="1378" xr:uid="{00000000-0005-0000-0000-0000CC020000}"/>
    <cellStyle name="Nota 2 4 6 3" xfId="738" xr:uid="{00000000-0005-0000-0000-0000CD020000}"/>
    <cellStyle name="Nota 2 4 6 3 2" xfId="1206" xr:uid="{00000000-0005-0000-0000-0000CE020000}"/>
    <cellStyle name="Nota 2 4 6 3 3" xfId="1505" xr:uid="{00000000-0005-0000-0000-0000CF020000}"/>
    <cellStyle name="Nota 2 4 6 4" xfId="425" xr:uid="{00000000-0005-0000-0000-0000D0020000}"/>
    <cellStyle name="Nota 2 4 6 5" xfId="894" xr:uid="{00000000-0005-0000-0000-0000D1020000}"/>
    <cellStyle name="Nota 2 4 7" xfId="277" xr:uid="{00000000-0005-0000-0000-0000D2020000}"/>
    <cellStyle name="Nota 2 4 7 2" xfId="598" xr:uid="{00000000-0005-0000-0000-0000D3020000}"/>
    <cellStyle name="Nota 2 4 7 2 2" xfId="1066" xr:uid="{00000000-0005-0000-0000-0000D4020000}"/>
    <cellStyle name="Nota 2 4 7 2 3" xfId="1391" xr:uid="{00000000-0005-0000-0000-0000D5020000}"/>
    <cellStyle name="Nota 2 4 7 3" xfId="754" xr:uid="{00000000-0005-0000-0000-0000D6020000}"/>
    <cellStyle name="Nota 2 4 7 3 2" xfId="1222" xr:uid="{00000000-0005-0000-0000-0000D7020000}"/>
    <cellStyle name="Nota 2 4 7 3 3" xfId="1518" xr:uid="{00000000-0005-0000-0000-0000D8020000}"/>
    <cellStyle name="Nota 2 4 7 4" xfId="441" xr:uid="{00000000-0005-0000-0000-0000D9020000}"/>
    <cellStyle name="Nota 2 4 7 5" xfId="910" xr:uid="{00000000-0005-0000-0000-0000DA020000}"/>
    <cellStyle name="Nota 2 4 8" xfId="293" xr:uid="{00000000-0005-0000-0000-0000DB020000}"/>
    <cellStyle name="Nota 2 4 8 2" xfId="614" xr:uid="{00000000-0005-0000-0000-0000DC020000}"/>
    <cellStyle name="Nota 2 4 8 2 2" xfId="1082" xr:uid="{00000000-0005-0000-0000-0000DD020000}"/>
    <cellStyle name="Nota 2 4 8 2 3" xfId="1404" xr:uid="{00000000-0005-0000-0000-0000DE020000}"/>
    <cellStyle name="Nota 2 4 8 3" xfId="770" xr:uid="{00000000-0005-0000-0000-0000DF020000}"/>
    <cellStyle name="Nota 2 4 8 3 2" xfId="1238" xr:uid="{00000000-0005-0000-0000-0000E0020000}"/>
    <cellStyle name="Nota 2 4 8 3 3" xfId="1531" xr:uid="{00000000-0005-0000-0000-0000E1020000}"/>
    <cellStyle name="Nota 2 4 8 4" xfId="457" xr:uid="{00000000-0005-0000-0000-0000E2020000}"/>
    <cellStyle name="Nota 2 4 8 5" xfId="926" xr:uid="{00000000-0005-0000-0000-0000E3020000}"/>
    <cellStyle name="Nota 2 4 8 6" xfId="1277" xr:uid="{00000000-0005-0000-0000-0000E4020000}"/>
    <cellStyle name="Nota 2 4 9" xfId="303" xr:uid="{00000000-0005-0000-0000-0000E5020000}"/>
    <cellStyle name="Nota 2 4 9 2" xfId="624" xr:uid="{00000000-0005-0000-0000-0000E6020000}"/>
    <cellStyle name="Nota 2 4 9 2 2" xfId="1092" xr:uid="{00000000-0005-0000-0000-0000E7020000}"/>
    <cellStyle name="Nota 2 4 9 2 3" xfId="1413" xr:uid="{00000000-0005-0000-0000-0000E8020000}"/>
    <cellStyle name="Nota 2 4 9 3" xfId="780" xr:uid="{00000000-0005-0000-0000-0000E9020000}"/>
    <cellStyle name="Nota 2 4 9 3 2" xfId="1248" xr:uid="{00000000-0005-0000-0000-0000EA020000}"/>
    <cellStyle name="Nota 2 4 9 3 3" xfId="1540" xr:uid="{00000000-0005-0000-0000-0000EB020000}"/>
    <cellStyle name="Nota 2 4 9 4" xfId="467" xr:uid="{00000000-0005-0000-0000-0000EC020000}"/>
    <cellStyle name="Nota 2 4 9 5" xfId="936" xr:uid="{00000000-0005-0000-0000-0000ED020000}"/>
    <cellStyle name="Nota 2 4 9 6" xfId="1286" xr:uid="{00000000-0005-0000-0000-0000EE020000}"/>
    <cellStyle name="Nota 2 5" xfId="322" xr:uid="{00000000-0005-0000-0000-0000EF020000}"/>
    <cellStyle name="Nota 3" xfId="103" xr:uid="{00000000-0005-0000-0000-0000F0020000}"/>
    <cellStyle name="Nota 4" xfId="104" xr:uid="{00000000-0005-0000-0000-0000F1020000}"/>
    <cellStyle name="Nota 4 2" xfId="175" xr:uid="{00000000-0005-0000-0000-0000F2020000}"/>
    <cellStyle name="Nota 4 2 10" xfId="315" xr:uid="{00000000-0005-0000-0000-0000F3020000}"/>
    <cellStyle name="Nota 4 2 10 2" xfId="636" xr:uid="{00000000-0005-0000-0000-0000F4020000}"/>
    <cellStyle name="Nota 4 2 10 2 2" xfId="1104" xr:uid="{00000000-0005-0000-0000-0000F5020000}"/>
    <cellStyle name="Nota 4 2 10 2 3" xfId="1423" xr:uid="{00000000-0005-0000-0000-0000F6020000}"/>
    <cellStyle name="Nota 4 2 10 3" xfId="792" xr:uid="{00000000-0005-0000-0000-0000F7020000}"/>
    <cellStyle name="Nota 4 2 10 3 2" xfId="1260" xr:uid="{00000000-0005-0000-0000-0000F8020000}"/>
    <cellStyle name="Nota 4 2 10 3 3" xfId="1550" xr:uid="{00000000-0005-0000-0000-0000F9020000}"/>
    <cellStyle name="Nota 4 2 10 4" xfId="479" xr:uid="{00000000-0005-0000-0000-0000FA020000}"/>
    <cellStyle name="Nota 4 2 10 5" xfId="948" xr:uid="{00000000-0005-0000-0000-0000FB020000}"/>
    <cellStyle name="Nota 4 2 10 6" xfId="1296" xr:uid="{00000000-0005-0000-0000-0000FC020000}"/>
    <cellStyle name="Nota 4 2 11" xfId="496" xr:uid="{00000000-0005-0000-0000-0000FD020000}"/>
    <cellStyle name="Nota 4 2 11 2" xfId="964" xr:uid="{00000000-0005-0000-0000-0000FE020000}"/>
    <cellStyle name="Nota 4 2 11 3" xfId="1309" xr:uid="{00000000-0005-0000-0000-0000FF020000}"/>
    <cellStyle name="Nota 4 2 12" xfId="652" xr:uid="{00000000-0005-0000-0000-000000030000}"/>
    <cellStyle name="Nota 4 2 12 2" xfId="1120" xr:uid="{00000000-0005-0000-0000-000001030000}"/>
    <cellStyle name="Nota 4 2 12 3" xfId="1436" xr:uid="{00000000-0005-0000-0000-000002030000}"/>
    <cellStyle name="Nota 4 2 13" xfId="339" xr:uid="{00000000-0005-0000-0000-000003030000}"/>
    <cellStyle name="Nota 4 2 14" xfId="808" xr:uid="{00000000-0005-0000-0000-000004030000}"/>
    <cellStyle name="Nota 4 2 2" xfId="194" xr:uid="{00000000-0005-0000-0000-000005030000}"/>
    <cellStyle name="Nota 4 2 2 2" xfId="515" xr:uid="{00000000-0005-0000-0000-000006030000}"/>
    <cellStyle name="Nota 4 2 2 2 2" xfId="983" xr:uid="{00000000-0005-0000-0000-000007030000}"/>
    <cellStyle name="Nota 4 2 2 2 3" xfId="1324" xr:uid="{00000000-0005-0000-0000-000008030000}"/>
    <cellStyle name="Nota 4 2 2 3" xfId="671" xr:uid="{00000000-0005-0000-0000-000009030000}"/>
    <cellStyle name="Nota 4 2 2 3 2" xfId="1139" xr:uid="{00000000-0005-0000-0000-00000A030000}"/>
    <cellStyle name="Nota 4 2 2 3 3" xfId="1451" xr:uid="{00000000-0005-0000-0000-00000B030000}"/>
    <cellStyle name="Nota 4 2 2 4" xfId="358" xr:uid="{00000000-0005-0000-0000-00000C030000}"/>
    <cellStyle name="Nota 4 2 2 5" xfId="827" xr:uid="{00000000-0005-0000-0000-00000D030000}"/>
    <cellStyle name="Nota 4 2 3" xfId="210" xr:uid="{00000000-0005-0000-0000-00000E030000}"/>
    <cellStyle name="Nota 4 2 3 2" xfId="531" xr:uid="{00000000-0005-0000-0000-00000F030000}"/>
    <cellStyle name="Nota 4 2 3 2 2" xfId="999" xr:uid="{00000000-0005-0000-0000-000010030000}"/>
    <cellStyle name="Nota 4 2 3 2 3" xfId="1337" xr:uid="{00000000-0005-0000-0000-000011030000}"/>
    <cellStyle name="Nota 4 2 3 3" xfId="687" xr:uid="{00000000-0005-0000-0000-000012030000}"/>
    <cellStyle name="Nota 4 2 3 3 2" xfId="1155" xr:uid="{00000000-0005-0000-0000-000013030000}"/>
    <cellStyle name="Nota 4 2 3 3 3" xfId="1464" xr:uid="{00000000-0005-0000-0000-000014030000}"/>
    <cellStyle name="Nota 4 2 3 4" xfId="374" xr:uid="{00000000-0005-0000-0000-000015030000}"/>
    <cellStyle name="Nota 4 2 3 5" xfId="843" xr:uid="{00000000-0005-0000-0000-000016030000}"/>
    <cellStyle name="Nota 4 2 4" xfId="226" xr:uid="{00000000-0005-0000-0000-000017030000}"/>
    <cellStyle name="Nota 4 2 4 2" xfId="547" xr:uid="{00000000-0005-0000-0000-000018030000}"/>
    <cellStyle name="Nota 4 2 4 2 2" xfId="1015" xr:uid="{00000000-0005-0000-0000-000019030000}"/>
    <cellStyle name="Nota 4 2 4 2 3" xfId="1350" xr:uid="{00000000-0005-0000-0000-00001A030000}"/>
    <cellStyle name="Nota 4 2 4 3" xfId="703" xr:uid="{00000000-0005-0000-0000-00001B030000}"/>
    <cellStyle name="Nota 4 2 4 3 2" xfId="1171" xr:uid="{00000000-0005-0000-0000-00001C030000}"/>
    <cellStyle name="Nota 4 2 4 3 3" xfId="1477" xr:uid="{00000000-0005-0000-0000-00001D030000}"/>
    <cellStyle name="Nota 4 2 4 4" xfId="390" xr:uid="{00000000-0005-0000-0000-00001E030000}"/>
    <cellStyle name="Nota 4 2 4 5" xfId="859" xr:uid="{00000000-0005-0000-0000-00001F030000}"/>
    <cellStyle name="Nota 4 2 5" xfId="242" xr:uid="{00000000-0005-0000-0000-000020030000}"/>
    <cellStyle name="Nota 4 2 5 2" xfId="563" xr:uid="{00000000-0005-0000-0000-000021030000}"/>
    <cellStyle name="Nota 4 2 5 2 2" xfId="1031" xr:uid="{00000000-0005-0000-0000-000022030000}"/>
    <cellStyle name="Nota 4 2 5 2 3" xfId="1363" xr:uid="{00000000-0005-0000-0000-000023030000}"/>
    <cellStyle name="Nota 4 2 5 3" xfId="719" xr:uid="{00000000-0005-0000-0000-000024030000}"/>
    <cellStyle name="Nota 4 2 5 3 2" xfId="1187" xr:uid="{00000000-0005-0000-0000-000025030000}"/>
    <cellStyle name="Nota 4 2 5 3 3" xfId="1490" xr:uid="{00000000-0005-0000-0000-000026030000}"/>
    <cellStyle name="Nota 4 2 5 4" xfId="406" xr:uid="{00000000-0005-0000-0000-000027030000}"/>
    <cellStyle name="Nota 4 2 5 5" xfId="875" xr:uid="{00000000-0005-0000-0000-000028030000}"/>
    <cellStyle name="Nota 4 2 6" xfId="258" xr:uid="{00000000-0005-0000-0000-000029030000}"/>
    <cellStyle name="Nota 4 2 6 2" xfId="579" xr:uid="{00000000-0005-0000-0000-00002A030000}"/>
    <cellStyle name="Nota 4 2 6 2 2" xfId="1047" xr:uid="{00000000-0005-0000-0000-00002B030000}"/>
    <cellStyle name="Nota 4 2 6 2 3" xfId="1376" xr:uid="{00000000-0005-0000-0000-00002C030000}"/>
    <cellStyle name="Nota 4 2 6 3" xfId="735" xr:uid="{00000000-0005-0000-0000-00002D030000}"/>
    <cellStyle name="Nota 4 2 6 3 2" xfId="1203" xr:uid="{00000000-0005-0000-0000-00002E030000}"/>
    <cellStyle name="Nota 4 2 6 3 3" xfId="1503" xr:uid="{00000000-0005-0000-0000-00002F030000}"/>
    <cellStyle name="Nota 4 2 6 4" xfId="422" xr:uid="{00000000-0005-0000-0000-000030030000}"/>
    <cellStyle name="Nota 4 2 6 5" xfId="891" xr:uid="{00000000-0005-0000-0000-000031030000}"/>
    <cellStyle name="Nota 4 2 7" xfId="274" xr:uid="{00000000-0005-0000-0000-000032030000}"/>
    <cellStyle name="Nota 4 2 7 2" xfId="595" xr:uid="{00000000-0005-0000-0000-000033030000}"/>
    <cellStyle name="Nota 4 2 7 2 2" xfId="1063" xr:uid="{00000000-0005-0000-0000-000034030000}"/>
    <cellStyle name="Nota 4 2 7 2 3" xfId="1389" xr:uid="{00000000-0005-0000-0000-000035030000}"/>
    <cellStyle name="Nota 4 2 7 3" xfId="751" xr:uid="{00000000-0005-0000-0000-000036030000}"/>
    <cellStyle name="Nota 4 2 7 3 2" xfId="1219" xr:uid="{00000000-0005-0000-0000-000037030000}"/>
    <cellStyle name="Nota 4 2 7 3 3" xfId="1516" xr:uid="{00000000-0005-0000-0000-000038030000}"/>
    <cellStyle name="Nota 4 2 7 4" xfId="438" xr:uid="{00000000-0005-0000-0000-000039030000}"/>
    <cellStyle name="Nota 4 2 7 5" xfId="907" xr:uid="{00000000-0005-0000-0000-00003A030000}"/>
    <cellStyle name="Nota 4 2 8" xfId="290" xr:uid="{00000000-0005-0000-0000-00003B030000}"/>
    <cellStyle name="Nota 4 2 8 2" xfId="611" xr:uid="{00000000-0005-0000-0000-00003C030000}"/>
    <cellStyle name="Nota 4 2 8 2 2" xfId="1079" xr:uid="{00000000-0005-0000-0000-00003D030000}"/>
    <cellStyle name="Nota 4 2 8 2 3" xfId="1402" xr:uid="{00000000-0005-0000-0000-00003E030000}"/>
    <cellStyle name="Nota 4 2 8 3" xfId="767" xr:uid="{00000000-0005-0000-0000-00003F030000}"/>
    <cellStyle name="Nota 4 2 8 3 2" xfId="1235" xr:uid="{00000000-0005-0000-0000-000040030000}"/>
    <cellStyle name="Nota 4 2 8 3 3" xfId="1529" xr:uid="{00000000-0005-0000-0000-000041030000}"/>
    <cellStyle name="Nota 4 2 8 4" xfId="454" xr:uid="{00000000-0005-0000-0000-000042030000}"/>
    <cellStyle name="Nota 4 2 8 5" xfId="923" xr:uid="{00000000-0005-0000-0000-000043030000}"/>
    <cellStyle name="Nota 4 2 8 6" xfId="1275" xr:uid="{00000000-0005-0000-0000-000044030000}"/>
    <cellStyle name="Nota 4 2 9" xfId="302" xr:uid="{00000000-0005-0000-0000-000045030000}"/>
    <cellStyle name="Nota 4 2 9 2" xfId="623" xr:uid="{00000000-0005-0000-0000-000046030000}"/>
    <cellStyle name="Nota 4 2 9 2 2" xfId="1091" xr:uid="{00000000-0005-0000-0000-000047030000}"/>
    <cellStyle name="Nota 4 2 9 2 3" xfId="1412" xr:uid="{00000000-0005-0000-0000-000048030000}"/>
    <cellStyle name="Nota 4 2 9 3" xfId="779" xr:uid="{00000000-0005-0000-0000-000049030000}"/>
    <cellStyle name="Nota 4 2 9 3 2" xfId="1247" xr:uid="{00000000-0005-0000-0000-00004A030000}"/>
    <cellStyle name="Nota 4 2 9 3 3" xfId="1539" xr:uid="{00000000-0005-0000-0000-00004B030000}"/>
    <cellStyle name="Nota 4 2 9 4" xfId="466" xr:uid="{00000000-0005-0000-0000-00004C030000}"/>
    <cellStyle name="Nota 4 2 9 5" xfId="935" xr:uid="{00000000-0005-0000-0000-00004D030000}"/>
    <cellStyle name="Nota 4 2 9 6" xfId="1285" xr:uid="{00000000-0005-0000-0000-00004E030000}"/>
    <cellStyle name="Nota 4 3" xfId="165" xr:uid="{00000000-0005-0000-0000-00004F030000}"/>
    <cellStyle name="Nota 4 3 10" xfId="305" xr:uid="{00000000-0005-0000-0000-000050030000}"/>
    <cellStyle name="Nota 4 3 10 2" xfId="626" xr:uid="{00000000-0005-0000-0000-000051030000}"/>
    <cellStyle name="Nota 4 3 10 2 2" xfId="1094" xr:uid="{00000000-0005-0000-0000-000052030000}"/>
    <cellStyle name="Nota 4 3 10 2 3" xfId="1414" xr:uid="{00000000-0005-0000-0000-000053030000}"/>
    <cellStyle name="Nota 4 3 10 3" xfId="782" xr:uid="{00000000-0005-0000-0000-000054030000}"/>
    <cellStyle name="Nota 4 3 10 3 2" xfId="1250" xr:uid="{00000000-0005-0000-0000-000055030000}"/>
    <cellStyle name="Nota 4 3 10 3 3" xfId="1541" xr:uid="{00000000-0005-0000-0000-000056030000}"/>
    <cellStyle name="Nota 4 3 10 4" xfId="469" xr:uid="{00000000-0005-0000-0000-000057030000}"/>
    <cellStyle name="Nota 4 3 10 5" xfId="938" xr:uid="{00000000-0005-0000-0000-000058030000}"/>
    <cellStyle name="Nota 4 3 10 6" xfId="1287" xr:uid="{00000000-0005-0000-0000-000059030000}"/>
    <cellStyle name="Nota 4 3 11" xfId="486" xr:uid="{00000000-0005-0000-0000-00005A030000}"/>
    <cellStyle name="Nota 4 3 11 2" xfId="954" xr:uid="{00000000-0005-0000-0000-00005B030000}"/>
    <cellStyle name="Nota 4 3 11 3" xfId="1300" xr:uid="{00000000-0005-0000-0000-00005C030000}"/>
    <cellStyle name="Nota 4 3 12" xfId="642" xr:uid="{00000000-0005-0000-0000-00005D030000}"/>
    <cellStyle name="Nota 4 3 12 2" xfId="1110" xr:uid="{00000000-0005-0000-0000-00005E030000}"/>
    <cellStyle name="Nota 4 3 12 3" xfId="1427" xr:uid="{00000000-0005-0000-0000-00005F030000}"/>
    <cellStyle name="Nota 4 3 13" xfId="329" xr:uid="{00000000-0005-0000-0000-000060030000}"/>
    <cellStyle name="Nota 4 3 14" xfId="798" xr:uid="{00000000-0005-0000-0000-000061030000}"/>
    <cellStyle name="Nota 4 3 2" xfId="184" xr:uid="{00000000-0005-0000-0000-000062030000}"/>
    <cellStyle name="Nota 4 3 2 2" xfId="505" xr:uid="{00000000-0005-0000-0000-000063030000}"/>
    <cellStyle name="Nota 4 3 2 2 2" xfId="973" xr:uid="{00000000-0005-0000-0000-000064030000}"/>
    <cellStyle name="Nota 4 3 2 2 3" xfId="1315" xr:uid="{00000000-0005-0000-0000-000065030000}"/>
    <cellStyle name="Nota 4 3 2 3" xfId="661" xr:uid="{00000000-0005-0000-0000-000066030000}"/>
    <cellStyle name="Nota 4 3 2 3 2" xfId="1129" xr:uid="{00000000-0005-0000-0000-000067030000}"/>
    <cellStyle name="Nota 4 3 2 3 3" xfId="1442" xr:uid="{00000000-0005-0000-0000-000068030000}"/>
    <cellStyle name="Nota 4 3 2 4" xfId="348" xr:uid="{00000000-0005-0000-0000-000069030000}"/>
    <cellStyle name="Nota 4 3 2 5" xfId="817" xr:uid="{00000000-0005-0000-0000-00006A030000}"/>
    <cellStyle name="Nota 4 3 3" xfId="200" xr:uid="{00000000-0005-0000-0000-00006B030000}"/>
    <cellStyle name="Nota 4 3 3 2" xfId="521" xr:uid="{00000000-0005-0000-0000-00006C030000}"/>
    <cellStyle name="Nota 4 3 3 2 2" xfId="989" xr:uid="{00000000-0005-0000-0000-00006D030000}"/>
    <cellStyle name="Nota 4 3 3 2 3" xfId="1328" xr:uid="{00000000-0005-0000-0000-00006E030000}"/>
    <cellStyle name="Nota 4 3 3 3" xfId="677" xr:uid="{00000000-0005-0000-0000-00006F030000}"/>
    <cellStyle name="Nota 4 3 3 3 2" xfId="1145" xr:uid="{00000000-0005-0000-0000-000070030000}"/>
    <cellStyle name="Nota 4 3 3 3 3" xfId="1455" xr:uid="{00000000-0005-0000-0000-000071030000}"/>
    <cellStyle name="Nota 4 3 3 4" xfId="364" xr:uid="{00000000-0005-0000-0000-000072030000}"/>
    <cellStyle name="Nota 4 3 3 5" xfId="833" xr:uid="{00000000-0005-0000-0000-000073030000}"/>
    <cellStyle name="Nota 4 3 4" xfId="216" xr:uid="{00000000-0005-0000-0000-000074030000}"/>
    <cellStyle name="Nota 4 3 4 2" xfId="537" xr:uid="{00000000-0005-0000-0000-000075030000}"/>
    <cellStyle name="Nota 4 3 4 2 2" xfId="1005" xr:uid="{00000000-0005-0000-0000-000076030000}"/>
    <cellStyle name="Nota 4 3 4 2 3" xfId="1341" xr:uid="{00000000-0005-0000-0000-000077030000}"/>
    <cellStyle name="Nota 4 3 4 3" xfId="693" xr:uid="{00000000-0005-0000-0000-000078030000}"/>
    <cellStyle name="Nota 4 3 4 3 2" xfId="1161" xr:uid="{00000000-0005-0000-0000-000079030000}"/>
    <cellStyle name="Nota 4 3 4 3 3" xfId="1468" xr:uid="{00000000-0005-0000-0000-00007A030000}"/>
    <cellStyle name="Nota 4 3 4 4" xfId="380" xr:uid="{00000000-0005-0000-0000-00007B030000}"/>
    <cellStyle name="Nota 4 3 4 5" xfId="849" xr:uid="{00000000-0005-0000-0000-00007C030000}"/>
    <cellStyle name="Nota 4 3 5" xfId="232" xr:uid="{00000000-0005-0000-0000-00007D030000}"/>
    <cellStyle name="Nota 4 3 5 2" xfId="553" xr:uid="{00000000-0005-0000-0000-00007E030000}"/>
    <cellStyle name="Nota 4 3 5 2 2" xfId="1021" xr:uid="{00000000-0005-0000-0000-00007F030000}"/>
    <cellStyle name="Nota 4 3 5 2 3" xfId="1354" xr:uid="{00000000-0005-0000-0000-000080030000}"/>
    <cellStyle name="Nota 4 3 5 3" xfId="709" xr:uid="{00000000-0005-0000-0000-000081030000}"/>
    <cellStyle name="Nota 4 3 5 3 2" xfId="1177" xr:uid="{00000000-0005-0000-0000-000082030000}"/>
    <cellStyle name="Nota 4 3 5 3 3" xfId="1481" xr:uid="{00000000-0005-0000-0000-000083030000}"/>
    <cellStyle name="Nota 4 3 5 4" xfId="396" xr:uid="{00000000-0005-0000-0000-000084030000}"/>
    <cellStyle name="Nota 4 3 5 5" xfId="865" xr:uid="{00000000-0005-0000-0000-000085030000}"/>
    <cellStyle name="Nota 4 3 6" xfId="248" xr:uid="{00000000-0005-0000-0000-000086030000}"/>
    <cellStyle name="Nota 4 3 6 2" xfId="569" xr:uid="{00000000-0005-0000-0000-000087030000}"/>
    <cellStyle name="Nota 4 3 6 2 2" xfId="1037" xr:uid="{00000000-0005-0000-0000-000088030000}"/>
    <cellStyle name="Nota 4 3 6 2 3" xfId="1367" xr:uid="{00000000-0005-0000-0000-000089030000}"/>
    <cellStyle name="Nota 4 3 6 3" xfId="725" xr:uid="{00000000-0005-0000-0000-00008A030000}"/>
    <cellStyle name="Nota 4 3 6 3 2" xfId="1193" xr:uid="{00000000-0005-0000-0000-00008B030000}"/>
    <cellStyle name="Nota 4 3 6 3 3" xfId="1494" xr:uid="{00000000-0005-0000-0000-00008C030000}"/>
    <cellStyle name="Nota 4 3 6 4" xfId="412" xr:uid="{00000000-0005-0000-0000-00008D030000}"/>
    <cellStyle name="Nota 4 3 6 5" xfId="881" xr:uid="{00000000-0005-0000-0000-00008E030000}"/>
    <cellStyle name="Nota 4 3 7" xfId="264" xr:uid="{00000000-0005-0000-0000-00008F030000}"/>
    <cellStyle name="Nota 4 3 7 2" xfId="585" xr:uid="{00000000-0005-0000-0000-000090030000}"/>
    <cellStyle name="Nota 4 3 7 2 2" xfId="1053" xr:uid="{00000000-0005-0000-0000-000091030000}"/>
    <cellStyle name="Nota 4 3 7 2 3" xfId="1380" xr:uid="{00000000-0005-0000-0000-000092030000}"/>
    <cellStyle name="Nota 4 3 7 3" xfId="741" xr:uid="{00000000-0005-0000-0000-000093030000}"/>
    <cellStyle name="Nota 4 3 7 3 2" xfId="1209" xr:uid="{00000000-0005-0000-0000-000094030000}"/>
    <cellStyle name="Nota 4 3 7 3 3" xfId="1507" xr:uid="{00000000-0005-0000-0000-000095030000}"/>
    <cellStyle name="Nota 4 3 7 4" xfId="428" xr:uid="{00000000-0005-0000-0000-000096030000}"/>
    <cellStyle name="Nota 4 3 7 5" xfId="897" xr:uid="{00000000-0005-0000-0000-000097030000}"/>
    <cellStyle name="Nota 4 3 8" xfId="280" xr:uid="{00000000-0005-0000-0000-000098030000}"/>
    <cellStyle name="Nota 4 3 8 2" xfId="601" xr:uid="{00000000-0005-0000-0000-000099030000}"/>
    <cellStyle name="Nota 4 3 8 2 2" xfId="1069" xr:uid="{00000000-0005-0000-0000-00009A030000}"/>
    <cellStyle name="Nota 4 3 8 2 3" xfId="1393" xr:uid="{00000000-0005-0000-0000-00009B030000}"/>
    <cellStyle name="Nota 4 3 8 3" xfId="757" xr:uid="{00000000-0005-0000-0000-00009C030000}"/>
    <cellStyle name="Nota 4 3 8 3 2" xfId="1225" xr:uid="{00000000-0005-0000-0000-00009D030000}"/>
    <cellStyle name="Nota 4 3 8 3 3" xfId="1520" xr:uid="{00000000-0005-0000-0000-00009E030000}"/>
    <cellStyle name="Nota 4 3 8 4" xfId="444" xr:uid="{00000000-0005-0000-0000-00009F030000}"/>
    <cellStyle name="Nota 4 3 8 5" xfId="913" xr:uid="{00000000-0005-0000-0000-0000A0030000}"/>
    <cellStyle name="Nota 4 3 8 6" xfId="1266" xr:uid="{00000000-0005-0000-0000-0000A1030000}"/>
    <cellStyle name="Nota 4 3 9" xfId="294" xr:uid="{00000000-0005-0000-0000-0000A2030000}"/>
    <cellStyle name="Nota 4 3 9 2" xfId="615" xr:uid="{00000000-0005-0000-0000-0000A3030000}"/>
    <cellStyle name="Nota 4 3 9 2 2" xfId="1083" xr:uid="{00000000-0005-0000-0000-0000A4030000}"/>
    <cellStyle name="Nota 4 3 9 2 3" xfId="1405" xr:uid="{00000000-0005-0000-0000-0000A5030000}"/>
    <cellStyle name="Nota 4 3 9 3" xfId="771" xr:uid="{00000000-0005-0000-0000-0000A6030000}"/>
    <cellStyle name="Nota 4 3 9 3 2" xfId="1239" xr:uid="{00000000-0005-0000-0000-0000A7030000}"/>
    <cellStyle name="Nota 4 3 9 3 3" xfId="1532" xr:uid="{00000000-0005-0000-0000-0000A8030000}"/>
    <cellStyle name="Nota 4 3 9 4" xfId="458" xr:uid="{00000000-0005-0000-0000-0000A9030000}"/>
    <cellStyle name="Nota 4 3 9 5" xfId="927" xr:uid="{00000000-0005-0000-0000-0000AA030000}"/>
    <cellStyle name="Nota 4 3 9 6" xfId="1278" xr:uid="{00000000-0005-0000-0000-0000AB030000}"/>
    <cellStyle name="Nota 4 4" xfId="171" xr:uid="{00000000-0005-0000-0000-0000AC030000}"/>
    <cellStyle name="Nota 4 4 10" xfId="311" xr:uid="{00000000-0005-0000-0000-0000AD030000}"/>
    <cellStyle name="Nota 4 4 10 2" xfId="632" xr:uid="{00000000-0005-0000-0000-0000AE030000}"/>
    <cellStyle name="Nota 4 4 10 2 2" xfId="1100" xr:uid="{00000000-0005-0000-0000-0000AF030000}"/>
    <cellStyle name="Nota 4 4 10 2 3" xfId="1420" xr:uid="{00000000-0005-0000-0000-0000B0030000}"/>
    <cellStyle name="Nota 4 4 10 3" xfId="788" xr:uid="{00000000-0005-0000-0000-0000B1030000}"/>
    <cellStyle name="Nota 4 4 10 3 2" xfId="1256" xr:uid="{00000000-0005-0000-0000-0000B2030000}"/>
    <cellStyle name="Nota 4 4 10 3 3" xfId="1547" xr:uid="{00000000-0005-0000-0000-0000B3030000}"/>
    <cellStyle name="Nota 4 4 10 4" xfId="475" xr:uid="{00000000-0005-0000-0000-0000B4030000}"/>
    <cellStyle name="Nota 4 4 10 5" xfId="944" xr:uid="{00000000-0005-0000-0000-0000B5030000}"/>
    <cellStyle name="Nota 4 4 10 6" xfId="1293" xr:uid="{00000000-0005-0000-0000-0000B6030000}"/>
    <cellStyle name="Nota 4 4 11" xfId="492" xr:uid="{00000000-0005-0000-0000-0000B7030000}"/>
    <cellStyle name="Nota 4 4 11 2" xfId="960" xr:uid="{00000000-0005-0000-0000-0000B8030000}"/>
    <cellStyle name="Nota 4 4 11 3" xfId="1306" xr:uid="{00000000-0005-0000-0000-0000B9030000}"/>
    <cellStyle name="Nota 4 4 12" xfId="648" xr:uid="{00000000-0005-0000-0000-0000BA030000}"/>
    <cellStyle name="Nota 4 4 12 2" xfId="1116" xr:uid="{00000000-0005-0000-0000-0000BB030000}"/>
    <cellStyle name="Nota 4 4 12 3" xfId="1433" xr:uid="{00000000-0005-0000-0000-0000BC030000}"/>
    <cellStyle name="Nota 4 4 13" xfId="335" xr:uid="{00000000-0005-0000-0000-0000BD030000}"/>
    <cellStyle name="Nota 4 4 14" xfId="804" xr:uid="{00000000-0005-0000-0000-0000BE030000}"/>
    <cellStyle name="Nota 4 4 2" xfId="190" xr:uid="{00000000-0005-0000-0000-0000BF030000}"/>
    <cellStyle name="Nota 4 4 2 2" xfId="511" xr:uid="{00000000-0005-0000-0000-0000C0030000}"/>
    <cellStyle name="Nota 4 4 2 2 2" xfId="979" xr:uid="{00000000-0005-0000-0000-0000C1030000}"/>
    <cellStyle name="Nota 4 4 2 2 3" xfId="1321" xr:uid="{00000000-0005-0000-0000-0000C2030000}"/>
    <cellStyle name="Nota 4 4 2 3" xfId="667" xr:uid="{00000000-0005-0000-0000-0000C3030000}"/>
    <cellStyle name="Nota 4 4 2 3 2" xfId="1135" xr:uid="{00000000-0005-0000-0000-0000C4030000}"/>
    <cellStyle name="Nota 4 4 2 3 3" xfId="1448" xr:uid="{00000000-0005-0000-0000-0000C5030000}"/>
    <cellStyle name="Nota 4 4 2 4" xfId="354" xr:uid="{00000000-0005-0000-0000-0000C6030000}"/>
    <cellStyle name="Nota 4 4 2 5" xfId="823" xr:uid="{00000000-0005-0000-0000-0000C7030000}"/>
    <cellStyle name="Nota 4 4 3" xfId="206" xr:uid="{00000000-0005-0000-0000-0000C8030000}"/>
    <cellStyle name="Nota 4 4 3 2" xfId="527" xr:uid="{00000000-0005-0000-0000-0000C9030000}"/>
    <cellStyle name="Nota 4 4 3 2 2" xfId="995" xr:uid="{00000000-0005-0000-0000-0000CA030000}"/>
    <cellStyle name="Nota 4 4 3 2 3" xfId="1334" xr:uid="{00000000-0005-0000-0000-0000CB030000}"/>
    <cellStyle name="Nota 4 4 3 3" xfId="683" xr:uid="{00000000-0005-0000-0000-0000CC030000}"/>
    <cellStyle name="Nota 4 4 3 3 2" xfId="1151" xr:uid="{00000000-0005-0000-0000-0000CD030000}"/>
    <cellStyle name="Nota 4 4 3 3 3" xfId="1461" xr:uid="{00000000-0005-0000-0000-0000CE030000}"/>
    <cellStyle name="Nota 4 4 3 4" xfId="370" xr:uid="{00000000-0005-0000-0000-0000CF030000}"/>
    <cellStyle name="Nota 4 4 3 5" xfId="839" xr:uid="{00000000-0005-0000-0000-0000D0030000}"/>
    <cellStyle name="Nota 4 4 4" xfId="222" xr:uid="{00000000-0005-0000-0000-0000D1030000}"/>
    <cellStyle name="Nota 4 4 4 2" xfId="543" xr:uid="{00000000-0005-0000-0000-0000D2030000}"/>
    <cellStyle name="Nota 4 4 4 2 2" xfId="1011" xr:uid="{00000000-0005-0000-0000-0000D3030000}"/>
    <cellStyle name="Nota 4 4 4 2 3" xfId="1347" xr:uid="{00000000-0005-0000-0000-0000D4030000}"/>
    <cellStyle name="Nota 4 4 4 3" xfId="699" xr:uid="{00000000-0005-0000-0000-0000D5030000}"/>
    <cellStyle name="Nota 4 4 4 3 2" xfId="1167" xr:uid="{00000000-0005-0000-0000-0000D6030000}"/>
    <cellStyle name="Nota 4 4 4 3 3" xfId="1474" xr:uid="{00000000-0005-0000-0000-0000D7030000}"/>
    <cellStyle name="Nota 4 4 4 4" xfId="386" xr:uid="{00000000-0005-0000-0000-0000D8030000}"/>
    <cellStyle name="Nota 4 4 4 5" xfId="855" xr:uid="{00000000-0005-0000-0000-0000D9030000}"/>
    <cellStyle name="Nota 4 4 5" xfId="238" xr:uid="{00000000-0005-0000-0000-0000DA030000}"/>
    <cellStyle name="Nota 4 4 5 2" xfId="559" xr:uid="{00000000-0005-0000-0000-0000DB030000}"/>
    <cellStyle name="Nota 4 4 5 2 2" xfId="1027" xr:uid="{00000000-0005-0000-0000-0000DC030000}"/>
    <cellStyle name="Nota 4 4 5 2 3" xfId="1360" xr:uid="{00000000-0005-0000-0000-0000DD030000}"/>
    <cellStyle name="Nota 4 4 5 3" xfId="715" xr:uid="{00000000-0005-0000-0000-0000DE030000}"/>
    <cellStyle name="Nota 4 4 5 3 2" xfId="1183" xr:uid="{00000000-0005-0000-0000-0000DF030000}"/>
    <cellStyle name="Nota 4 4 5 3 3" xfId="1487" xr:uid="{00000000-0005-0000-0000-0000E0030000}"/>
    <cellStyle name="Nota 4 4 5 4" xfId="402" xr:uid="{00000000-0005-0000-0000-0000E1030000}"/>
    <cellStyle name="Nota 4 4 5 5" xfId="871" xr:uid="{00000000-0005-0000-0000-0000E2030000}"/>
    <cellStyle name="Nota 4 4 6" xfId="254" xr:uid="{00000000-0005-0000-0000-0000E3030000}"/>
    <cellStyle name="Nota 4 4 6 2" xfId="575" xr:uid="{00000000-0005-0000-0000-0000E4030000}"/>
    <cellStyle name="Nota 4 4 6 2 2" xfId="1043" xr:uid="{00000000-0005-0000-0000-0000E5030000}"/>
    <cellStyle name="Nota 4 4 6 2 3" xfId="1373" xr:uid="{00000000-0005-0000-0000-0000E6030000}"/>
    <cellStyle name="Nota 4 4 6 3" xfId="731" xr:uid="{00000000-0005-0000-0000-0000E7030000}"/>
    <cellStyle name="Nota 4 4 6 3 2" xfId="1199" xr:uid="{00000000-0005-0000-0000-0000E8030000}"/>
    <cellStyle name="Nota 4 4 6 3 3" xfId="1500" xr:uid="{00000000-0005-0000-0000-0000E9030000}"/>
    <cellStyle name="Nota 4 4 6 4" xfId="418" xr:uid="{00000000-0005-0000-0000-0000EA030000}"/>
    <cellStyle name="Nota 4 4 6 5" xfId="887" xr:uid="{00000000-0005-0000-0000-0000EB030000}"/>
    <cellStyle name="Nota 4 4 7" xfId="270" xr:uid="{00000000-0005-0000-0000-0000EC030000}"/>
    <cellStyle name="Nota 4 4 7 2" xfId="591" xr:uid="{00000000-0005-0000-0000-0000ED030000}"/>
    <cellStyle name="Nota 4 4 7 2 2" xfId="1059" xr:uid="{00000000-0005-0000-0000-0000EE030000}"/>
    <cellStyle name="Nota 4 4 7 2 3" xfId="1386" xr:uid="{00000000-0005-0000-0000-0000EF030000}"/>
    <cellStyle name="Nota 4 4 7 3" xfId="747" xr:uid="{00000000-0005-0000-0000-0000F0030000}"/>
    <cellStyle name="Nota 4 4 7 3 2" xfId="1215" xr:uid="{00000000-0005-0000-0000-0000F1030000}"/>
    <cellStyle name="Nota 4 4 7 3 3" xfId="1513" xr:uid="{00000000-0005-0000-0000-0000F2030000}"/>
    <cellStyle name="Nota 4 4 7 4" xfId="434" xr:uid="{00000000-0005-0000-0000-0000F3030000}"/>
    <cellStyle name="Nota 4 4 7 5" xfId="903" xr:uid="{00000000-0005-0000-0000-0000F4030000}"/>
    <cellStyle name="Nota 4 4 8" xfId="286" xr:uid="{00000000-0005-0000-0000-0000F5030000}"/>
    <cellStyle name="Nota 4 4 8 2" xfId="607" xr:uid="{00000000-0005-0000-0000-0000F6030000}"/>
    <cellStyle name="Nota 4 4 8 2 2" xfId="1075" xr:uid="{00000000-0005-0000-0000-0000F7030000}"/>
    <cellStyle name="Nota 4 4 8 2 3" xfId="1399" xr:uid="{00000000-0005-0000-0000-0000F8030000}"/>
    <cellStyle name="Nota 4 4 8 3" xfId="763" xr:uid="{00000000-0005-0000-0000-0000F9030000}"/>
    <cellStyle name="Nota 4 4 8 3 2" xfId="1231" xr:uid="{00000000-0005-0000-0000-0000FA030000}"/>
    <cellStyle name="Nota 4 4 8 3 3" xfId="1526" xr:uid="{00000000-0005-0000-0000-0000FB030000}"/>
    <cellStyle name="Nota 4 4 8 4" xfId="450" xr:uid="{00000000-0005-0000-0000-0000FC030000}"/>
    <cellStyle name="Nota 4 4 8 5" xfId="919" xr:uid="{00000000-0005-0000-0000-0000FD030000}"/>
    <cellStyle name="Nota 4 4 8 6" xfId="1272" xr:uid="{00000000-0005-0000-0000-0000FE030000}"/>
    <cellStyle name="Nota 4 4 9" xfId="298" xr:uid="{00000000-0005-0000-0000-0000FF030000}"/>
    <cellStyle name="Nota 4 4 9 2" xfId="619" xr:uid="{00000000-0005-0000-0000-000000040000}"/>
    <cellStyle name="Nota 4 4 9 2 2" xfId="1087" xr:uid="{00000000-0005-0000-0000-000001040000}"/>
    <cellStyle name="Nota 4 4 9 2 3" xfId="1409" xr:uid="{00000000-0005-0000-0000-000002040000}"/>
    <cellStyle name="Nota 4 4 9 3" xfId="775" xr:uid="{00000000-0005-0000-0000-000003040000}"/>
    <cellStyle name="Nota 4 4 9 3 2" xfId="1243" xr:uid="{00000000-0005-0000-0000-000004040000}"/>
    <cellStyle name="Nota 4 4 9 3 3" xfId="1536" xr:uid="{00000000-0005-0000-0000-000005040000}"/>
    <cellStyle name="Nota 4 4 9 4" xfId="462" xr:uid="{00000000-0005-0000-0000-000006040000}"/>
    <cellStyle name="Nota 4 4 9 5" xfId="931" xr:uid="{00000000-0005-0000-0000-000007040000}"/>
    <cellStyle name="Nota 4 4 9 6" xfId="1282" xr:uid="{00000000-0005-0000-0000-000008040000}"/>
    <cellStyle name="Nota 4 5" xfId="323" xr:uid="{00000000-0005-0000-0000-000009040000}"/>
    <cellStyle name="Porcentagem" xfId="150" builtinId="5"/>
    <cellStyle name="Porcentagem 2" xfId="106" xr:uid="{00000000-0005-0000-0000-00000B040000}"/>
    <cellStyle name="Porcentagem 2 6" xfId="159" xr:uid="{00000000-0005-0000-0000-00000C040000}"/>
    <cellStyle name="Porcentagem 3" xfId="107" xr:uid="{00000000-0005-0000-0000-00000D040000}"/>
    <cellStyle name="Porcentagem 4" xfId="108" xr:uid="{00000000-0005-0000-0000-00000E040000}"/>
    <cellStyle name="Porcentagem 5" xfId="105" xr:uid="{00000000-0005-0000-0000-00000F040000}"/>
    <cellStyle name="Porcentagem 6" xfId="1559" xr:uid="{C58912AB-63CB-402B-A7D3-BA815A25E51B}"/>
    <cellStyle name="Saída 2" xfId="109" xr:uid="{00000000-0005-0000-0000-000010040000}"/>
    <cellStyle name="Saída 3" xfId="110" xr:uid="{00000000-0005-0000-0000-000011040000}"/>
    <cellStyle name="Saída 3 2" xfId="176" xr:uid="{00000000-0005-0000-0000-000012040000}"/>
    <cellStyle name="Saída 3 2 10" xfId="497" xr:uid="{00000000-0005-0000-0000-000013040000}"/>
    <cellStyle name="Saída 3 2 10 2" xfId="965" xr:uid="{00000000-0005-0000-0000-000014040000}"/>
    <cellStyle name="Saída 3 2 11" xfId="653" xr:uid="{00000000-0005-0000-0000-000015040000}"/>
    <cellStyle name="Saída 3 2 11 2" xfId="1121" xr:uid="{00000000-0005-0000-0000-000016040000}"/>
    <cellStyle name="Saída 3 2 12" xfId="340" xr:uid="{00000000-0005-0000-0000-000017040000}"/>
    <cellStyle name="Saída 3 2 13" xfId="809" xr:uid="{00000000-0005-0000-0000-000018040000}"/>
    <cellStyle name="Saída 3 2 2" xfId="195" xr:uid="{00000000-0005-0000-0000-000019040000}"/>
    <cellStyle name="Saída 3 2 2 2" xfId="516" xr:uid="{00000000-0005-0000-0000-00001A040000}"/>
    <cellStyle name="Saída 3 2 2 2 2" xfId="984" xr:uid="{00000000-0005-0000-0000-00001B040000}"/>
    <cellStyle name="Saída 3 2 2 3" xfId="672" xr:uid="{00000000-0005-0000-0000-00001C040000}"/>
    <cellStyle name="Saída 3 2 2 3 2" xfId="1140" xr:uid="{00000000-0005-0000-0000-00001D040000}"/>
    <cellStyle name="Saída 3 2 2 4" xfId="359" xr:uid="{00000000-0005-0000-0000-00001E040000}"/>
    <cellStyle name="Saída 3 2 2 5" xfId="828" xr:uid="{00000000-0005-0000-0000-00001F040000}"/>
    <cellStyle name="Saída 3 2 3" xfId="211" xr:uid="{00000000-0005-0000-0000-000020040000}"/>
    <cellStyle name="Saída 3 2 3 2" xfId="532" xr:uid="{00000000-0005-0000-0000-000021040000}"/>
    <cellStyle name="Saída 3 2 3 2 2" xfId="1000" xr:uid="{00000000-0005-0000-0000-000022040000}"/>
    <cellStyle name="Saída 3 2 3 3" xfId="688" xr:uid="{00000000-0005-0000-0000-000023040000}"/>
    <cellStyle name="Saída 3 2 3 3 2" xfId="1156" xr:uid="{00000000-0005-0000-0000-000024040000}"/>
    <cellStyle name="Saída 3 2 3 4" xfId="375" xr:uid="{00000000-0005-0000-0000-000025040000}"/>
    <cellStyle name="Saída 3 2 3 5" xfId="844" xr:uid="{00000000-0005-0000-0000-000026040000}"/>
    <cellStyle name="Saída 3 2 4" xfId="227" xr:uid="{00000000-0005-0000-0000-000027040000}"/>
    <cellStyle name="Saída 3 2 4 2" xfId="548" xr:uid="{00000000-0005-0000-0000-000028040000}"/>
    <cellStyle name="Saída 3 2 4 2 2" xfId="1016" xr:uid="{00000000-0005-0000-0000-000029040000}"/>
    <cellStyle name="Saída 3 2 4 3" xfId="704" xr:uid="{00000000-0005-0000-0000-00002A040000}"/>
    <cellStyle name="Saída 3 2 4 3 2" xfId="1172" xr:uid="{00000000-0005-0000-0000-00002B040000}"/>
    <cellStyle name="Saída 3 2 4 4" xfId="391" xr:uid="{00000000-0005-0000-0000-00002C040000}"/>
    <cellStyle name="Saída 3 2 4 5" xfId="860" xr:uid="{00000000-0005-0000-0000-00002D040000}"/>
    <cellStyle name="Saída 3 2 5" xfId="243" xr:uid="{00000000-0005-0000-0000-00002E040000}"/>
    <cellStyle name="Saída 3 2 5 2" xfId="564" xr:uid="{00000000-0005-0000-0000-00002F040000}"/>
    <cellStyle name="Saída 3 2 5 2 2" xfId="1032" xr:uid="{00000000-0005-0000-0000-000030040000}"/>
    <cellStyle name="Saída 3 2 5 3" xfId="720" xr:uid="{00000000-0005-0000-0000-000031040000}"/>
    <cellStyle name="Saída 3 2 5 3 2" xfId="1188" xr:uid="{00000000-0005-0000-0000-000032040000}"/>
    <cellStyle name="Saída 3 2 5 4" xfId="407" xr:uid="{00000000-0005-0000-0000-000033040000}"/>
    <cellStyle name="Saída 3 2 5 5" xfId="876" xr:uid="{00000000-0005-0000-0000-000034040000}"/>
    <cellStyle name="Saída 3 2 6" xfId="259" xr:uid="{00000000-0005-0000-0000-000035040000}"/>
    <cellStyle name="Saída 3 2 6 2" xfId="580" xr:uid="{00000000-0005-0000-0000-000036040000}"/>
    <cellStyle name="Saída 3 2 6 2 2" xfId="1048" xr:uid="{00000000-0005-0000-0000-000037040000}"/>
    <cellStyle name="Saída 3 2 6 3" xfId="736" xr:uid="{00000000-0005-0000-0000-000038040000}"/>
    <cellStyle name="Saída 3 2 6 3 2" xfId="1204" xr:uid="{00000000-0005-0000-0000-000039040000}"/>
    <cellStyle name="Saída 3 2 6 4" xfId="423" xr:uid="{00000000-0005-0000-0000-00003A040000}"/>
    <cellStyle name="Saída 3 2 6 5" xfId="892" xr:uid="{00000000-0005-0000-0000-00003B040000}"/>
    <cellStyle name="Saída 3 2 7" xfId="275" xr:uid="{00000000-0005-0000-0000-00003C040000}"/>
    <cellStyle name="Saída 3 2 7 2" xfId="596" xr:uid="{00000000-0005-0000-0000-00003D040000}"/>
    <cellStyle name="Saída 3 2 7 2 2" xfId="1064" xr:uid="{00000000-0005-0000-0000-00003E040000}"/>
    <cellStyle name="Saída 3 2 7 3" xfId="752" xr:uid="{00000000-0005-0000-0000-00003F040000}"/>
    <cellStyle name="Saída 3 2 7 3 2" xfId="1220" xr:uid="{00000000-0005-0000-0000-000040040000}"/>
    <cellStyle name="Saída 3 2 7 4" xfId="439" xr:uid="{00000000-0005-0000-0000-000041040000}"/>
    <cellStyle name="Saída 3 2 7 5" xfId="908" xr:uid="{00000000-0005-0000-0000-000042040000}"/>
    <cellStyle name="Saída 3 2 8" xfId="291" xr:uid="{00000000-0005-0000-0000-000043040000}"/>
    <cellStyle name="Saída 3 2 8 2" xfId="612" xr:uid="{00000000-0005-0000-0000-000044040000}"/>
    <cellStyle name="Saída 3 2 8 2 2" xfId="1080" xr:uid="{00000000-0005-0000-0000-000045040000}"/>
    <cellStyle name="Saída 3 2 8 3" xfId="768" xr:uid="{00000000-0005-0000-0000-000046040000}"/>
    <cellStyle name="Saída 3 2 8 3 2" xfId="1236" xr:uid="{00000000-0005-0000-0000-000047040000}"/>
    <cellStyle name="Saída 3 2 8 4" xfId="455" xr:uid="{00000000-0005-0000-0000-000048040000}"/>
    <cellStyle name="Saída 3 2 8 5" xfId="924" xr:uid="{00000000-0005-0000-0000-000049040000}"/>
    <cellStyle name="Saída 3 2 9" xfId="316" xr:uid="{00000000-0005-0000-0000-00004A040000}"/>
    <cellStyle name="Saída 3 2 9 2" xfId="637" xr:uid="{00000000-0005-0000-0000-00004B040000}"/>
    <cellStyle name="Saída 3 2 9 2 2" xfId="1105" xr:uid="{00000000-0005-0000-0000-00004C040000}"/>
    <cellStyle name="Saída 3 2 9 3" xfId="793" xr:uid="{00000000-0005-0000-0000-00004D040000}"/>
    <cellStyle name="Saída 3 2 9 3 2" xfId="1261" xr:uid="{00000000-0005-0000-0000-00004E040000}"/>
    <cellStyle name="Saída 3 2 9 4" xfId="480" xr:uid="{00000000-0005-0000-0000-00004F040000}"/>
    <cellStyle name="Saída 3 2 9 5" xfId="949" xr:uid="{00000000-0005-0000-0000-000050040000}"/>
    <cellStyle name="Saída 3 3" xfId="164" xr:uid="{00000000-0005-0000-0000-000051040000}"/>
    <cellStyle name="Saída 3 3 10" xfId="485" xr:uid="{00000000-0005-0000-0000-000052040000}"/>
    <cellStyle name="Saída 3 3 10 2" xfId="953" xr:uid="{00000000-0005-0000-0000-000053040000}"/>
    <cellStyle name="Saída 3 3 11" xfId="641" xr:uid="{00000000-0005-0000-0000-000054040000}"/>
    <cellStyle name="Saída 3 3 11 2" xfId="1109" xr:uid="{00000000-0005-0000-0000-000055040000}"/>
    <cellStyle name="Saída 3 3 12" xfId="328" xr:uid="{00000000-0005-0000-0000-000056040000}"/>
    <cellStyle name="Saída 3 3 13" xfId="797" xr:uid="{00000000-0005-0000-0000-000057040000}"/>
    <cellStyle name="Saída 3 3 2" xfId="183" xr:uid="{00000000-0005-0000-0000-000058040000}"/>
    <cellStyle name="Saída 3 3 2 2" xfId="504" xr:uid="{00000000-0005-0000-0000-000059040000}"/>
    <cellStyle name="Saída 3 3 2 2 2" xfId="972" xr:uid="{00000000-0005-0000-0000-00005A040000}"/>
    <cellStyle name="Saída 3 3 2 3" xfId="660" xr:uid="{00000000-0005-0000-0000-00005B040000}"/>
    <cellStyle name="Saída 3 3 2 3 2" xfId="1128" xr:uid="{00000000-0005-0000-0000-00005C040000}"/>
    <cellStyle name="Saída 3 3 2 4" xfId="347" xr:uid="{00000000-0005-0000-0000-00005D040000}"/>
    <cellStyle name="Saída 3 3 2 5" xfId="816" xr:uid="{00000000-0005-0000-0000-00005E040000}"/>
    <cellStyle name="Saída 3 3 3" xfId="199" xr:uid="{00000000-0005-0000-0000-00005F040000}"/>
    <cellStyle name="Saída 3 3 3 2" xfId="520" xr:uid="{00000000-0005-0000-0000-000060040000}"/>
    <cellStyle name="Saída 3 3 3 2 2" xfId="988" xr:uid="{00000000-0005-0000-0000-000061040000}"/>
    <cellStyle name="Saída 3 3 3 3" xfId="676" xr:uid="{00000000-0005-0000-0000-000062040000}"/>
    <cellStyle name="Saída 3 3 3 3 2" xfId="1144" xr:uid="{00000000-0005-0000-0000-000063040000}"/>
    <cellStyle name="Saída 3 3 3 4" xfId="363" xr:uid="{00000000-0005-0000-0000-000064040000}"/>
    <cellStyle name="Saída 3 3 3 5" xfId="832" xr:uid="{00000000-0005-0000-0000-000065040000}"/>
    <cellStyle name="Saída 3 3 4" xfId="215" xr:uid="{00000000-0005-0000-0000-000066040000}"/>
    <cellStyle name="Saída 3 3 4 2" xfId="536" xr:uid="{00000000-0005-0000-0000-000067040000}"/>
    <cellStyle name="Saída 3 3 4 2 2" xfId="1004" xr:uid="{00000000-0005-0000-0000-000068040000}"/>
    <cellStyle name="Saída 3 3 4 3" xfId="692" xr:uid="{00000000-0005-0000-0000-000069040000}"/>
    <cellStyle name="Saída 3 3 4 3 2" xfId="1160" xr:uid="{00000000-0005-0000-0000-00006A040000}"/>
    <cellStyle name="Saída 3 3 4 4" xfId="379" xr:uid="{00000000-0005-0000-0000-00006B040000}"/>
    <cellStyle name="Saída 3 3 4 5" xfId="848" xr:uid="{00000000-0005-0000-0000-00006C040000}"/>
    <cellStyle name="Saída 3 3 5" xfId="231" xr:uid="{00000000-0005-0000-0000-00006D040000}"/>
    <cellStyle name="Saída 3 3 5 2" xfId="552" xr:uid="{00000000-0005-0000-0000-00006E040000}"/>
    <cellStyle name="Saída 3 3 5 2 2" xfId="1020" xr:uid="{00000000-0005-0000-0000-00006F040000}"/>
    <cellStyle name="Saída 3 3 5 3" xfId="708" xr:uid="{00000000-0005-0000-0000-000070040000}"/>
    <cellStyle name="Saída 3 3 5 3 2" xfId="1176" xr:uid="{00000000-0005-0000-0000-000071040000}"/>
    <cellStyle name="Saída 3 3 5 4" xfId="395" xr:uid="{00000000-0005-0000-0000-000072040000}"/>
    <cellStyle name="Saída 3 3 5 5" xfId="864" xr:uid="{00000000-0005-0000-0000-000073040000}"/>
    <cellStyle name="Saída 3 3 6" xfId="247" xr:uid="{00000000-0005-0000-0000-000074040000}"/>
    <cellStyle name="Saída 3 3 6 2" xfId="568" xr:uid="{00000000-0005-0000-0000-000075040000}"/>
    <cellStyle name="Saída 3 3 6 2 2" xfId="1036" xr:uid="{00000000-0005-0000-0000-000076040000}"/>
    <cellStyle name="Saída 3 3 6 3" xfId="724" xr:uid="{00000000-0005-0000-0000-000077040000}"/>
    <cellStyle name="Saída 3 3 6 3 2" xfId="1192" xr:uid="{00000000-0005-0000-0000-000078040000}"/>
    <cellStyle name="Saída 3 3 6 4" xfId="411" xr:uid="{00000000-0005-0000-0000-000079040000}"/>
    <cellStyle name="Saída 3 3 6 5" xfId="880" xr:uid="{00000000-0005-0000-0000-00007A040000}"/>
    <cellStyle name="Saída 3 3 7" xfId="263" xr:uid="{00000000-0005-0000-0000-00007B040000}"/>
    <cellStyle name="Saída 3 3 7 2" xfId="584" xr:uid="{00000000-0005-0000-0000-00007C040000}"/>
    <cellStyle name="Saída 3 3 7 2 2" xfId="1052" xr:uid="{00000000-0005-0000-0000-00007D040000}"/>
    <cellStyle name="Saída 3 3 7 3" xfId="740" xr:uid="{00000000-0005-0000-0000-00007E040000}"/>
    <cellStyle name="Saída 3 3 7 3 2" xfId="1208" xr:uid="{00000000-0005-0000-0000-00007F040000}"/>
    <cellStyle name="Saída 3 3 7 4" xfId="427" xr:uid="{00000000-0005-0000-0000-000080040000}"/>
    <cellStyle name="Saída 3 3 7 5" xfId="896" xr:uid="{00000000-0005-0000-0000-000081040000}"/>
    <cellStyle name="Saída 3 3 8" xfId="279" xr:uid="{00000000-0005-0000-0000-000082040000}"/>
    <cellStyle name="Saída 3 3 8 2" xfId="600" xr:uid="{00000000-0005-0000-0000-000083040000}"/>
    <cellStyle name="Saída 3 3 8 2 2" xfId="1068" xr:uid="{00000000-0005-0000-0000-000084040000}"/>
    <cellStyle name="Saída 3 3 8 3" xfId="756" xr:uid="{00000000-0005-0000-0000-000085040000}"/>
    <cellStyle name="Saída 3 3 8 3 2" xfId="1224" xr:uid="{00000000-0005-0000-0000-000086040000}"/>
    <cellStyle name="Saída 3 3 8 4" xfId="443" xr:uid="{00000000-0005-0000-0000-000087040000}"/>
    <cellStyle name="Saída 3 3 8 5" xfId="912" xr:uid="{00000000-0005-0000-0000-000088040000}"/>
    <cellStyle name="Saída 3 3 9" xfId="304" xr:uid="{00000000-0005-0000-0000-000089040000}"/>
    <cellStyle name="Saída 3 3 9 2" xfId="625" xr:uid="{00000000-0005-0000-0000-00008A040000}"/>
    <cellStyle name="Saída 3 3 9 2 2" xfId="1093" xr:uid="{00000000-0005-0000-0000-00008B040000}"/>
    <cellStyle name="Saída 3 3 9 3" xfId="781" xr:uid="{00000000-0005-0000-0000-00008C040000}"/>
    <cellStyle name="Saída 3 3 9 3 2" xfId="1249" xr:uid="{00000000-0005-0000-0000-00008D040000}"/>
    <cellStyle name="Saída 3 3 9 4" xfId="468" xr:uid="{00000000-0005-0000-0000-00008E040000}"/>
    <cellStyle name="Saída 3 3 9 5" xfId="937" xr:uid="{00000000-0005-0000-0000-00008F040000}"/>
    <cellStyle name="Saída 3 4" xfId="172" xr:uid="{00000000-0005-0000-0000-000090040000}"/>
    <cellStyle name="Saída 3 4 10" xfId="312" xr:uid="{00000000-0005-0000-0000-000091040000}"/>
    <cellStyle name="Saída 3 4 10 2" xfId="633" xr:uid="{00000000-0005-0000-0000-000092040000}"/>
    <cellStyle name="Saída 3 4 10 2 2" xfId="1101" xr:uid="{00000000-0005-0000-0000-000093040000}"/>
    <cellStyle name="Saída 3 4 10 3" xfId="789" xr:uid="{00000000-0005-0000-0000-000094040000}"/>
    <cellStyle name="Saída 3 4 10 3 2" xfId="1257" xr:uid="{00000000-0005-0000-0000-000095040000}"/>
    <cellStyle name="Saída 3 4 10 4" xfId="476" xr:uid="{00000000-0005-0000-0000-000096040000}"/>
    <cellStyle name="Saída 3 4 10 5" xfId="945" xr:uid="{00000000-0005-0000-0000-000097040000}"/>
    <cellStyle name="Saída 3 4 11" xfId="493" xr:uid="{00000000-0005-0000-0000-000098040000}"/>
    <cellStyle name="Saída 3 4 11 2" xfId="961" xr:uid="{00000000-0005-0000-0000-000099040000}"/>
    <cellStyle name="Saída 3 4 12" xfId="649" xr:uid="{00000000-0005-0000-0000-00009A040000}"/>
    <cellStyle name="Saída 3 4 12 2" xfId="1117" xr:uid="{00000000-0005-0000-0000-00009B040000}"/>
    <cellStyle name="Saída 3 4 13" xfId="336" xr:uid="{00000000-0005-0000-0000-00009C040000}"/>
    <cellStyle name="Saída 3 4 14" xfId="805" xr:uid="{00000000-0005-0000-0000-00009D040000}"/>
    <cellStyle name="Saída 3 4 2" xfId="191" xr:uid="{00000000-0005-0000-0000-00009E040000}"/>
    <cellStyle name="Saída 3 4 2 2" xfId="512" xr:uid="{00000000-0005-0000-0000-00009F040000}"/>
    <cellStyle name="Saída 3 4 2 2 2" xfId="980" xr:uid="{00000000-0005-0000-0000-0000A0040000}"/>
    <cellStyle name="Saída 3 4 2 3" xfId="668" xr:uid="{00000000-0005-0000-0000-0000A1040000}"/>
    <cellStyle name="Saída 3 4 2 3 2" xfId="1136" xr:uid="{00000000-0005-0000-0000-0000A2040000}"/>
    <cellStyle name="Saída 3 4 2 4" xfId="355" xr:uid="{00000000-0005-0000-0000-0000A3040000}"/>
    <cellStyle name="Saída 3 4 2 5" xfId="824" xr:uid="{00000000-0005-0000-0000-0000A4040000}"/>
    <cellStyle name="Saída 3 4 3" xfId="207" xr:uid="{00000000-0005-0000-0000-0000A5040000}"/>
    <cellStyle name="Saída 3 4 3 2" xfId="528" xr:uid="{00000000-0005-0000-0000-0000A6040000}"/>
    <cellStyle name="Saída 3 4 3 2 2" xfId="996" xr:uid="{00000000-0005-0000-0000-0000A7040000}"/>
    <cellStyle name="Saída 3 4 3 3" xfId="684" xr:uid="{00000000-0005-0000-0000-0000A8040000}"/>
    <cellStyle name="Saída 3 4 3 3 2" xfId="1152" xr:uid="{00000000-0005-0000-0000-0000A9040000}"/>
    <cellStyle name="Saída 3 4 3 4" xfId="371" xr:uid="{00000000-0005-0000-0000-0000AA040000}"/>
    <cellStyle name="Saída 3 4 3 5" xfId="840" xr:uid="{00000000-0005-0000-0000-0000AB040000}"/>
    <cellStyle name="Saída 3 4 4" xfId="223" xr:uid="{00000000-0005-0000-0000-0000AC040000}"/>
    <cellStyle name="Saída 3 4 4 2" xfId="544" xr:uid="{00000000-0005-0000-0000-0000AD040000}"/>
    <cellStyle name="Saída 3 4 4 2 2" xfId="1012" xr:uid="{00000000-0005-0000-0000-0000AE040000}"/>
    <cellStyle name="Saída 3 4 4 3" xfId="700" xr:uid="{00000000-0005-0000-0000-0000AF040000}"/>
    <cellStyle name="Saída 3 4 4 3 2" xfId="1168" xr:uid="{00000000-0005-0000-0000-0000B0040000}"/>
    <cellStyle name="Saída 3 4 4 4" xfId="387" xr:uid="{00000000-0005-0000-0000-0000B1040000}"/>
    <cellStyle name="Saída 3 4 4 5" xfId="856" xr:uid="{00000000-0005-0000-0000-0000B2040000}"/>
    <cellStyle name="Saída 3 4 5" xfId="239" xr:uid="{00000000-0005-0000-0000-0000B3040000}"/>
    <cellStyle name="Saída 3 4 5 2" xfId="560" xr:uid="{00000000-0005-0000-0000-0000B4040000}"/>
    <cellStyle name="Saída 3 4 5 2 2" xfId="1028" xr:uid="{00000000-0005-0000-0000-0000B5040000}"/>
    <cellStyle name="Saída 3 4 5 3" xfId="716" xr:uid="{00000000-0005-0000-0000-0000B6040000}"/>
    <cellStyle name="Saída 3 4 5 3 2" xfId="1184" xr:uid="{00000000-0005-0000-0000-0000B7040000}"/>
    <cellStyle name="Saída 3 4 5 4" xfId="403" xr:uid="{00000000-0005-0000-0000-0000B8040000}"/>
    <cellStyle name="Saída 3 4 5 5" xfId="872" xr:uid="{00000000-0005-0000-0000-0000B9040000}"/>
    <cellStyle name="Saída 3 4 6" xfId="255" xr:uid="{00000000-0005-0000-0000-0000BA040000}"/>
    <cellStyle name="Saída 3 4 6 2" xfId="576" xr:uid="{00000000-0005-0000-0000-0000BB040000}"/>
    <cellStyle name="Saída 3 4 6 2 2" xfId="1044" xr:uid="{00000000-0005-0000-0000-0000BC040000}"/>
    <cellStyle name="Saída 3 4 6 3" xfId="732" xr:uid="{00000000-0005-0000-0000-0000BD040000}"/>
    <cellStyle name="Saída 3 4 6 3 2" xfId="1200" xr:uid="{00000000-0005-0000-0000-0000BE040000}"/>
    <cellStyle name="Saída 3 4 6 4" xfId="419" xr:uid="{00000000-0005-0000-0000-0000BF040000}"/>
    <cellStyle name="Saída 3 4 6 5" xfId="888" xr:uid="{00000000-0005-0000-0000-0000C0040000}"/>
    <cellStyle name="Saída 3 4 7" xfId="271" xr:uid="{00000000-0005-0000-0000-0000C1040000}"/>
    <cellStyle name="Saída 3 4 7 2" xfId="592" xr:uid="{00000000-0005-0000-0000-0000C2040000}"/>
    <cellStyle name="Saída 3 4 7 2 2" xfId="1060" xr:uid="{00000000-0005-0000-0000-0000C3040000}"/>
    <cellStyle name="Saída 3 4 7 3" xfId="748" xr:uid="{00000000-0005-0000-0000-0000C4040000}"/>
    <cellStyle name="Saída 3 4 7 3 2" xfId="1216" xr:uid="{00000000-0005-0000-0000-0000C5040000}"/>
    <cellStyle name="Saída 3 4 7 4" xfId="435" xr:uid="{00000000-0005-0000-0000-0000C6040000}"/>
    <cellStyle name="Saída 3 4 7 5" xfId="904" xr:uid="{00000000-0005-0000-0000-0000C7040000}"/>
    <cellStyle name="Saída 3 4 8" xfId="287" xr:uid="{00000000-0005-0000-0000-0000C8040000}"/>
    <cellStyle name="Saída 3 4 8 2" xfId="608" xr:uid="{00000000-0005-0000-0000-0000C9040000}"/>
    <cellStyle name="Saída 3 4 8 2 2" xfId="1076" xr:uid="{00000000-0005-0000-0000-0000CA040000}"/>
    <cellStyle name="Saída 3 4 8 3" xfId="764" xr:uid="{00000000-0005-0000-0000-0000CB040000}"/>
    <cellStyle name="Saída 3 4 8 3 2" xfId="1232" xr:uid="{00000000-0005-0000-0000-0000CC040000}"/>
    <cellStyle name="Saída 3 4 8 4" xfId="451" xr:uid="{00000000-0005-0000-0000-0000CD040000}"/>
    <cellStyle name="Saída 3 4 8 5" xfId="920" xr:uid="{00000000-0005-0000-0000-0000CE040000}"/>
    <cellStyle name="Saída 3 4 9" xfId="299" xr:uid="{00000000-0005-0000-0000-0000CF040000}"/>
    <cellStyle name="Saída 3 4 9 2" xfId="620" xr:uid="{00000000-0005-0000-0000-0000D0040000}"/>
    <cellStyle name="Saída 3 4 9 2 2" xfId="1088" xr:uid="{00000000-0005-0000-0000-0000D1040000}"/>
    <cellStyle name="Saída 3 4 9 3" xfId="776" xr:uid="{00000000-0005-0000-0000-0000D2040000}"/>
    <cellStyle name="Saída 3 4 9 3 2" xfId="1244" xr:uid="{00000000-0005-0000-0000-0000D3040000}"/>
    <cellStyle name="Saída 3 4 9 4" xfId="463" xr:uid="{00000000-0005-0000-0000-0000D4040000}"/>
    <cellStyle name="Saída 3 4 9 5" xfId="932" xr:uid="{00000000-0005-0000-0000-0000D5040000}"/>
    <cellStyle name="Saída 3 5" xfId="181" xr:uid="{00000000-0005-0000-0000-0000D6040000}"/>
    <cellStyle name="Saída 3 5 2" xfId="502" xr:uid="{00000000-0005-0000-0000-0000D7040000}"/>
    <cellStyle name="Saída 3 5 2 2" xfId="970" xr:uid="{00000000-0005-0000-0000-0000D8040000}"/>
    <cellStyle name="Saída 3 5 3" xfId="658" xr:uid="{00000000-0005-0000-0000-0000D9040000}"/>
    <cellStyle name="Saída 3 5 3 2" xfId="1126" xr:uid="{00000000-0005-0000-0000-0000DA040000}"/>
    <cellStyle name="Saída 3 5 4" xfId="345" xr:uid="{00000000-0005-0000-0000-0000DB040000}"/>
    <cellStyle name="Saída 3 5 5" xfId="814" xr:uid="{00000000-0005-0000-0000-0000DC040000}"/>
    <cellStyle name="Saída 3 6" xfId="324" xr:uid="{00000000-0005-0000-0000-0000DD040000}"/>
    <cellStyle name="Separador de m" xfId="111" xr:uid="{00000000-0005-0000-0000-0000DE040000}"/>
    <cellStyle name="Separador de milhares 2" xfId="112" xr:uid="{00000000-0005-0000-0000-0000DF040000}"/>
    <cellStyle name="Separador de milhares 2 2" xfId="113" xr:uid="{00000000-0005-0000-0000-0000E0040000}"/>
    <cellStyle name="Separador de milhares 2 2 2" xfId="114" xr:uid="{00000000-0005-0000-0000-0000E1040000}"/>
    <cellStyle name="Separador de milhares 2 2 3" xfId="147" xr:uid="{00000000-0005-0000-0000-0000E2040000}"/>
    <cellStyle name="Separador de milhares 2 3 2" xfId="115" xr:uid="{00000000-0005-0000-0000-0000E3040000}"/>
    <cellStyle name="Separador de milhares 3" xfId="116" xr:uid="{00000000-0005-0000-0000-0000E4040000}"/>
    <cellStyle name="Separador de milhares 3 2" xfId="117" xr:uid="{00000000-0005-0000-0000-0000E5040000}"/>
    <cellStyle name="Separador de milhares 8" xfId="118" xr:uid="{00000000-0005-0000-0000-0000E6040000}"/>
    <cellStyle name="Separador de milhares 9" xfId="119" xr:uid="{00000000-0005-0000-0000-0000E7040000}"/>
    <cellStyle name="Texto de Aviso 2" xfId="120" xr:uid="{00000000-0005-0000-0000-0000E8040000}"/>
    <cellStyle name="Texto de Aviso 3" xfId="121" xr:uid="{00000000-0005-0000-0000-0000E9040000}"/>
    <cellStyle name="Texto Explicativo 2" xfId="122" xr:uid="{00000000-0005-0000-0000-0000EA040000}"/>
    <cellStyle name="Texto Explicativo 3" xfId="123" xr:uid="{00000000-0005-0000-0000-0000EB040000}"/>
    <cellStyle name="Título 1 2" xfId="124" xr:uid="{00000000-0005-0000-0000-0000EC040000}"/>
    <cellStyle name="Título 1 3" xfId="125" xr:uid="{00000000-0005-0000-0000-0000ED040000}"/>
    <cellStyle name="Título 2 2" xfId="126" xr:uid="{00000000-0005-0000-0000-0000EE040000}"/>
    <cellStyle name="Título 2 3" xfId="127" xr:uid="{00000000-0005-0000-0000-0000EF040000}"/>
    <cellStyle name="Título 3 2" xfId="128" xr:uid="{00000000-0005-0000-0000-0000F0040000}"/>
    <cellStyle name="Título 3 3" xfId="129" xr:uid="{00000000-0005-0000-0000-0000F1040000}"/>
    <cellStyle name="Título 4 2" xfId="130" xr:uid="{00000000-0005-0000-0000-0000F2040000}"/>
    <cellStyle name="Título 4 3" xfId="131" xr:uid="{00000000-0005-0000-0000-0000F3040000}"/>
    <cellStyle name="Título 5" xfId="132" xr:uid="{00000000-0005-0000-0000-0000F4040000}"/>
    <cellStyle name="Título 6" xfId="133" xr:uid="{00000000-0005-0000-0000-0000F5040000}"/>
    <cellStyle name="Total 2" xfId="134" xr:uid="{00000000-0005-0000-0000-0000F6040000}"/>
    <cellStyle name="Total 3" xfId="135" xr:uid="{00000000-0005-0000-0000-0000F7040000}"/>
    <cellStyle name="Total 3 2" xfId="177" xr:uid="{00000000-0005-0000-0000-0000F8040000}"/>
    <cellStyle name="Total 3 2 10" xfId="498" xr:uid="{00000000-0005-0000-0000-0000F9040000}"/>
    <cellStyle name="Total 3 2 10 2" xfId="966" xr:uid="{00000000-0005-0000-0000-0000FA040000}"/>
    <cellStyle name="Total 3 2 10 3" xfId="1310" xr:uid="{00000000-0005-0000-0000-0000FB040000}"/>
    <cellStyle name="Total 3 2 11" xfId="654" xr:uid="{00000000-0005-0000-0000-0000FC040000}"/>
    <cellStyle name="Total 3 2 11 2" xfId="1122" xr:uid="{00000000-0005-0000-0000-0000FD040000}"/>
    <cellStyle name="Total 3 2 11 3" xfId="1437" xr:uid="{00000000-0005-0000-0000-0000FE040000}"/>
    <cellStyle name="Total 3 2 12" xfId="341" xr:uid="{00000000-0005-0000-0000-0000FF040000}"/>
    <cellStyle name="Total 3 2 13" xfId="810" xr:uid="{00000000-0005-0000-0000-000000050000}"/>
    <cellStyle name="Total 3 2 2" xfId="196" xr:uid="{00000000-0005-0000-0000-000001050000}"/>
    <cellStyle name="Total 3 2 2 2" xfId="517" xr:uid="{00000000-0005-0000-0000-000002050000}"/>
    <cellStyle name="Total 3 2 2 2 2" xfId="985" xr:uid="{00000000-0005-0000-0000-000003050000}"/>
    <cellStyle name="Total 3 2 2 2 3" xfId="1325" xr:uid="{00000000-0005-0000-0000-000004050000}"/>
    <cellStyle name="Total 3 2 2 3" xfId="673" xr:uid="{00000000-0005-0000-0000-000005050000}"/>
    <cellStyle name="Total 3 2 2 3 2" xfId="1141" xr:uid="{00000000-0005-0000-0000-000006050000}"/>
    <cellStyle name="Total 3 2 2 3 3" xfId="1452" xr:uid="{00000000-0005-0000-0000-000007050000}"/>
    <cellStyle name="Total 3 2 2 4" xfId="360" xr:uid="{00000000-0005-0000-0000-000008050000}"/>
    <cellStyle name="Total 3 2 2 5" xfId="829" xr:uid="{00000000-0005-0000-0000-000009050000}"/>
    <cellStyle name="Total 3 2 3" xfId="212" xr:uid="{00000000-0005-0000-0000-00000A050000}"/>
    <cellStyle name="Total 3 2 3 2" xfId="533" xr:uid="{00000000-0005-0000-0000-00000B050000}"/>
    <cellStyle name="Total 3 2 3 2 2" xfId="1001" xr:uid="{00000000-0005-0000-0000-00000C050000}"/>
    <cellStyle name="Total 3 2 3 2 3" xfId="1338" xr:uid="{00000000-0005-0000-0000-00000D050000}"/>
    <cellStyle name="Total 3 2 3 3" xfId="689" xr:uid="{00000000-0005-0000-0000-00000E050000}"/>
    <cellStyle name="Total 3 2 3 3 2" xfId="1157" xr:uid="{00000000-0005-0000-0000-00000F050000}"/>
    <cellStyle name="Total 3 2 3 3 3" xfId="1465" xr:uid="{00000000-0005-0000-0000-000010050000}"/>
    <cellStyle name="Total 3 2 3 4" xfId="376" xr:uid="{00000000-0005-0000-0000-000011050000}"/>
    <cellStyle name="Total 3 2 3 5" xfId="845" xr:uid="{00000000-0005-0000-0000-000012050000}"/>
    <cellStyle name="Total 3 2 4" xfId="228" xr:uid="{00000000-0005-0000-0000-000013050000}"/>
    <cellStyle name="Total 3 2 4 2" xfId="549" xr:uid="{00000000-0005-0000-0000-000014050000}"/>
    <cellStyle name="Total 3 2 4 2 2" xfId="1017" xr:uid="{00000000-0005-0000-0000-000015050000}"/>
    <cellStyle name="Total 3 2 4 2 3" xfId="1351" xr:uid="{00000000-0005-0000-0000-000016050000}"/>
    <cellStyle name="Total 3 2 4 3" xfId="705" xr:uid="{00000000-0005-0000-0000-000017050000}"/>
    <cellStyle name="Total 3 2 4 3 2" xfId="1173" xr:uid="{00000000-0005-0000-0000-000018050000}"/>
    <cellStyle name="Total 3 2 4 3 3" xfId="1478" xr:uid="{00000000-0005-0000-0000-000019050000}"/>
    <cellStyle name="Total 3 2 4 4" xfId="392" xr:uid="{00000000-0005-0000-0000-00001A050000}"/>
    <cellStyle name="Total 3 2 4 5" xfId="861" xr:uid="{00000000-0005-0000-0000-00001B050000}"/>
    <cellStyle name="Total 3 2 5" xfId="244" xr:uid="{00000000-0005-0000-0000-00001C050000}"/>
    <cellStyle name="Total 3 2 5 2" xfId="565" xr:uid="{00000000-0005-0000-0000-00001D050000}"/>
    <cellStyle name="Total 3 2 5 2 2" xfId="1033" xr:uid="{00000000-0005-0000-0000-00001E050000}"/>
    <cellStyle name="Total 3 2 5 2 3" xfId="1364" xr:uid="{00000000-0005-0000-0000-00001F050000}"/>
    <cellStyle name="Total 3 2 5 3" xfId="721" xr:uid="{00000000-0005-0000-0000-000020050000}"/>
    <cellStyle name="Total 3 2 5 3 2" xfId="1189" xr:uid="{00000000-0005-0000-0000-000021050000}"/>
    <cellStyle name="Total 3 2 5 3 3" xfId="1491" xr:uid="{00000000-0005-0000-0000-000022050000}"/>
    <cellStyle name="Total 3 2 5 4" xfId="408" xr:uid="{00000000-0005-0000-0000-000023050000}"/>
    <cellStyle name="Total 3 2 5 5" xfId="877" xr:uid="{00000000-0005-0000-0000-000024050000}"/>
    <cellStyle name="Total 3 2 6" xfId="260" xr:uid="{00000000-0005-0000-0000-000025050000}"/>
    <cellStyle name="Total 3 2 6 2" xfId="581" xr:uid="{00000000-0005-0000-0000-000026050000}"/>
    <cellStyle name="Total 3 2 6 2 2" xfId="1049" xr:uid="{00000000-0005-0000-0000-000027050000}"/>
    <cellStyle name="Total 3 2 6 2 3" xfId="1377" xr:uid="{00000000-0005-0000-0000-000028050000}"/>
    <cellStyle name="Total 3 2 6 3" xfId="737" xr:uid="{00000000-0005-0000-0000-000029050000}"/>
    <cellStyle name="Total 3 2 6 3 2" xfId="1205" xr:uid="{00000000-0005-0000-0000-00002A050000}"/>
    <cellStyle name="Total 3 2 6 3 3" xfId="1504" xr:uid="{00000000-0005-0000-0000-00002B050000}"/>
    <cellStyle name="Total 3 2 6 4" xfId="424" xr:uid="{00000000-0005-0000-0000-00002C050000}"/>
    <cellStyle name="Total 3 2 6 5" xfId="893" xr:uid="{00000000-0005-0000-0000-00002D050000}"/>
    <cellStyle name="Total 3 2 7" xfId="276" xr:uid="{00000000-0005-0000-0000-00002E050000}"/>
    <cellStyle name="Total 3 2 7 2" xfId="597" xr:uid="{00000000-0005-0000-0000-00002F050000}"/>
    <cellStyle name="Total 3 2 7 2 2" xfId="1065" xr:uid="{00000000-0005-0000-0000-000030050000}"/>
    <cellStyle name="Total 3 2 7 2 3" xfId="1390" xr:uid="{00000000-0005-0000-0000-000031050000}"/>
    <cellStyle name="Total 3 2 7 3" xfId="753" xr:uid="{00000000-0005-0000-0000-000032050000}"/>
    <cellStyle name="Total 3 2 7 3 2" xfId="1221" xr:uid="{00000000-0005-0000-0000-000033050000}"/>
    <cellStyle name="Total 3 2 7 3 3" xfId="1517" xr:uid="{00000000-0005-0000-0000-000034050000}"/>
    <cellStyle name="Total 3 2 7 4" xfId="440" xr:uid="{00000000-0005-0000-0000-000035050000}"/>
    <cellStyle name="Total 3 2 7 5" xfId="909" xr:uid="{00000000-0005-0000-0000-000036050000}"/>
    <cellStyle name="Total 3 2 8" xfId="292" xr:uid="{00000000-0005-0000-0000-000037050000}"/>
    <cellStyle name="Total 3 2 8 2" xfId="613" xr:uid="{00000000-0005-0000-0000-000038050000}"/>
    <cellStyle name="Total 3 2 8 2 2" xfId="1081" xr:uid="{00000000-0005-0000-0000-000039050000}"/>
    <cellStyle name="Total 3 2 8 2 3" xfId="1403" xr:uid="{00000000-0005-0000-0000-00003A050000}"/>
    <cellStyle name="Total 3 2 8 3" xfId="769" xr:uid="{00000000-0005-0000-0000-00003B050000}"/>
    <cellStyle name="Total 3 2 8 3 2" xfId="1237" xr:uid="{00000000-0005-0000-0000-00003C050000}"/>
    <cellStyle name="Total 3 2 8 3 3" xfId="1530" xr:uid="{00000000-0005-0000-0000-00003D050000}"/>
    <cellStyle name="Total 3 2 8 4" xfId="456" xr:uid="{00000000-0005-0000-0000-00003E050000}"/>
    <cellStyle name="Total 3 2 8 5" xfId="925" xr:uid="{00000000-0005-0000-0000-00003F050000}"/>
    <cellStyle name="Total 3 2 8 6" xfId="1276" xr:uid="{00000000-0005-0000-0000-000040050000}"/>
    <cellStyle name="Total 3 2 9" xfId="317" xr:uid="{00000000-0005-0000-0000-000041050000}"/>
    <cellStyle name="Total 3 2 9 2" xfId="638" xr:uid="{00000000-0005-0000-0000-000042050000}"/>
    <cellStyle name="Total 3 2 9 2 2" xfId="1106" xr:uid="{00000000-0005-0000-0000-000043050000}"/>
    <cellStyle name="Total 3 2 9 2 3" xfId="1424" xr:uid="{00000000-0005-0000-0000-000044050000}"/>
    <cellStyle name="Total 3 2 9 3" xfId="794" xr:uid="{00000000-0005-0000-0000-000045050000}"/>
    <cellStyle name="Total 3 2 9 3 2" xfId="1262" xr:uid="{00000000-0005-0000-0000-000046050000}"/>
    <cellStyle name="Total 3 2 9 3 3" xfId="1551" xr:uid="{00000000-0005-0000-0000-000047050000}"/>
    <cellStyle name="Total 3 2 9 4" xfId="481" xr:uid="{00000000-0005-0000-0000-000048050000}"/>
    <cellStyle name="Total 3 2 9 5" xfId="950" xr:uid="{00000000-0005-0000-0000-000049050000}"/>
    <cellStyle name="Total 3 2 9 6" xfId="1297" xr:uid="{00000000-0005-0000-0000-00004A050000}"/>
    <cellStyle name="Total 3 3" xfId="163" xr:uid="{00000000-0005-0000-0000-00004B050000}"/>
    <cellStyle name="Total 3 3 10" xfId="484" xr:uid="{00000000-0005-0000-0000-00004C050000}"/>
    <cellStyle name="Total 3 3 10 2" xfId="952" xr:uid="{00000000-0005-0000-0000-00004D050000}"/>
    <cellStyle name="Total 3 3 10 3" xfId="1299" xr:uid="{00000000-0005-0000-0000-00004E050000}"/>
    <cellStyle name="Total 3 3 11" xfId="640" xr:uid="{00000000-0005-0000-0000-00004F050000}"/>
    <cellStyle name="Total 3 3 11 2" xfId="1108" xr:uid="{00000000-0005-0000-0000-000050050000}"/>
    <cellStyle name="Total 3 3 11 3" xfId="1426" xr:uid="{00000000-0005-0000-0000-000051050000}"/>
    <cellStyle name="Total 3 3 12" xfId="327" xr:uid="{00000000-0005-0000-0000-000052050000}"/>
    <cellStyle name="Total 3 3 13" xfId="796" xr:uid="{00000000-0005-0000-0000-000053050000}"/>
    <cellStyle name="Total 3 3 2" xfId="182" xr:uid="{00000000-0005-0000-0000-000054050000}"/>
    <cellStyle name="Total 3 3 2 2" xfId="503" xr:uid="{00000000-0005-0000-0000-000055050000}"/>
    <cellStyle name="Total 3 3 2 2 2" xfId="971" xr:uid="{00000000-0005-0000-0000-000056050000}"/>
    <cellStyle name="Total 3 3 2 2 3" xfId="1314" xr:uid="{00000000-0005-0000-0000-000057050000}"/>
    <cellStyle name="Total 3 3 2 3" xfId="659" xr:uid="{00000000-0005-0000-0000-000058050000}"/>
    <cellStyle name="Total 3 3 2 3 2" xfId="1127" xr:uid="{00000000-0005-0000-0000-000059050000}"/>
    <cellStyle name="Total 3 3 2 3 3" xfId="1441" xr:uid="{00000000-0005-0000-0000-00005A050000}"/>
    <cellStyle name="Total 3 3 2 4" xfId="346" xr:uid="{00000000-0005-0000-0000-00005B050000}"/>
    <cellStyle name="Total 3 3 2 5" xfId="815" xr:uid="{00000000-0005-0000-0000-00005C050000}"/>
    <cellStyle name="Total 3 3 3" xfId="198" xr:uid="{00000000-0005-0000-0000-00005D050000}"/>
    <cellStyle name="Total 3 3 3 2" xfId="519" xr:uid="{00000000-0005-0000-0000-00005E050000}"/>
    <cellStyle name="Total 3 3 3 2 2" xfId="987" xr:uid="{00000000-0005-0000-0000-00005F050000}"/>
    <cellStyle name="Total 3 3 3 2 3" xfId="1327" xr:uid="{00000000-0005-0000-0000-000060050000}"/>
    <cellStyle name="Total 3 3 3 3" xfId="675" xr:uid="{00000000-0005-0000-0000-000061050000}"/>
    <cellStyle name="Total 3 3 3 3 2" xfId="1143" xr:uid="{00000000-0005-0000-0000-000062050000}"/>
    <cellStyle name="Total 3 3 3 3 3" xfId="1454" xr:uid="{00000000-0005-0000-0000-000063050000}"/>
    <cellStyle name="Total 3 3 3 4" xfId="362" xr:uid="{00000000-0005-0000-0000-000064050000}"/>
    <cellStyle name="Total 3 3 3 5" xfId="831" xr:uid="{00000000-0005-0000-0000-000065050000}"/>
    <cellStyle name="Total 3 3 4" xfId="214" xr:uid="{00000000-0005-0000-0000-000066050000}"/>
    <cellStyle name="Total 3 3 4 2" xfId="535" xr:uid="{00000000-0005-0000-0000-000067050000}"/>
    <cellStyle name="Total 3 3 4 2 2" xfId="1003" xr:uid="{00000000-0005-0000-0000-000068050000}"/>
    <cellStyle name="Total 3 3 4 2 3" xfId="1340" xr:uid="{00000000-0005-0000-0000-000069050000}"/>
    <cellStyle name="Total 3 3 4 3" xfId="691" xr:uid="{00000000-0005-0000-0000-00006A050000}"/>
    <cellStyle name="Total 3 3 4 3 2" xfId="1159" xr:uid="{00000000-0005-0000-0000-00006B050000}"/>
    <cellStyle name="Total 3 3 4 3 3" xfId="1467" xr:uid="{00000000-0005-0000-0000-00006C050000}"/>
    <cellStyle name="Total 3 3 4 4" xfId="378" xr:uid="{00000000-0005-0000-0000-00006D050000}"/>
    <cellStyle name="Total 3 3 4 5" xfId="847" xr:uid="{00000000-0005-0000-0000-00006E050000}"/>
    <cellStyle name="Total 3 3 5" xfId="230" xr:uid="{00000000-0005-0000-0000-00006F050000}"/>
    <cellStyle name="Total 3 3 5 2" xfId="551" xr:uid="{00000000-0005-0000-0000-000070050000}"/>
    <cellStyle name="Total 3 3 5 2 2" xfId="1019" xr:uid="{00000000-0005-0000-0000-000071050000}"/>
    <cellStyle name="Total 3 3 5 2 3" xfId="1353" xr:uid="{00000000-0005-0000-0000-000072050000}"/>
    <cellStyle name="Total 3 3 5 3" xfId="707" xr:uid="{00000000-0005-0000-0000-000073050000}"/>
    <cellStyle name="Total 3 3 5 3 2" xfId="1175" xr:uid="{00000000-0005-0000-0000-000074050000}"/>
    <cellStyle name="Total 3 3 5 3 3" xfId="1480" xr:uid="{00000000-0005-0000-0000-000075050000}"/>
    <cellStyle name="Total 3 3 5 4" xfId="394" xr:uid="{00000000-0005-0000-0000-000076050000}"/>
    <cellStyle name="Total 3 3 5 5" xfId="863" xr:uid="{00000000-0005-0000-0000-000077050000}"/>
    <cellStyle name="Total 3 3 6" xfId="246" xr:uid="{00000000-0005-0000-0000-000078050000}"/>
    <cellStyle name="Total 3 3 6 2" xfId="567" xr:uid="{00000000-0005-0000-0000-000079050000}"/>
    <cellStyle name="Total 3 3 6 2 2" xfId="1035" xr:uid="{00000000-0005-0000-0000-00007A050000}"/>
    <cellStyle name="Total 3 3 6 2 3" xfId="1366" xr:uid="{00000000-0005-0000-0000-00007B050000}"/>
    <cellStyle name="Total 3 3 6 3" xfId="723" xr:uid="{00000000-0005-0000-0000-00007C050000}"/>
    <cellStyle name="Total 3 3 6 3 2" xfId="1191" xr:uid="{00000000-0005-0000-0000-00007D050000}"/>
    <cellStyle name="Total 3 3 6 3 3" xfId="1493" xr:uid="{00000000-0005-0000-0000-00007E050000}"/>
    <cellStyle name="Total 3 3 6 4" xfId="410" xr:uid="{00000000-0005-0000-0000-00007F050000}"/>
    <cellStyle name="Total 3 3 6 5" xfId="879" xr:uid="{00000000-0005-0000-0000-000080050000}"/>
    <cellStyle name="Total 3 3 7" xfId="262" xr:uid="{00000000-0005-0000-0000-000081050000}"/>
    <cellStyle name="Total 3 3 7 2" xfId="583" xr:uid="{00000000-0005-0000-0000-000082050000}"/>
    <cellStyle name="Total 3 3 7 2 2" xfId="1051" xr:uid="{00000000-0005-0000-0000-000083050000}"/>
    <cellStyle name="Total 3 3 7 2 3" xfId="1379" xr:uid="{00000000-0005-0000-0000-000084050000}"/>
    <cellStyle name="Total 3 3 7 3" xfId="739" xr:uid="{00000000-0005-0000-0000-000085050000}"/>
    <cellStyle name="Total 3 3 7 3 2" xfId="1207" xr:uid="{00000000-0005-0000-0000-000086050000}"/>
    <cellStyle name="Total 3 3 7 3 3" xfId="1506" xr:uid="{00000000-0005-0000-0000-000087050000}"/>
    <cellStyle name="Total 3 3 7 4" xfId="426" xr:uid="{00000000-0005-0000-0000-000088050000}"/>
    <cellStyle name="Total 3 3 7 5" xfId="895" xr:uid="{00000000-0005-0000-0000-000089050000}"/>
    <cellStyle name="Total 3 3 8" xfId="278" xr:uid="{00000000-0005-0000-0000-00008A050000}"/>
    <cellStyle name="Total 3 3 8 2" xfId="599" xr:uid="{00000000-0005-0000-0000-00008B050000}"/>
    <cellStyle name="Total 3 3 8 2 2" xfId="1067" xr:uid="{00000000-0005-0000-0000-00008C050000}"/>
    <cellStyle name="Total 3 3 8 2 3" xfId="1392" xr:uid="{00000000-0005-0000-0000-00008D050000}"/>
    <cellStyle name="Total 3 3 8 3" xfId="755" xr:uid="{00000000-0005-0000-0000-00008E050000}"/>
    <cellStyle name="Total 3 3 8 3 2" xfId="1223" xr:uid="{00000000-0005-0000-0000-00008F050000}"/>
    <cellStyle name="Total 3 3 8 3 3" xfId="1519" xr:uid="{00000000-0005-0000-0000-000090050000}"/>
    <cellStyle name="Total 3 3 8 4" xfId="442" xr:uid="{00000000-0005-0000-0000-000091050000}"/>
    <cellStyle name="Total 3 3 8 5" xfId="911" xr:uid="{00000000-0005-0000-0000-000092050000}"/>
    <cellStyle name="Total 3 3 8 6" xfId="1265" xr:uid="{00000000-0005-0000-0000-000093050000}"/>
    <cellStyle name="Total 3 3 9" xfId="180" xr:uid="{00000000-0005-0000-0000-000094050000}"/>
    <cellStyle name="Total 3 3 9 2" xfId="501" xr:uid="{00000000-0005-0000-0000-000095050000}"/>
    <cellStyle name="Total 3 3 9 2 2" xfId="969" xr:uid="{00000000-0005-0000-0000-000096050000}"/>
    <cellStyle name="Total 3 3 9 2 3" xfId="1313" xr:uid="{00000000-0005-0000-0000-000097050000}"/>
    <cellStyle name="Total 3 3 9 3" xfId="657" xr:uid="{00000000-0005-0000-0000-000098050000}"/>
    <cellStyle name="Total 3 3 9 3 2" xfId="1125" xr:uid="{00000000-0005-0000-0000-000099050000}"/>
    <cellStyle name="Total 3 3 9 3 3" xfId="1440" xr:uid="{00000000-0005-0000-0000-00009A050000}"/>
    <cellStyle name="Total 3 3 9 4" xfId="344" xr:uid="{00000000-0005-0000-0000-00009B050000}"/>
    <cellStyle name="Total 3 3 9 5" xfId="813" xr:uid="{00000000-0005-0000-0000-00009C050000}"/>
    <cellStyle name="Total 3 3 9 6" xfId="1264" xr:uid="{00000000-0005-0000-0000-00009D050000}"/>
    <cellStyle name="Total 3 4" xfId="173" xr:uid="{00000000-0005-0000-0000-00009E050000}"/>
    <cellStyle name="Total 3 4 10" xfId="313" xr:uid="{00000000-0005-0000-0000-00009F050000}"/>
    <cellStyle name="Total 3 4 10 2" xfId="634" xr:uid="{00000000-0005-0000-0000-0000A0050000}"/>
    <cellStyle name="Total 3 4 10 2 2" xfId="1102" xr:uid="{00000000-0005-0000-0000-0000A1050000}"/>
    <cellStyle name="Total 3 4 10 2 3" xfId="1421" xr:uid="{00000000-0005-0000-0000-0000A2050000}"/>
    <cellStyle name="Total 3 4 10 3" xfId="790" xr:uid="{00000000-0005-0000-0000-0000A3050000}"/>
    <cellStyle name="Total 3 4 10 3 2" xfId="1258" xr:uid="{00000000-0005-0000-0000-0000A4050000}"/>
    <cellStyle name="Total 3 4 10 3 3" xfId="1548" xr:uid="{00000000-0005-0000-0000-0000A5050000}"/>
    <cellStyle name="Total 3 4 10 4" xfId="477" xr:uid="{00000000-0005-0000-0000-0000A6050000}"/>
    <cellStyle name="Total 3 4 10 5" xfId="946" xr:uid="{00000000-0005-0000-0000-0000A7050000}"/>
    <cellStyle name="Total 3 4 10 6" xfId="1294" xr:uid="{00000000-0005-0000-0000-0000A8050000}"/>
    <cellStyle name="Total 3 4 11" xfId="494" xr:uid="{00000000-0005-0000-0000-0000A9050000}"/>
    <cellStyle name="Total 3 4 11 2" xfId="962" xr:uid="{00000000-0005-0000-0000-0000AA050000}"/>
    <cellStyle name="Total 3 4 11 3" xfId="1307" xr:uid="{00000000-0005-0000-0000-0000AB050000}"/>
    <cellStyle name="Total 3 4 12" xfId="650" xr:uid="{00000000-0005-0000-0000-0000AC050000}"/>
    <cellStyle name="Total 3 4 12 2" xfId="1118" xr:uid="{00000000-0005-0000-0000-0000AD050000}"/>
    <cellStyle name="Total 3 4 12 3" xfId="1434" xr:uid="{00000000-0005-0000-0000-0000AE050000}"/>
    <cellStyle name="Total 3 4 13" xfId="337" xr:uid="{00000000-0005-0000-0000-0000AF050000}"/>
    <cellStyle name="Total 3 4 14" xfId="806" xr:uid="{00000000-0005-0000-0000-0000B0050000}"/>
    <cellStyle name="Total 3 4 2" xfId="192" xr:uid="{00000000-0005-0000-0000-0000B1050000}"/>
    <cellStyle name="Total 3 4 2 2" xfId="513" xr:uid="{00000000-0005-0000-0000-0000B2050000}"/>
    <cellStyle name="Total 3 4 2 2 2" xfId="981" xr:uid="{00000000-0005-0000-0000-0000B3050000}"/>
    <cellStyle name="Total 3 4 2 2 3" xfId="1322" xr:uid="{00000000-0005-0000-0000-0000B4050000}"/>
    <cellStyle name="Total 3 4 2 3" xfId="669" xr:uid="{00000000-0005-0000-0000-0000B5050000}"/>
    <cellStyle name="Total 3 4 2 3 2" xfId="1137" xr:uid="{00000000-0005-0000-0000-0000B6050000}"/>
    <cellStyle name="Total 3 4 2 3 3" xfId="1449" xr:uid="{00000000-0005-0000-0000-0000B7050000}"/>
    <cellStyle name="Total 3 4 2 4" xfId="356" xr:uid="{00000000-0005-0000-0000-0000B8050000}"/>
    <cellStyle name="Total 3 4 2 5" xfId="825" xr:uid="{00000000-0005-0000-0000-0000B9050000}"/>
    <cellStyle name="Total 3 4 3" xfId="208" xr:uid="{00000000-0005-0000-0000-0000BA050000}"/>
    <cellStyle name="Total 3 4 3 2" xfId="529" xr:uid="{00000000-0005-0000-0000-0000BB050000}"/>
    <cellStyle name="Total 3 4 3 2 2" xfId="997" xr:uid="{00000000-0005-0000-0000-0000BC050000}"/>
    <cellStyle name="Total 3 4 3 2 3" xfId="1335" xr:uid="{00000000-0005-0000-0000-0000BD050000}"/>
    <cellStyle name="Total 3 4 3 3" xfId="685" xr:uid="{00000000-0005-0000-0000-0000BE050000}"/>
    <cellStyle name="Total 3 4 3 3 2" xfId="1153" xr:uid="{00000000-0005-0000-0000-0000BF050000}"/>
    <cellStyle name="Total 3 4 3 3 3" xfId="1462" xr:uid="{00000000-0005-0000-0000-0000C0050000}"/>
    <cellStyle name="Total 3 4 3 4" xfId="372" xr:uid="{00000000-0005-0000-0000-0000C1050000}"/>
    <cellStyle name="Total 3 4 3 5" xfId="841" xr:uid="{00000000-0005-0000-0000-0000C2050000}"/>
    <cellStyle name="Total 3 4 4" xfId="224" xr:uid="{00000000-0005-0000-0000-0000C3050000}"/>
    <cellStyle name="Total 3 4 4 2" xfId="545" xr:uid="{00000000-0005-0000-0000-0000C4050000}"/>
    <cellStyle name="Total 3 4 4 2 2" xfId="1013" xr:uid="{00000000-0005-0000-0000-0000C5050000}"/>
    <cellStyle name="Total 3 4 4 2 3" xfId="1348" xr:uid="{00000000-0005-0000-0000-0000C6050000}"/>
    <cellStyle name="Total 3 4 4 3" xfId="701" xr:uid="{00000000-0005-0000-0000-0000C7050000}"/>
    <cellStyle name="Total 3 4 4 3 2" xfId="1169" xr:uid="{00000000-0005-0000-0000-0000C8050000}"/>
    <cellStyle name="Total 3 4 4 3 3" xfId="1475" xr:uid="{00000000-0005-0000-0000-0000C9050000}"/>
    <cellStyle name="Total 3 4 4 4" xfId="388" xr:uid="{00000000-0005-0000-0000-0000CA050000}"/>
    <cellStyle name="Total 3 4 4 5" xfId="857" xr:uid="{00000000-0005-0000-0000-0000CB050000}"/>
    <cellStyle name="Total 3 4 5" xfId="240" xr:uid="{00000000-0005-0000-0000-0000CC050000}"/>
    <cellStyle name="Total 3 4 5 2" xfId="561" xr:uid="{00000000-0005-0000-0000-0000CD050000}"/>
    <cellStyle name="Total 3 4 5 2 2" xfId="1029" xr:uid="{00000000-0005-0000-0000-0000CE050000}"/>
    <cellStyle name="Total 3 4 5 2 3" xfId="1361" xr:uid="{00000000-0005-0000-0000-0000CF050000}"/>
    <cellStyle name="Total 3 4 5 3" xfId="717" xr:uid="{00000000-0005-0000-0000-0000D0050000}"/>
    <cellStyle name="Total 3 4 5 3 2" xfId="1185" xr:uid="{00000000-0005-0000-0000-0000D1050000}"/>
    <cellStyle name="Total 3 4 5 3 3" xfId="1488" xr:uid="{00000000-0005-0000-0000-0000D2050000}"/>
    <cellStyle name="Total 3 4 5 4" xfId="404" xr:uid="{00000000-0005-0000-0000-0000D3050000}"/>
    <cellStyle name="Total 3 4 5 5" xfId="873" xr:uid="{00000000-0005-0000-0000-0000D4050000}"/>
    <cellStyle name="Total 3 4 6" xfId="256" xr:uid="{00000000-0005-0000-0000-0000D5050000}"/>
    <cellStyle name="Total 3 4 6 2" xfId="577" xr:uid="{00000000-0005-0000-0000-0000D6050000}"/>
    <cellStyle name="Total 3 4 6 2 2" xfId="1045" xr:uid="{00000000-0005-0000-0000-0000D7050000}"/>
    <cellStyle name="Total 3 4 6 2 3" xfId="1374" xr:uid="{00000000-0005-0000-0000-0000D8050000}"/>
    <cellStyle name="Total 3 4 6 3" xfId="733" xr:uid="{00000000-0005-0000-0000-0000D9050000}"/>
    <cellStyle name="Total 3 4 6 3 2" xfId="1201" xr:uid="{00000000-0005-0000-0000-0000DA050000}"/>
    <cellStyle name="Total 3 4 6 3 3" xfId="1501" xr:uid="{00000000-0005-0000-0000-0000DB050000}"/>
    <cellStyle name="Total 3 4 6 4" xfId="420" xr:uid="{00000000-0005-0000-0000-0000DC050000}"/>
    <cellStyle name="Total 3 4 6 5" xfId="889" xr:uid="{00000000-0005-0000-0000-0000DD050000}"/>
    <cellStyle name="Total 3 4 7" xfId="272" xr:uid="{00000000-0005-0000-0000-0000DE050000}"/>
    <cellStyle name="Total 3 4 7 2" xfId="593" xr:uid="{00000000-0005-0000-0000-0000DF050000}"/>
    <cellStyle name="Total 3 4 7 2 2" xfId="1061" xr:uid="{00000000-0005-0000-0000-0000E0050000}"/>
    <cellStyle name="Total 3 4 7 2 3" xfId="1387" xr:uid="{00000000-0005-0000-0000-0000E1050000}"/>
    <cellStyle name="Total 3 4 7 3" xfId="749" xr:uid="{00000000-0005-0000-0000-0000E2050000}"/>
    <cellStyle name="Total 3 4 7 3 2" xfId="1217" xr:uid="{00000000-0005-0000-0000-0000E3050000}"/>
    <cellStyle name="Total 3 4 7 3 3" xfId="1514" xr:uid="{00000000-0005-0000-0000-0000E4050000}"/>
    <cellStyle name="Total 3 4 7 4" xfId="436" xr:uid="{00000000-0005-0000-0000-0000E5050000}"/>
    <cellStyle name="Total 3 4 7 5" xfId="905" xr:uid="{00000000-0005-0000-0000-0000E6050000}"/>
    <cellStyle name="Total 3 4 8" xfId="288" xr:uid="{00000000-0005-0000-0000-0000E7050000}"/>
    <cellStyle name="Total 3 4 8 2" xfId="609" xr:uid="{00000000-0005-0000-0000-0000E8050000}"/>
    <cellStyle name="Total 3 4 8 2 2" xfId="1077" xr:uid="{00000000-0005-0000-0000-0000E9050000}"/>
    <cellStyle name="Total 3 4 8 2 3" xfId="1400" xr:uid="{00000000-0005-0000-0000-0000EA050000}"/>
    <cellStyle name="Total 3 4 8 3" xfId="765" xr:uid="{00000000-0005-0000-0000-0000EB050000}"/>
    <cellStyle name="Total 3 4 8 3 2" xfId="1233" xr:uid="{00000000-0005-0000-0000-0000EC050000}"/>
    <cellStyle name="Total 3 4 8 3 3" xfId="1527" xr:uid="{00000000-0005-0000-0000-0000ED050000}"/>
    <cellStyle name="Total 3 4 8 4" xfId="452" xr:uid="{00000000-0005-0000-0000-0000EE050000}"/>
    <cellStyle name="Total 3 4 8 5" xfId="921" xr:uid="{00000000-0005-0000-0000-0000EF050000}"/>
    <cellStyle name="Total 3 4 8 6" xfId="1273" xr:uid="{00000000-0005-0000-0000-0000F0050000}"/>
    <cellStyle name="Total 3 4 9" xfId="300" xr:uid="{00000000-0005-0000-0000-0000F1050000}"/>
    <cellStyle name="Total 3 4 9 2" xfId="621" xr:uid="{00000000-0005-0000-0000-0000F2050000}"/>
    <cellStyle name="Total 3 4 9 2 2" xfId="1089" xr:uid="{00000000-0005-0000-0000-0000F3050000}"/>
    <cellStyle name="Total 3 4 9 2 3" xfId="1410" xr:uid="{00000000-0005-0000-0000-0000F4050000}"/>
    <cellStyle name="Total 3 4 9 3" xfId="777" xr:uid="{00000000-0005-0000-0000-0000F5050000}"/>
    <cellStyle name="Total 3 4 9 3 2" xfId="1245" xr:uid="{00000000-0005-0000-0000-0000F6050000}"/>
    <cellStyle name="Total 3 4 9 3 3" xfId="1537" xr:uid="{00000000-0005-0000-0000-0000F7050000}"/>
    <cellStyle name="Total 3 4 9 4" xfId="464" xr:uid="{00000000-0005-0000-0000-0000F8050000}"/>
    <cellStyle name="Total 3 4 9 5" xfId="933" xr:uid="{00000000-0005-0000-0000-0000F9050000}"/>
    <cellStyle name="Total 3 4 9 6" xfId="1283" xr:uid="{00000000-0005-0000-0000-0000FA050000}"/>
    <cellStyle name="Total 3 5" xfId="179" xr:uid="{00000000-0005-0000-0000-0000FB050000}"/>
    <cellStyle name="Total 3 5 2" xfId="500" xr:uid="{00000000-0005-0000-0000-0000FC050000}"/>
    <cellStyle name="Total 3 5 2 2" xfId="968" xr:uid="{00000000-0005-0000-0000-0000FD050000}"/>
    <cellStyle name="Total 3 5 2 3" xfId="1312" xr:uid="{00000000-0005-0000-0000-0000FE050000}"/>
    <cellStyle name="Total 3 5 3" xfId="656" xr:uid="{00000000-0005-0000-0000-0000FF050000}"/>
    <cellStyle name="Total 3 5 3 2" xfId="1124" xr:uid="{00000000-0005-0000-0000-000000060000}"/>
    <cellStyle name="Total 3 5 3 3" xfId="1439" xr:uid="{00000000-0005-0000-0000-000001060000}"/>
    <cellStyle name="Total 3 5 4" xfId="343" xr:uid="{00000000-0005-0000-0000-000002060000}"/>
    <cellStyle name="Total 3 5 5" xfId="812" xr:uid="{00000000-0005-0000-0000-000003060000}"/>
    <cellStyle name="Total 3 6" xfId="325" xr:uid="{00000000-0005-0000-0000-000004060000}"/>
    <cellStyle name="Vírgula" xfId="1553" builtinId="3"/>
    <cellStyle name="Vírgula 2" xfId="136" xr:uid="{00000000-0005-0000-0000-000006060000}"/>
    <cellStyle name="Vírgula 2 2" xfId="137" xr:uid="{00000000-0005-0000-0000-000007060000}"/>
    <cellStyle name="Vírgula 2 3" xfId="138" xr:uid="{00000000-0005-0000-0000-000008060000}"/>
    <cellStyle name="Vírgula 3" xfId="139" xr:uid="{00000000-0005-0000-0000-000009060000}"/>
    <cellStyle name="Vírgula 3 2" xfId="140" xr:uid="{00000000-0005-0000-0000-00000A060000}"/>
    <cellStyle name="Vírgula 3 2 2" xfId="141" xr:uid="{00000000-0005-0000-0000-00000B060000}"/>
    <cellStyle name="Vírgula 3 2 3" xfId="142" xr:uid="{00000000-0005-0000-0000-00000C060000}"/>
    <cellStyle name="Vírgula 4" xfId="143" xr:uid="{00000000-0005-0000-0000-00000D060000}"/>
    <cellStyle name="Vírgula 4 2" xfId="144" xr:uid="{00000000-0005-0000-0000-00000E060000}"/>
    <cellStyle name="Vírgula 5" xfId="145" xr:uid="{00000000-0005-0000-0000-00000F060000}"/>
    <cellStyle name="Vírgula 6" xfId="146" xr:uid="{00000000-0005-0000-0000-000010060000}"/>
    <cellStyle name="Vírgula 7" xfId="148" xr:uid="{00000000-0005-0000-0000-000011060000}"/>
    <cellStyle name="Vírgula 8" xfId="154" xr:uid="{00000000-0005-0000-0000-000012060000}"/>
    <cellStyle name="Vírgula 9" xfId="157" xr:uid="{00000000-0005-0000-0000-000013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7.xml"/><Relationship Id="rId21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32.xml"/><Relationship Id="rId63" Type="http://schemas.openxmlformats.org/officeDocument/2006/relationships/externalLink" Target="externalLinks/externalLink53.xml"/><Relationship Id="rId84" Type="http://schemas.openxmlformats.org/officeDocument/2006/relationships/externalLink" Target="externalLinks/externalLink74.xml"/><Relationship Id="rId138" Type="http://schemas.openxmlformats.org/officeDocument/2006/relationships/externalLink" Target="externalLinks/externalLink128.xml"/><Relationship Id="rId159" Type="http://schemas.openxmlformats.org/officeDocument/2006/relationships/externalLink" Target="externalLinks/externalLink149.xml"/><Relationship Id="rId170" Type="http://schemas.openxmlformats.org/officeDocument/2006/relationships/externalLink" Target="externalLinks/externalLink160.xml"/><Relationship Id="rId191" Type="http://schemas.openxmlformats.org/officeDocument/2006/relationships/externalLink" Target="externalLinks/externalLink181.xml"/><Relationship Id="rId205" Type="http://schemas.openxmlformats.org/officeDocument/2006/relationships/externalLink" Target="externalLinks/externalLink195.xml"/><Relationship Id="rId107" Type="http://schemas.openxmlformats.org/officeDocument/2006/relationships/externalLink" Target="externalLinks/externalLink97.xml"/><Relationship Id="rId11" Type="http://schemas.openxmlformats.org/officeDocument/2006/relationships/externalLink" Target="externalLinks/externalLink1.xml"/><Relationship Id="rId32" Type="http://schemas.openxmlformats.org/officeDocument/2006/relationships/externalLink" Target="externalLinks/externalLink22.xml"/><Relationship Id="rId53" Type="http://schemas.openxmlformats.org/officeDocument/2006/relationships/externalLink" Target="externalLinks/externalLink43.xml"/><Relationship Id="rId74" Type="http://schemas.openxmlformats.org/officeDocument/2006/relationships/externalLink" Target="externalLinks/externalLink64.xml"/><Relationship Id="rId128" Type="http://schemas.openxmlformats.org/officeDocument/2006/relationships/externalLink" Target="externalLinks/externalLink118.xml"/><Relationship Id="rId149" Type="http://schemas.openxmlformats.org/officeDocument/2006/relationships/externalLink" Target="externalLinks/externalLink139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5.xml"/><Relationship Id="rId160" Type="http://schemas.openxmlformats.org/officeDocument/2006/relationships/externalLink" Target="externalLinks/externalLink150.xml"/><Relationship Id="rId181" Type="http://schemas.openxmlformats.org/officeDocument/2006/relationships/externalLink" Target="externalLinks/externalLink171.xml"/><Relationship Id="rId216" Type="http://schemas.openxmlformats.org/officeDocument/2006/relationships/calcChain" Target="calcChain.xml"/><Relationship Id="rId22" Type="http://schemas.openxmlformats.org/officeDocument/2006/relationships/externalLink" Target="externalLinks/externalLink12.xml"/><Relationship Id="rId43" Type="http://schemas.openxmlformats.org/officeDocument/2006/relationships/externalLink" Target="externalLinks/externalLink33.xml"/><Relationship Id="rId64" Type="http://schemas.openxmlformats.org/officeDocument/2006/relationships/externalLink" Target="externalLinks/externalLink54.xml"/><Relationship Id="rId118" Type="http://schemas.openxmlformats.org/officeDocument/2006/relationships/externalLink" Target="externalLinks/externalLink108.xml"/><Relationship Id="rId139" Type="http://schemas.openxmlformats.org/officeDocument/2006/relationships/externalLink" Target="externalLinks/externalLink129.xml"/><Relationship Id="rId85" Type="http://schemas.openxmlformats.org/officeDocument/2006/relationships/externalLink" Target="externalLinks/externalLink75.xml"/><Relationship Id="rId150" Type="http://schemas.openxmlformats.org/officeDocument/2006/relationships/externalLink" Target="externalLinks/externalLink140.xml"/><Relationship Id="rId171" Type="http://schemas.openxmlformats.org/officeDocument/2006/relationships/externalLink" Target="externalLinks/externalLink161.xml"/><Relationship Id="rId192" Type="http://schemas.openxmlformats.org/officeDocument/2006/relationships/externalLink" Target="externalLinks/externalLink182.xml"/><Relationship Id="rId206" Type="http://schemas.openxmlformats.org/officeDocument/2006/relationships/externalLink" Target="externalLinks/externalLink196.xml"/><Relationship Id="rId12" Type="http://schemas.openxmlformats.org/officeDocument/2006/relationships/externalLink" Target="externalLinks/externalLink2.xml"/><Relationship Id="rId33" Type="http://schemas.openxmlformats.org/officeDocument/2006/relationships/externalLink" Target="externalLinks/externalLink23.xml"/><Relationship Id="rId108" Type="http://schemas.openxmlformats.org/officeDocument/2006/relationships/externalLink" Target="externalLinks/externalLink98.xml"/><Relationship Id="rId129" Type="http://schemas.openxmlformats.org/officeDocument/2006/relationships/externalLink" Target="externalLinks/externalLink119.xml"/><Relationship Id="rId54" Type="http://schemas.openxmlformats.org/officeDocument/2006/relationships/externalLink" Target="externalLinks/externalLink44.xml"/><Relationship Id="rId75" Type="http://schemas.openxmlformats.org/officeDocument/2006/relationships/externalLink" Target="externalLinks/externalLink65.xml"/><Relationship Id="rId96" Type="http://schemas.openxmlformats.org/officeDocument/2006/relationships/externalLink" Target="externalLinks/externalLink86.xml"/><Relationship Id="rId140" Type="http://schemas.openxmlformats.org/officeDocument/2006/relationships/externalLink" Target="externalLinks/externalLink130.xml"/><Relationship Id="rId161" Type="http://schemas.openxmlformats.org/officeDocument/2006/relationships/externalLink" Target="externalLinks/externalLink151.xml"/><Relationship Id="rId182" Type="http://schemas.openxmlformats.org/officeDocument/2006/relationships/externalLink" Target="externalLinks/externalLink172.xml"/><Relationship Id="rId21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3.xml"/><Relationship Id="rId119" Type="http://schemas.openxmlformats.org/officeDocument/2006/relationships/externalLink" Target="externalLinks/externalLink109.xml"/><Relationship Id="rId44" Type="http://schemas.openxmlformats.org/officeDocument/2006/relationships/externalLink" Target="externalLinks/externalLink34.xml"/><Relationship Id="rId65" Type="http://schemas.openxmlformats.org/officeDocument/2006/relationships/externalLink" Target="externalLinks/externalLink55.xml"/><Relationship Id="rId86" Type="http://schemas.openxmlformats.org/officeDocument/2006/relationships/externalLink" Target="externalLinks/externalLink76.xml"/><Relationship Id="rId130" Type="http://schemas.openxmlformats.org/officeDocument/2006/relationships/externalLink" Target="externalLinks/externalLink120.xml"/><Relationship Id="rId151" Type="http://schemas.openxmlformats.org/officeDocument/2006/relationships/externalLink" Target="externalLinks/externalLink141.xml"/><Relationship Id="rId172" Type="http://schemas.openxmlformats.org/officeDocument/2006/relationships/externalLink" Target="externalLinks/externalLink162.xml"/><Relationship Id="rId193" Type="http://schemas.openxmlformats.org/officeDocument/2006/relationships/externalLink" Target="externalLinks/externalLink183.xml"/><Relationship Id="rId207" Type="http://schemas.openxmlformats.org/officeDocument/2006/relationships/externalLink" Target="externalLinks/externalLink197.xml"/><Relationship Id="rId13" Type="http://schemas.openxmlformats.org/officeDocument/2006/relationships/externalLink" Target="externalLinks/externalLink3.xml"/><Relationship Id="rId109" Type="http://schemas.openxmlformats.org/officeDocument/2006/relationships/externalLink" Target="externalLinks/externalLink99.xml"/><Relationship Id="rId34" Type="http://schemas.openxmlformats.org/officeDocument/2006/relationships/externalLink" Target="externalLinks/externalLink24.xml"/><Relationship Id="rId55" Type="http://schemas.openxmlformats.org/officeDocument/2006/relationships/externalLink" Target="externalLinks/externalLink45.xml"/><Relationship Id="rId76" Type="http://schemas.openxmlformats.org/officeDocument/2006/relationships/externalLink" Target="externalLinks/externalLink66.xml"/><Relationship Id="rId97" Type="http://schemas.openxmlformats.org/officeDocument/2006/relationships/externalLink" Target="externalLinks/externalLink87.xml"/><Relationship Id="rId120" Type="http://schemas.openxmlformats.org/officeDocument/2006/relationships/externalLink" Target="externalLinks/externalLink110.xml"/><Relationship Id="rId141" Type="http://schemas.openxmlformats.org/officeDocument/2006/relationships/externalLink" Target="externalLinks/externalLink13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52.xml"/><Relationship Id="rId183" Type="http://schemas.openxmlformats.org/officeDocument/2006/relationships/externalLink" Target="externalLinks/externalLink173.xml"/><Relationship Id="rId24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35.xml"/><Relationship Id="rId66" Type="http://schemas.openxmlformats.org/officeDocument/2006/relationships/externalLink" Target="externalLinks/externalLink56.xml"/><Relationship Id="rId87" Type="http://schemas.openxmlformats.org/officeDocument/2006/relationships/externalLink" Target="externalLinks/externalLink77.xml"/><Relationship Id="rId110" Type="http://schemas.openxmlformats.org/officeDocument/2006/relationships/externalLink" Target="externalLinks/externalLink100.xml"/><Relationship Id="rId131" Type="http://schemas.openxmlformats.org/officeDocument/2006/relationships/externalLink" Target="externalLinks/externalLink121.xml"/><Relationship Id="rId152" Type="http://schemas.openxmlformats.org/officeDocument/2006/relationships/externalLink" Target="externalLinks/externalLink142.xml"/><Relationship Id="rId173" Type="http://schemas.openxmlformats.org/officeDocument/2006/relationships/externalLink" Target="externalLinks/externalLink163.xml"/><Relationship Id="rId194" Type="http://schemas.openxmlformats.org/officeDocument/2006/relationships/externalLink" Target="externalLinks/externalLink184.xml"/><Relationship Id="rId208" Type="http://schemas.openxmlformats.org/officeDocument/2006/relationships/externalLink" Target="externalLinks/externalLink198.xml"/><Relationship Id="rId14" Type="http://schemas.openxmlformats.org/officeDocument/2006/relationships/externalLink" Target="externalLinks/externalLink4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56" Type="http://schemas.openxmlformats.org/officeDocument/2006/relationships/externalLink" Target="externalLinks/externalLink46.xml"/><Relationship Id="rId77" Type="http://schemas.openxmlformats.org/officeDocument/2006/relationships/externalLink" Target="externalLinks/externalLink67.xml"/><Relationship Id="rId100" Type="http://schemas.openxmlformats.org/officeDocument/2006/relationships/externalLink" Target="externalLinks/externalLink90.xml"/><Relationship Id="rId105" Type="http://schemas.openxmlformats.org/officeDocument/2006/relationships/externalLink" Target="externalLinks/externalLink95.xml"/><Relationship Id="rId126" Type="http://schemas.openxmlformats.org/officeDocument/2006/relationships/externalLink" Target="externalLinks/externalLink116.xml"/><Relationship Id="rId147" Type="http://schemas.openxmlformats.org/officeDocument/2006/relationships/externalLink" Target="externalLinks/externalLink137.xml"/><Relationship Id="rId168" Type="http://schemas.openxmlformats.org/officeDocument/2006/relationships/externalLink" Target="externalLinks/externalLink15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externalLink" Target="externalLinks/externalLink62.xml"/><Relationship Id="rId93" Type="http://schemas.openxmlformats.org/officeDocument/2006/relationships/externalLink" Target="externalLinks/externalLink83.xml"/><Relationship Id="rId98" Type="http://schemas.openxmlformats.org/officeDocument/2006/relationships/externalLink" Target="externalLinks/externalLink88.xml"/><Relationship Id="rId121" Type="http://schemas.openxmlformats.org/officeDocument/2006/relationships/externalLink" Target="externalLinks/externalLink111.xml"/><Relationship Id="rId142" Type="http://schemas.openxmlformats.org/officeDocument/2006/relationships/externalLink" Target="externalLinks/externalLink132.xml"/><Relationship Id="rId163" Type="http://schemas.openxmlformats.org/officeDocument/2006/relationships/externalLink" Target="externalLinks/externalLink153.xml"/><Relationship Id="rId184" Type="http://schemas.openxmlformats.org/officeDocument/2006/relationships/externalLink" Target="externalLinks/externalLink174.xml"/><Relationship Id="rId189" Type="http://schemas.openxmlformats.org/officeDocument/2006/relationships/externalLink" Target="externalLinks/externalLink179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externalLink" Target="externalLinks/externalLink15.xml"/><Relationship Id="rId46" Type="http://schemas.openxmlformats.org/officeDocument/2006/relationships/externalLink" Target="externalLinks/externalLink36.xml"/><Relationship Id="rId67" Type="http://schemas.openxmlformats.org/officeDocument/2006/relationships/externalLink" Target="externalLinks/externalLink57.xml"/><Relationship Id="rId116" Type="http://schemas.openxmlformats.org/officeDocument/2006/relationships/externalLink" Target="externalLinks/externalLink106.xml"/><Relationship Id="rId137" Type="http://schemas.openxmlformats.org/officeDocument/2006/relationships/externalLink" Target="externalLinks/externalLink127.xml"/><Relationship Id="rId158" Type="http://schemas.openxmlformats.org/officeDocument/2006/relationships/externalLink" Target="externalLinks/externalLink148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62" Type="http://schemas.openxmlformats.org/officeDocument/2006/relationships/externalLink" Target="externalLinks/externalLink52.xml"/><Relationship Id="rId83" Type="http://schemas.openxmlformats.org/officeDocument/2006/relationships/externalLink" Target="externalLinks/externalLink73.xml"/><Relationship Id="rId88" Type="http://schemas.openxmlformats.org/officeDocument/2006/relationships/externalLink" Target="externalLinks/externalLink78.xml"/><Relationship Id="rId111" Type="http://schemas.openxmlformats.org/officeDocument/2006/relationships/externalLink" Target="externalLinks/externalLink101.xml"/><Relationship Id="rId132" Type="http://schemas.openxmlformats.org/officeDocument/2006/relationships/externalLink" Target="externalLinks/externalLink122.xml"/><Relationship Id="rId153" Type="http://schemas.openxmlformats.org/officeDocument/2006/relationships/externalLink" Target="externalLinks/externalLink143.xml"/><Relationship Id="rId174" Type="http://schemas.openxmlformats.org/officeDocument/2006/relationships/externalLink" Target="externalLinks/externalLink164.xml"/><Relationship Id="rId179" Type="http://schemas.openxmlformats.org/officeDocument/2006/relationships/externalLink" Target="externalLinks/externalLink169.xml"/><Relationship Id="rId195" Type="http://schemas.openxmlformats.org/officeDocument/2006/relationships/externalLink" Target="externalLinks/externalLink185.xml"/><Relationship Id="rId209" Type="http://schemas.openxmlformats.org/officeDocument/2006/relationships/externalLink" Target="externalLinks/externalLink199.xml"/><Relationship Id="rId190" Type="http://schemas.openxmlformats.org/officeDocument/2006/relationships/externalLink" Target="externalLinks/externalLink180.xml"/><Relationship Id="rId204" Type="http://schemas.openxmlformats.org/officeDocument/2006/relationships/externalLink" Target="externalLinks/externalLink194.xml"/><Relationship Id="rId15" Type="http://schemas.openxmlformats.org/officeDocument/2006/relationships/externalLink" Target="externalLinks/externalLink5.xml"/><Relationship Id="rId36" Type="http://schemas.openxmlformats.org/officeDocument/2006/relationships/externalLink" Target="externalLinks/externalLink26.xml"/><Relationship Id="rId57" Type="http://schemas.openxmlformats.org/officeDocument/2006/relationships/externalLink" Target="externalLinks/externalLink47.xml"/><Relationship Id="rId106" Type="http://schemas.openxmlformats.org/officeDocument/2006/relationships/externalLink" Target="externalLinks/externalLink96.xml"/><Relationship Id="rId127" Type="http://schemas.openxmlformats.org/officeDocument/2006/relationships/externalLink" Target="externalLinks/externalLink11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52" Type="http://schemas.openxmlformats.org/officeDocument/2006/relationships/externalLink" Target="externalLinks/externalLink42.xml"/><Relationship Id="rId73" Type="http://schemas.openxmlformats.org/officeDocument/2006/relationships/externalLink" Target="externalLinks/externalLink63.xml"/><Relationship Id="rId78" Type="http://schemas.openxmlformats.org/officeDocument/2006/relationships/externalLink" Target="externalLinks/externalLink68.xml"/><Relationship Id="rId94" Type="http://schemas.openxmlformats.org/officeDocument/2006/relationships/externalLink" Target="externalLinks/externalLink84.xml"/><Relationship Id="rId99" Type="http://schemas.openxmlformats.org/officeDocument/2006/relationships/externalLink" Target="externalLinks/externalLink89.xml"/><Relationship Id="rId101" Type="http://schemas.openxmlformats.org/officeDocument/2006/relationships/externalLink" Target="externalLinks/externalLink91.xml"/><Relationship Id="rId122" Type="http://schemas.openxmlformats.org/officeDocument/2006/relationships/externalLink" Target="externalLinks/externalLink112.xml"/><Relationship Id="rId143" Type="http://schemas.openxmlformats.org/officeDocument/2006/relationships/externalLink" Target="externalLinks/externalLink133.xml"/><Relationship Id="rId148" Type="http://schemas.openxmlformats.org/officeDocument/2006/relationships/externalLink" Target="externalLinks/externalLink138.xml"/><Relationship Id="rId164" Type="http://schemas.openxmlformats.org/officeDocument/2006/relationships/externalLink" Target="externalLinks/externalLink154.xml"/><Relationship Id="rId169" Type="http://schemas.openxmlformats.org/officeDocument/2006/relationships/externalLink" Target="externalLinks/externalLink159.xml"/><Relationship Id="rId185" Type="http://schemas.openxmlformats.org/officeDocument/2006/relationships/externalLink" Target="externalLinks/externalLink17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70.xml"/><Relationship Id="rId210" Type="http://schemas.openxmlformats.org/officeDocument/2006/relationships/externalLink" Target="externalLinks/externalLink200.xml"/><Relationship Id="rId215" Type="http://schemas.openxmlformats.org/officeDocument/2006/relationships/sharedStrings" Target="sharedStrings.xml"/><Relationship Id="rId26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37.xml"/><Relationship Id="rId68" Type="http://schemas.openxmlformats.org/officeDocument/2006/relationships/externalLink" Target="externalLinks/externalLink58.xml"/><Relationship Id="rId89" Type="http://schemas.openxmlformats.org/officeDocument/2006/relationships/externalLink" Target="externalLinks/externalLink79.xml"/><Relationship Id="rId112" Type="http://schemas.openxmlformats.org/officeDocument/2006/relationships/externalLink" Target="externalLinks/externalLink102.xml"/><Relationship Id="rId133" Type="http://schemas.openxmlformats.org/officeDocument/2006/relationships/externalLink" Target="externalLinks/externalLink123.xml"/><Relationship Id="rId154" Type="http://schemas.openxmlformats.org/officeDocument/2006/relationships/externalLink" Target="externalLinks/externalLink144.xml"/><Relationship Id="rId175" Type="http://schemas.openxmlformats.org/officeDocument/2006/relationships/externalLink" Target="externalLinks/externalLink165.xml"/><Relationship Id="rId196" Type="http://schemas.openxmlformats.org/officeDocument/2006/relationships/externalLink" Target="externalLinks/externalLink186.xml"/><Relationship Id="rId200" Type="http://schemas.openxmlformats.org/officeDocument/2006/relationships/externalLink" Target="externalLinks/externalLink190.xml"/><Relationship Id="rId16" Type="http://schemas.openxmlformats.org/officeDocument/2006/relationships/externalLink" Target="externalLinks/externalLink6.xml"/><Relationship Id="rId37" Type="http://schemas.openxmlformats.org/officeDocument/2006/relationships/externalLink" Target="externalLinks/externalLink27.xml"/><Relationship Id="rId58" Type="http://schemas.openxmlformats.org/officeDocument/2006/relationships/externalLink" Target="externalLinks/externalLink48.xml"/><Relationship Id="rId79" Type="http://schemas.openxmlformats.org/officeDocument/2006/relationships/externalLink" Target="externalLinks/externalLink69.xml"/><Relationship Id="rId102" Type="http://schemas.openxmlformats.org/officeDocument/2006/relationships/externalLink" Target="externalLinks/externalLink92.xml"/><Relationship Id="rId123" Type="http://schemas.openxmlformats.org/officeDocument/2006/relationships/externalLink" Target="externalLinks/externalLink113.xml"/><Relationship Id="rId144" Type="http://schemas.openxmlformats.org/officeDocument/2006/relationships/externalLink" Target="externalLinks/externalLink134.xml"/><Relationship Id="rId90" Type="http://schemas.openxmlformats.org/officeDocument/2006/relationships/externalLink" Target="externalLinks/externalLink80.xml"/><Relationship Id="rId165" Type="http://schemas.openxmlformats.org/officeDocument/2006/relationships/externalLink" Target="externalLinks/externalLink155.xml"/><Relationship Id="rId186" Type="http://schemas.openxmlformats.org/officeDocument/2006/relationships/externalLink" Target="externalLinks/externalLink176.xml"/><Relationship Id="rId211" Type="http://schemas.openxmlformats.org/officeDocument/2006/relationships/externalLink" Target="externalLinks/externalLink201.xml"/><Relationship Id="rId27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38.xml"/><Relationship Id="rId69" Type="http://schemas.openxmlformats.org/officeDocument/2006/relationships/externalLink" Target="externalLinks/externalLink59.xml"/><Relationship Id="rId113" Type="http://schemas.openxmlformats.org/officeDocument/2006/relationships/externalLink" Target="externalLinks/externalLink103.xml"/><Relationship Id="rId134" Type="http://schemas.openxmlformats.org/officeDocument/2006/relationships/externalLink" Target="externalLinks/externalLink124.xml"/><Relationship Id="rId80" Type="http://schemas.openxmlformats.org/officeDocument/2006/relationships/externalLink" Target="externalLinks/externalLink70.xml"/><Relationship Id="rId155" Type="http://schemas.openxmlformats.org/officeDocument/2006/relationships/externalLink" Target="externalLinks/externalLink145.xml"/><Relationship Id="rId176" Type="http://schemas.openxmlformats.org/officeDocument/2006/relationships/externalLink" Target="externalLinks/externalLink166.xml"/><Relationship Id="rId197" Type="http://schemas.openxmlformats.org/officeDocument/2006/relationships/externalLink" Target="externalLinks/externalLink187.xml"/><Relationship Id="rId201" Type="http://schemas.openxmlformats.org/officeDocument/2006/relationships/externalLink" Target="externalLinks/externalLink191.xml"/><Relationship Id="rId17" Type="http://schemas.openxmlformats.org/officeDocument/2006/relationships/externalLink" Target="externalLinks/externalLink7.xml"/><Relationship Id="rId38" Type="http://schemas.openxmlformats.org/officeDocument/2006/relationships/externalLink" Target="externalLinks/externalLink28.xml"/><Relationship Id="rId59" Type="http://schemas.openxmlformats.org/officeDocument/2006/relationships/externalLink" Target="externalLinks/externalLink49.xml"/><Relationship Id="rId103" Type="http://schemas.openxmlformats.org/officeDocument/2006/relationships/externalLink" Target="externalLinks/externalLink93.xml"/><Relationship Id="rId124" Type="http://schemas.openxmlformats.org/officeDocument/2006/relationships/externalLink" Target="externalLinks/externalLink114.xml"/><Relationship Id="rId70" Type="http://schemas.openxmlformats.org/officeDocument/2006/relationships/externalLink" Target="externalLinks/externalLink60.xml"/><Relationship Id="rId91" Type="http://schemas.openxmlformats.org/officeDocument/2006/relationships/externalLink" Target="externalLinks/externalLink81.xml"/><Relationship Id="rId145" Type="http://schemas.openxmlformats.org/officeDocument/2006/relationships/externalLink" Target="externalLinks/externalLink135.xml"/><Relationship Id="rId166" Type="http://schemas.openxmlformats.org/officeDocument/2006/relationships/externalLink" Target="externalLinks/externalLink156.xml"/><Relationship Id="rId187" Type="http://schemas.openxmlformats.org/officeDocument/2006/relationships/externalLink" Target="externalLinks/externalLink17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02.xml"/><Relationship Id="rId28" Type="http://schemas.openxmlformats.org/officeDocument/2006/relationships/externalLink" Target="externalLinks/externalLink18.xml"/><Relationship Id="rId49" Type="http://schemas.openxmlformats.org/officeDocument/2006/relationships/externalLink" Target="externalLinks/externalLink39.xml"/><Relationship Id="rId114" Type="http://schemas.openxmlformats.org/officeDocument/2006/relationships/externalLink" Target="externalLinks/externalLink104.xml"/><Relationship Id="rId60" Type="http://schemas.openxmlformats.org/officeDocument/2006/relationships/externalLink" Target="externalLinks/externalLink50.xml"/><Relationship Id="rId81" Type="http://schemas.openxmlformats.org/officeDocument/2006/relationships/externalLink" Target="externalLinks/externalLink71.xml"/><Relationship Id="rId135" Type="http://schemas.openxmlformats.org/officeDocument/2006/relationships/externalLink" Target="externalLinks/externalLink125.xml"/><Relationship Id="rId156" Type="http://schemas.openxmlformats.org/officeDocument/2006/relationships/externalLink" Target="externalLinks/externalLink146.xml"/><Relationship Id="rId177" Type="http://schemas.openxmlformats.org/officeDocument/2006/relationships/externalLink" Target="externalLinks/externalLink167.xml"/><Relationship Id="rId198" Type="http://schemas.openxmlformats.org/officeDocument/2006/relationships/externalLink" Target="externalLinks/externalLink188.xml"/><Relationship Id="rId202" Type="http://schemas.openxmlformats.org/officeDocument/2006/relationships/externalLink" Target="externalLinks/externalLink192.xml"/><Relationship Id="rId18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0.xml"/><Relationship Id="rId104" Type="http://schemas.openxmlformats.org/officeDocument/2006/relationships/externalLink" Target="externalLinks/externalLink94.xml"/><Relationship Id="rId125" Type="http://schemas.openxmlformats.org/officeDocument/2006/relationships/externalLink" Target="externalLinks/externalLink115.xml"/><Relationship Id="rId146" Type="http://schemas.openxmlformats.org/officeDocument/2006/relationships/externalLink" Target="externalLinks/externalLink136.xml"/><Relationship Id="rId167" Type="http://schemas.openxmlformats.org/officeDocument/2006/relationships/externalLink" Target="externalLinks/externalLink157.xml"/><Relationship Id="rId188" Type="http://schemas.openxmlformats.org/officeDocument/2006/relationships/externalLink" Target="externalLinks/externalLink178.xml"/><Relationship Id="rId71" Type="http://schemas.openxmlformats.org/officeDocument/2006/relationships/externalLink" Target="externalLinks/externalLink61.xml"/><Relationship Id="rId92" Type="http://schemas.openxmlformats.org/officeDocument/2006/relationships/externalLink" Target="externalLinks/externalLink8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9.xml"/><Relationship Id="rId40" Type="http://schemas.openxmlformats.org/officeDocument/2006/relationships/externalLink" Target="externalLinks/externalLink30.xml"/><Relationship Id="rId115" Type="http://schemas.openxmlformats.org/officeDocument/2006/relationships/externalLink" Target="externalLinks/externalLink105.xml"/><Relationship Id="rId136" Type="http://schemas.openxmlformats.org/officeDocument/2006/relationships/externalLink" Target="externalLinks/externalLink126.xml"/><Relationship Id="rId157" Type="http://schemas.openxmlformats.org/officeDocument/2006/relationships/externalLink" Target="externalLinks/externalLink147.xml"/><Relationship Id="rId178" Type="http://schemas.openxmlformats.org/officeDocument/2006/relationships/externalLink" Target="externalLinks/externalLink168.xml"/><Relationship Id="rId61" Type="http://schemas.openxmlformats.org/officeDocument/2006/relationships/externalLink" Target="externalLinks/externalLink51.xml"/><Relationship Id="rId82" Type="http://schemas.openxmlformats.org/officeDocument/2006/relationships/externalLink" Target="externalLinks/externalLink72.xml"/><Relationship Id="rId199" Type="http://schemas.openxmlformats.org/officeDocument/2006/relationships/externalLink" Target="externalLinks/externalLink189.xml"/><Relationship Id="rId203" Type="http://schemas.openxmlformats.org/officeDocument/2006/relationships/externalLink" Target="externalLinks/externalLink193.xml"/><Relationship Id="rId19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0</xdr:row>
      <xdr:rowOff>145676</xdr:rowOff>
    </xdr:from>
    <xdr:to>
      <xdr:col>6</xdr:col>
      <xdr:colOff>537080</xdr:colOff>
      <xdr:row>0</xdr:row>
      <xdr:rowOff>515471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76113D2-724D-4BD3-B5EF-B0A95590210C}"/>
            </a:ext>
          </a:extLst>
        </xdr:cNvPr>
        <xdr:cNvSpPr txBox="1"/>
      </xdr:nvSpPr>
      <xdr:spPr>
        <a:xfrm>
          <a:off x="459440" y="145676"/>
          <a:ext cx="8316765" cy="3697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900" b="1"/>
            <a:t>		</a:t>
          </a:r>
          <a:r>
            <a:rPr lang="pt-BR" sz="1000" b="1"/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1000" b="1"/>
            <a:t>		Companhia de Desenvolvimento dos Vales do São Francisco e do Parnaíba</a:t>
          </a:r>
        </a:p>
        <a:p>
          <a:pPr>
            <a:lnSpc>
              <a:spcPts val="900"/>
            </a:lnSpc>
          </a:pPr>
          <a:r>
            <a:rPr lang="pt-BR" sz="1000" b="1"/>
            <a:t>		</a:t>
          </a:r>
        </a:p>
      </xdr:txBody>
    </xdr:sp>
    <xdr:clientData/>
  </xdr:twoCellAnchor>
  <xdr:twoCellAnchor>
    <xdr:from>
      <xdr:col>0</xdr:col>
      <xdr:colOff>123267</xdr:colOff>
      <xdr:row>0</xdr:row>
      <xdr:rowOff>112061</xdr:rowOff>
    </xdr:from>
    <xdr:to>
      <xdr:col>1</xdr:col>
      <xdr:colOff>1257300</xdr:colOff>
      <xdr:row>0</xdr:row>
      <xdr:rowOff>571500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B0970AFD-5038-4CD4-9215-4BEF2BF9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7" y="112061"/>
          <a:ext cx="1924608" cy="459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2382371</xdr:colOff>
      <xdr:row>0</xdr:row>
      <xdr:rowOff>92560</xdr:rowOff>
    </xdr:from>
    <xdr:to>
      <xdr:col>3</xdr:col>
      <xdr:colOff>1847850</xdr:colOff>
      <xdr:row>0</xdr:row>
      <xdr:rowOff>571500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2963396" y="92560"/>
          <a:ext cx="4656604" cy="4789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000" b="1"/>
            <a:t>		</a:t>
          </a:r>
          <a:r>
            <a:rPr lang="pt-BR" sz="1000" b="1" baseline="0"/>
            <a:t>          </a:t>
          </a:r>
          <a:endParaRPr lang="pt-BR" sz="1000" b="1"/>
        </a:p>
      </xdr:txBody>
    </xdr:sp>
    <xdr:clientData/>
  </xdr:twoCellAnchor>
  <xdr:twoCellAnchor>
    <xdr:from>
      <xdr:col>1</xdr:col>
      <xdr:colOff>95252</xdr:colOff>
      <xdr:row>0</xdr:row>
      <xdr:rowOff>122146</xdr:rowOff>
    </xdr:from>
    <xdr:to>
      <xdr:col>1</xdr:col>
      <xdr:colOff>2162176</xdr:colOff>
      <xdr:row>0</xdr:row>
      <xdr:rowOff>428626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7" y="122146"/>
          <a:ext cx="2066924" cy="306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517526</xdr:colOff>
      <xdr:row>0</xdr:row>
      <xdr:rowOff>127001</xdr:rowOff>
    </xdr:from>
    <xdr:to>
      <xdr:col>5</xdr:col>
      <xdr:colOff>638175</xdr:colOff>
      <xdr:row>3</xdr:row>
      <xdr:rowOff>142876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17526" y="127001"/>
          <a:ext cx="8674099" cy="501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900" b="1"/>
            <a:t>		</a:t>
          </a:r>
          <a:r>
            <a:rPr lang="pt-BR" sz="9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		</a:t>
          </a:r>
          <a:r>
            <a:rPr lang="pt-BR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  <a:p>
          <a:r>
            <a:rPr lang="pt-BR" sz="1000" b="1"/>
            <a:t>		</a:t>
          </a:r>
          <a:r>
            <a:rPr lang="pt-BR" sz="1000" b="1" baseline="0"/>
            <a:t>         </a:t>
          </a:r>
          <a:endParaRPr lang="pt-BR" sz="1000" b="1"/>
        </a:p>
      </xdr:txBody>
    </xdr:sp>
    <xdr:clientData/>
  </xdr:twoCellAnchor>
  <xdr:twoCellAnchor>
    <xdr:from>
      <xdr:col>0</xdr:col>
      <xdr:colOff>200026</xdr:colOff>
      <xdr:row>0</xdr:row>
      <xdr:rowOff>142875</xdr:rowOff>
    </xdr:from>
    <xdr:to>
      <xdr:col>1</xdr:col>
      <xdr:colOff>571501</xdr:colOff>
      <xdr:row>3</xdr:row>
      <xdr:rowOff>75429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142875"/>
          <a:ext cx="2152650" cy="41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118696</xdr:colOff>
      <xdr:row>0</xdr:row>
      <xdr:rowOff>73269</xdr:rowOff>
    </xdr:from>
    <xdr:to>
      <xdr:col>7</xdr:col>
      <xdr:colOff>41764</xdr:colOff>
      <xdr:row>2</xdr:row>
      <xdr:rowOff>158498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619B3949-C3E5-4E93-A61E-50E407D63C11}"/>
            </a:ext>
          </a:extLst>
        </xdr:cNvPr>
        <xdr:cNvSpPr txBox="1"/>
      </xdr:nvSpPr>
      <xdr:spPr>
        <a:xfrm>
          <a:off x="4757371" y="73269"/>
          <a:ext cx="4447443" cy="4852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900" b="1"/>
            <a:t>Ministério da Integração e do Desenvolvimento Regional – MIDR</a:t>
          </a:r>
        </a:p>
        <a:p>
          <a:pPr algn="l"/>
          <a:r>
            <a:rPr lang="pt-BR" sz="900" b="1"/>
            <a:t>Companhia de Desenvolvimento dos Vales do São Francisco e do Parnaíba</a:t>
          </a:r>
        </a:p>
        <a:p>
          <a:pPr algn="l"/>
          <a:r>
            <a:rPr lang="pt-BR" sz="900" b="1"/>
            <a:t>		           </a:t>
          </a:r>
        </a:p>
      </xdr:txBody>
    </xdr:sp>
    <xdr:clientData/>
  </xdr:twoCellAnchor>
  <xdr:twoCellAnchor>
    <xdr:from>
      <xdr:col>2</xdr:col>
      <xdr:colOff>1303956</xdr:colOff>
      <xdr:row>0</xdr:row>
      <xdr:rowOff>81929</xdr:rowOff>
    </xdr:from>
    <xdr:to>
      <xdr:col>4</xdr:col>
      <xdr:colOff>16119</xdr:colOff>
      <xdr:row>2</xdr:row>
      <xdr:rowOff>158617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964E3F4C-CF3F-43BB-B1C5-6797AFD7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7981" y="81929"/>
          <a:ext cx="1626813" cy="476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1048122</xdr:colOff>
      <xdr:row>0</xdr:row>
      <xdr:rowOff>150157</xdr:rowOff>
    </xdr:from>
    <xdr:to>
      <xdr:col>3</xdr:col>
      <xdr:colOff>974537</xdr:colOff>
      <xdr:row>2</xdr:row>
      <xdr:rowOff>138952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BC98E99-605E-4F97-8B6C-215E29A74EF7}"/>
            </a:ext>
          </a:extLst>
        </xdr:cNvPr>
        <xdr:cNvSpPr txBox="1"/>
      </xdr:nvSpPr>
      <xdr:spPr>
        <a:xfrm>
          <a:off x="2753097" y="150157"/>
          <a:ext cx="5774765" cy="3697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900"/>
            </a:lnSpc>
          </a:pPr>
          <a:r>
            <a:rPr lang="pt-BR" sz="1000" b="1"/>
            <a:t>Ministério da Integração e do Desenvolvimento Regional – MIDR</a:t>
          </a:r>
        </a:p>
        <a:p>
          <a:pPr algn="l">
            <a:lnSpc>
              <a:spcPts val="900"/>
            </a:lnSpc>
          </a:pPr>
          <a:r>
            <a:rPr lang="pt-BR" sz="1000" b="1"/>
            <a:t>Companhia de Desenvolvimento dos Vales do São Francisco e do Parnaíba</a:t>
          </a:r>
        </a:p>
        <a:p>
          <a:pPr algn="l">
            <a:lnSpc>
              <a:spcPts val="900"/>
            </a:lnSpc>
          </a:pPr>
          <a:r>
            <a:rPr lang="pt-BR" sz="1000" b="1"/>
            <a:t>		</a:t>
          </a:r>
        </a:p>
      </xdr:txBody>
    </xdr:sp>
    <xdr:clientData/>
  </xdr:twoCellAnchor>
  <xdr:twoCellAnchor>
    <xdr:from>
      <xdr:col>0</xdr:col>
      <xdr:colOff>78441</xdr:colOff>
      <xdr:row>0</xdr:row>
      <xdr:rowOff>78442</xdr:rowOff>
    </xdr:from>
    <xdr:to>
      <xdr:col>1</xdr:col>
      <xdr:colOff>1088455</xdr:colOff>
      <xdr:row>2</xdr:row>
      <xdr:rowOff>145117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D143C060-E82F-4009-8143-9A188E59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78442"/>
          <a:ext cx="271498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261257</xdr:colOff>
      <xdr:row>29</xdr:row>
      <xdr:rowOff>218995</xdr:rowOff>
    </xdr:from>
    <xdr:ext cx="4143782" cy="4249063"/>
    <xdr:pic>
      <xdr:nvPicPr>
        <xdr:cNvPr id="2" name="Imagem 1">
          <a:extLst>
            <a:ext uri="{FF2B5EF4-FFF2-40B4-BE49-F238E27FC236}">
              <a16:creationId xmlns:a16="http://schemas.microsoft.com/office/drawing/2014/main" id="{390B45D9-9445-4804-905D-79D903CF7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96832" y="7753270"/>
          <a:ext cx="4143782" cy="4249063"/>
        </a:xfrm>
        <a:prstGeom prst="rect">
          <a:avLst/>
        </a:prstGeom>
      </xdr:spPr>
    </xdr:pic>
    <xdr:clientData/>
  </xdr:oneCellAnchor>
  <xdr:oneCellAnchor>
    <xdr:from>
      <xdr:col>12</xdr:col>
      <xdr:colOff>156242</xdr:colOff>
      <xdr:row>13</xdr:row>
      <xdr:rowOff>0</xdr:rowOff>
    </xdr:from>
    <xdr:ext cx="5829805" cy="4271924"/>
    <xdr:pic>
      <xdr:nvPicPr>
        <xdr:cNvPr id="3" name="Imagem 2">
          <a:extLst>
            <a:ext uri="{FF2B5EF4-FFF2-40B4-BE49-F238E27FC236}">
              <a16:creationId xmlns:a16="http://schemas.microsoft.com/office/drawing/2014/main" id="{6FC6499D-B26B-4E0A-AAB4-222B69AC0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1817" y="3571875"/>
          <a:ext cx="5829805" cy="4271924"/>
        </a:xfrm>
        <a:prstGeom prst="rect">
          <a:avLst/>
        </a:prstGeom>
      </xdr:spPr>
    </xdr:pic>
    <xdr:clientData/>
  </xdr:oneCellAnchor>
  <xdr:twoCellAnchor>
    <xdr:from>
      <xdr:col>0</xdr:col>
      <xdr:colOff>2256116</xdr:colOff>
      <xdr:row>0</xdr:row>
      <xdr:rowOff>109815</xdr:rowOff>
    </xdr:from>
    <xdr:to>
      <xdr:col>3</xdr:col>
      <xdr:colOff>493431</xdr:colOff>
      <xdr:row>2</xdr:row>
      <xdr:rowOff>101598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6884EC1-67F9-44AA-A814-50D0D5C9FA80}"/>
            </a:ext>
          </a:extLst>
        </xdr:cNvPr>
        <xdr:cNvSpPr txBox="1"/>
      </xdr:nvSpPr>
      <xdr:spPr>
        <a:xfrm>
          <a:off x="2256116" y="109815"/>
          <a:ext cx="4161865" cy="372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900"/>
            </a:lnSpc>
          </a:pPr>
          <a:r>
            <a:rPr lang="pt-BR" sz="1000" b="1"/>
            <a:t>Ministério da Integração e do Desenvolvimento Regional – MIDR</a:t>
          </a:r>
        </a:p>
        <a:p>
          <a:pPr algn="l">
            <a:lnSpc>
              <a:spcPts val="900"/>
            </a:lnSpc>
          </a:pPr>
          <a:r>
            <a:rPr lang="pt-BR" sz="1000" b="1"/>
            <a:t>Companhia de Desenvolvimento dos Vales do São Francisco e do Parnaíba</a:t>
          </a:r>
        </a:p>
        <a:p>
          <a:pPr algn="l">
            <a:lnSpc>
              <a:spcPts val="900"/>
            </a:lnSpc>
          </a:pPr>
          <a:r>
            <a:rPr lang="pt-BR" sz="1000" b="1"/>
            <a:t>		</a:t>
          </a:r>
        </a:p>
      </xdr:txBody>
    </xdr:sp>
    <xdr:clientData/>
  </xdr:twoCellAnchor>
  <xdr:twoCellAnchor>
    <xdr:from>
      <xdr:col>0</xdr:col>
      <xdr:colOff>76200</xdr:colOff>
      <xdr:row>0</xdr:row>
      <xdr:rowOff>38100</xdr:rowOff>
    </xdr:from>
    <xdr:to>
      <xdr:col>0</xdr:col>
      <xdr:colOff>2296449</xdr:colOff>
      <xdr:row>2</xdr:row>
      <xdr:rowOff>107763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F63511D0-929B-44D5-BA94-2FAECBB2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220249" cy="450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1223596</xdr:colOff>
      <xdr:row>0</xdr:row>
      <xdr:rowOff>73269</xdr:rowOff>
    </xdr:from>
    <xdr:to>
      <xdr:col>5</xdr:col>
      <xdr:colOff>337039</xdr:colOff>
      <xdr:row>2</xdr:row>
      <xdr:rowOff>158498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197B9F05-4D19-4E28-9AC5-5FD62E2295BE}"/>
            </a:ext>
          </a:extLst>
        </xdr:cNvPr>
        <xdr:cNvSpPr txBox="1"/>
      </xdr:nvSpPr>
      <xdr:spPr>
        <a:xfrm>
          <a:off x="1831731" y="73269"/>
          <a:ext cx="4198327" cy="4662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900" b="1"/>
            <a:t>Ministério da Integração e do Desenvolvimento Regional – MIDR</a:t>
          </a:r>
        </a:p>
        <a:p>
          <a:pPr algn="l"/>
          <a:r>
            <a:rPr lang="pt-BR" sz="900" b="1"/>
            <a:t>Companhia de Desenvolvimento dos Vales do São Francisco e do Parnaíba</a:t>
          </a:r>
        </a:p>
        <a:p>
          <a:pPr algn="l"/>
          <a:r>
            <a:rPr lang="pt-BR" sz="900" b="1"/>
            <a:t>		           </a:t>
          </a:r>
        </a:p>
      </xdr:txBody>
    </xdr:sp>
    <xdr:clientData/>
  </xdr:twoCellAnchor>
  <xdr:twoCellAnchor>
    <xdr:from>
      <xdr:col>0</xdr:col>
      <xdr:colOff>94281</xdr:colOff>
      <xdr:row>0</xdr:row>
      <xdr:rowOff>91454</xdr:rowOff>
    </xdr:from>
    <xdr:to>
      <xdr:col>1</xdr:col>
      <xdr:colOff>1216269</xdr:colOff>
      <xdr:row>2</xdr:row>
      <xdr:rowOff>168142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E30C762B-E48E-4B68-84D3-B060EEA8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81" y="91454"/>
          <a:ext cx="1730123" cy="457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LUIZ\C_LUIZ\Arq_Excel\SID_NI_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dfbsa00535\c$\PATO%20-%20BR%20-%20425%20aditiv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WINDOWS.000\TEMP\Pato%20PRRTN%20-%20BR47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TEMP\Pato%20PRRTN%20-%20BR47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lexandre\c\ARQXLS\PR\Conservas%20dez-02\Pato%20PRRTN%20-%20BR47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ENG.%20THIAGO%20LIMA\Downloads\1%20MP%20TT%20783%20-%20JOSUE\1&#170;%20M.P.%20%20TESCOM%2000%2000783-2010%20ISA&#205;AS%20(CORRIGIDA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tos%20F&#225;bio\tra&#231;o%20cbuq%20faixa%20c%20Carpizza%20CONT.%20LEST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VIDOR\01-ObraMaringa\01-ObraMaringa\M-(CN)\01-Medi&#231;&#245;es\01-Medi&#231;&#245;es%20_Campo-Realizadas\5-ContaCorrenteGeral\Verifica&#231;&#227;o%20de%20dados_CC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98\TECNICO\TEACOMP\LOTE06\P09\P10\RELAT6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Desktop\DNIT%20-%2001\01%20-%20DNER%20-%20DNIT\PLANOS%20ANUAIS%20DE%20TRABALHO%20E%20OR&#199;AMENTO\2016-11%20-%20PATO%20-%20BR-116-RS\PATO%20BR-116%20(2017)%20-%20COM%20DESONERA&#199;&#195;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gio\compartilhamento\01-ContornoNorteMaringa\M-(CN)\01-Medi&#231;&#245;es\Marlon\Readequa&#231;&#227;o%20Terraplenagem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D4AF2EC6\Pato%20PRRTN%20-%20BR47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aniel\Downloads\Documents%20and%20Settings\renato.chaves\Meus%20documentos\ENGENHARIA\RODOVIAS\ELEMENTOS%202011\BR%20471\PATO%202011\OR&#199;AMENTO_PATO\PATO_471_MAI_2011sicrojan20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ATO%20-%20BR%20-%20425%20aditivo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rv064sr\ARQUIVOS\MEDI&#199;&#213;ES%20TESCON\MEDI&#199;&#213;ES%20E%20DOCUMENTOS\MEDI&#199;&#213;ES\CONTRATOS\BR-319\TT783.2010\61&#170;%20MP%2009.2015%20-%20MARCUS\51&#170;%20MP%2011.2014%20-%20MARCUS\1%20MP%20TT%20783%20-%20JOSUE\1&#170;%20M.P.%20%20TESCOM%2000%2000783-2010%20ISA&#205;AS%20(CORRIGIDA).xls?3EA199C8" TargetMode="External"/><Relationship Id="rId1" Type="http://schemas.openxmlformats.org/officeDocument/2006/relationships/externalLinkPath" Target="file:///\\3EA199C8\1&#170;%20M.P.%20%20TESCOM%2000%2000783-2010%20ISA&#205;AS%20(CORRIGIDA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9&#170;%20JUN%2007%20REAJUSTADA%20Rev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eus%20documentos\pato2004br262\composi&#231;&#227;opadr&#227;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ocuments\Projetos%20e%20Patos\PATO%20BR-158%20km%200%20ao%20141%20-%20novembro%202010\BR-158%20-%20Km%200,00%20ao%20141,9%20-%20nov%2020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aniel\Downloads\ELEMENTOS%202011\CRUZ%20ALTA\BR%20285\PATO%20BR-285%20Km%20495,7%20-%20Km%20674,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aniel\Downloads\UL%20CRUZ%20ALTA\BR%20285\PATO%20BR-285%20Km%20542,2%20-%20Km%20674,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IT\PATO\PATO%20-%20BR-116%20(2017-11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Reuni&#227;o\AppData\Local\Microsoft\Windows\INetCache\Content.Outlook\12Y9DGZM\Users\isaias.pinheiro\Desktop\Isaias%20Dnit\CONTRATOS%20BR%20174%20AM\BR%20174%20EBC%20LOTES-2&#186;-3&#186;\X&#170;%20M.P.%20%20EBC%20LOTE%20XX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indices%20caracterizadore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Graficos\CARACT%20PAV%20EXISTENT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Nw_server1\SYS\Dados\Martins\SidecoF\BPLAN%20M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ono\My%20Documents\Super_Calend&#225;ri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6&#170;_MED_SBS_OUT_201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mb:\Servidor\Engenharia\Meus%20documentos\ANAST%25C3%2581CIO\SERCEL\BR26299060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correncia\LICITA&#199;&#195;O\DNIT\BR-101%20-%20SC%20EDITAL%200003-02\LOTE%2028%20apresenta&#231;&#227;o\cd\Lote%2028%20SC\gelson\XLS\CUSTOS\DNER398A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FS_PROSUL2\APPL\USR\GELSON\XLS\CONSAPPE\SISNORTE\REORDENA\11BR28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zedan\Downloads\Tabela%20DNIT_Mobiliza&#231;&#227;o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Startup" Target="PLA/Works/MATRIZ/EAP/Curva%201%20folh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ardenparty\Orcamento\2008\2007\Or&#231;amento_2005\Planfin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Desktop\Backup\Meus%20documentos\CONSTRUTORA%20BRASIL\fresagem%20revisadaxlsCONMCREMATE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XCEL.ENG\PATO153.480.N.ETAP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REMARS-LOTE1\Desktop\RELATORIOS\PROJETOS\BR%20285%20-%20PATO\Users\DANIEL\Desktop\DNIT%20-%20UL%20Vacaria\PATO\Composi&#231;&#227;o%20BR285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.ENG\009MP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TEL\BR%20285\2_CONTRATOS%20VIGENTES\2_TRA&#199;ADO_291,20-415,20\2_MEDI&#199;&#213;ES\10_0082019MP25%20-%20Fevereiro\0000819MP25%20Campo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9MP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XATO\PATO%20NOVO%20-%202017\Comparativo%20Areia%20Brita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GIO\Documentos\DNER\Aguas%20lindas\Dados%20Gerais\FV-DNER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lexandre\c\WINDOWS.000\TEMP\Pato%20PRRTN%20-%20BR476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REMARS-LOTE1\Desktop\RELATORIOS\PROJETOS\BR%20285%20-%20PATO\Users\DANIEL\Desktop\DNIT%20-%20UL%20Vacaria\PATO\Modelos%20de%20PATO\PATO%20BR-285%20km%20384,0%20-%20km%20542,2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s%20em%20andamento\Marcegaglia\PASTA%20008-99-1\Pasta%20inicial\PROPOSTAS\sanhidrel\Planilha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Eng_001\c\Meus%20documentos\Excel\DVOP\8_97%20-%20S&#227;o%20Vicente\Prod.%20Equip.%20Mec.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GNA-ENECON\PATO%20-%20BR-158\PATO%20BR158%20-%20SM-Ros&#225;ro%20-%20rev03_Fina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ainfra-my.sharepoint.com/bhzagc-fls001/usuarios/bretas/Petrolina/PETROLINA/valuation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vidor\c\Meus%20Documentos\TRACBUQ3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Dfbsa00535\dyna01\PATO%20-%20BR%20-%20425%20aditivo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RODOVIAS\ELEMENTOS%202010\BR%20153\CREMA%201&#170;%20ETAPA%20TV\MEDI&#199;&#213;ES\9&#170;_MED_PROV_CONS&#211;RCIO_SBS_TV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oseneto\Dropbox\Medi&#231;&#245;es\PLA%20MED%20PATO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dministrador\Configura&#231;&#245;es%20locais\Temporary%20Internet%20Files\Content.IE5\LBUTUXPF\ELEMENTOS%202008\BR%20471\CONSORCIO%20MAC%20SBS\MEDI&#199;&#213;ES\12&#170;_MED_PROV_CONS_MAC-SB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Lya\c\CSTSANSAO\Medi&#231;&#245;es%20dos%20Servi&#231;os%20CST-Ourinhos\Lote%2003\Terraplenagem\CSTL\Altinopolis\DIVERSOS\Prod.%20de%20Fresa%20Ago.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Cabral\rede\Meus%20documentos\DNIT\Aterpa\PD%2015.998.01\WINDOWS\Desktop\Obras%20diversas\Leopoldina\Or&#231;amentos\Orc%20381\Orc%20Trevo%20Takono\OR96088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Tec_1\tec1\ARQ\SOLOTEC\BR-476\VIGA\ANALISES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ANIEL\Documents\Eng.%20Daniel\DNIT%20-%20UL%20Vacaria\PATO\Confec&#231;&#227;o%20PATO%20BR470-285%202012\Users\DANIEL\Desktop\DNIT%20-%20UL%20Vacaria\PATO\Modelos%20de%20PATO\PATO%20BR-285%20km%20384,0%20-%20km%20542,2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10.100.132.171\check_list_csd$\Tec_1\tec1\ARQ\SOLOTEC\BR-476\VIGA\ANALISES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10.100.132.171\check_list_csd$\Lote%2002\MG\27%20PROJETO%20BANCO%20MUNDIAL\19%20-%20BR-262%20(749,2%20a%20797,2)\PROJETO%20FINAL(22_07_09)%20SINAL%20e%20MB\Tec_1\tec1\ARQ\SOLOTEC\BR-476\VIGA\ANALISES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rquivos\Public\ICON\DNIT\TRIGONAL\LOTE%2006_RJ\BR%20354\BR%20354%20-%20PROJETO%20EXECUTIVO\VOLUME%2004\LOTE06_RJ_BR354_VOLUME04_REV01-PLANILHAS%20DE%20QUANTITATIVOS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rquivos\Public\ICON\DNIT\TRIGONAL\LOTE%2006_RJ\BR%20101\BR%20101%20-%20PROJETO%20EXECUTIVO\VOLUME%2004\LOTE06_RJ_BR101_VOLUME04_REV02-PLANILHAS%20DE%20QUANTITATIVOS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Mic468\c\USU\RAS\VSI\TVA-98\cota&#231;&#227;o\Pre&#231;o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ronney.angelo\Dropbox\BR-Legal%20Ray\Planilha%20Geral_BR-408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almar\Documents\BR%20LEGAL%20DNIT\ESTI%20MAT%20QDADES%20PRELMNAR\QUANTIDADES%20LOTE%2023\LOTE23_BR364%20revisado%2015%20maio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VIDOR-F1\Projetos\Trabalho\Planilha%20de%20Quantitativo%20em%20Branco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ucio.machado\Downloads\10%20-%20EPMA\Pastas%20pessoais\Nelson%20I\PATO%20BR-163%20-%20TOLEDO%20-%20MAL%20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FV-DNER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vidor\estrada\DNER\Aguas%20lindas\Sicro\FV-DNER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GIO\Documentos\0798\TECNICO\TEACOMP\LOTE06\P09\P10\RELAT61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Bhzestinfo99\para%20samuel\Meus%20documentos\EXCEL-MD\Conseva\Cons-116\MEDICOES%20CBMI%202004%20cont%20novoi\61MCBMI.DNI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eus%20documentos\Rog&#233;rio\Toronto\Licita&#231;&#245;es\Calha%20do%20Madeira\Interior\Compos.Sistema%20Vi&#225;rio\PavimManaus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Meus%20documentos\Rog&#233;rio\Toronto\Licita&#231;&#245;es\Calha%20do%20Madeira\Interior\Compos.Sistema%20Vi&#225;rio\PavimManaus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Interior\Compos.Sistema%20Vi&#225;rio\PavimManaus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WINDOWS\TEMP\Interior\Compos.Sistema%20Vi&#225;rio\PavimManaus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\AppData\Local\Microsoft\Windows\Temporary%20Internet%20Files\Content.Outlook\UV0PD44Z\PATO%20BR-163%20MS%20JANEIRO%202011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D555EC65\Pato%20PRRTN%20-%20BR476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elso\PLANILHAS%20LAB\Faixa%20C\PROJ.CBUQ%20F-B-1160602200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a&#231;o%20cbuq%20faixa%20c%20Carpizza%20CONT.%20LESTE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corp\depto\ANALISE\EMPRESAS\TEL_SERV\Tele%20Centro%20Sul%20Participa&#231;&#245;es\Brazil%20Telecom%202001\BRP_1Q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ndre\castellar%20engenharia%20ltda\Conseva\Cons-116\MEDICOES\61MCBMI.DNIT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RQUIVOS\MEDI&#199;&#213;ES%20TESCON\MEDI&#199;&#213;ES%20E%20DOCUMENTOS\MEDI&#199;&#213;ES\CONTRATOS\BR-319\TT783.2010\61&#170;%20MP%2009.2015%20-%20MARCUS\51&#170;%20MP%2011.2014%20-%20MARCUS\Meus%20documentos\EGESA\Br-482mg\Volume1\CANAA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odrigo.mendonca\Desktop\Arquivos\CGR%2013\EVTE%20CGR%2013%20-%20fev_2011\EVTE%20-%20CGR%2013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REMA%20HomeOffice/0-Docs%20Internos%20CDS_CGDESP/IS/ANEXOS%20SEI_revisados/ANEXO%20XII%20e%20XIII%20-%20Projeto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ATO%20BR%20158%2012_05_1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rquivos\Public\ICON\DNIT\TRIGONAL\LOTE%2006_RJ\BR%20493\LOTE06_RJ_BR493_VOLUME04_REV00-PLANILHAS%20DE%20QUANTITATIVOS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DER-SP\PLANILHA%20OFICIAL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Gustavo%20Deschamps\AppData\Local\Microsoft\Windows\Temporary%20Internet%20Files\Content.Outlook\E5LZ585M\Castellar%20EVTE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adeu\Documents\DNIT%20-%20SUPERVIS&#195;O\Relat&#243;rios%20Diversos\2018-05%20PATO%20BR-285\PATO%20BR-386%20(2015)%20Final%20corregida%203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RQUIVOS\MEDI&#199;&#213;ES%20TESCON\MEDI&#199;&#213;ES%20E%20DOCUMENTOS\MEDI&#199;&#213;ES\CONTRATOS\BR-319\TT783.2010\61&#170;%20MP%2009.2015%20-%20MARCUS\51&#170;%20MP%2011.2014%20-%20MARCUS\Meus%20documentos\Proposta\Crema\Ma\Dimensiona%20equipa%20lote%20PA_01%20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mb:\Servidor\Engenharia\Meus%20documentos\ANAST%25C3%2581CIO\SERCEL\BR262990800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%20L%20&#193;%20V%20I%20O\OR&#199;AMENTOS\ANEL%20RIO%20-%20CONS&#211;RCIO\OR&#199;.%20REVIS&#195;O%203\Pre&#231;os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usuario\CONFIG~1\Temp\Rar$DI03.641\61MCBMI.DNIT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rquivos\Public\ICON\DNIT\TRIGONAL\LOTE%2006_RJ\BR%20495\BR%20495%20-%20PROJETO%20EXECUTIVO\VOLUME%2004\LOTE06_RJ_BR495_VOLUME04_REV02-PLANILHAS%20DE%20QUANTITATIVOS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Sinape%20Equipamentos\Downloads\LOTE41_GO_BR251_VOLUME04_QUANTITATIVO_PROJEXECUTIVO_R02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alexandre.fernandes\Downloads\EDILENE\SIN_HORIZONTAL_PROJETO_104-%20OK%20-%20Edjane%20Caruaru%20-%2012.07.14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ENG.%20THIAGO%20LIMA\Downloads\Users\USUARIO\Documents\DOCUMENTOS%20-%20EXCEL%20DESKTOP\MARCUS%20F\CONTRATOS\BR-319\TT783.2010\47&#170;%20MP%2006.2014%20-%20MARCUS\GALV&#195;O%20ENGENHARIA\GER&#202;NCIA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ver-3\tecnico\2007\DNIT\344-07-00%20-%20DUPLICA&#199;&#195;O%20BR-101-ES\5)-%20PROPOSTA%20COMERCIAL\PC%20344-07-00-BR101-ES-FIDENS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jorie.viegas\Meus%20documentos\Pre&#231;os\Convers&#227;o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MPRESAS\ENPA\RONDONIA\OBRA_31\Edital%20034\real\Qtd_34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marjorie.viegas\Meus%20documentos\Pre&#231;os\Convers&#227;o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F4BEA1EA\Convers&#227;o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RODUCAO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EMPRESAS\ENPA\RONDONIA\OBRA_31\Edital%20034\real\Qtd_34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DIVERSOS\Documentos%20do%20Excel\EMPRESAS\ENPA\RONDONIA\OBRA_31\Edital%20034\real\Qtd_34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vidor\projetos\Projeto%20Alvorada\Projeto%20B&#225;sico%20Croat&#225;\&#193;gua\Quantitativos\Or&#231;amento%20&#193;gua%20Croat&#225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Meus%20documentos\ELEMENTOS%202005\BR%20471\SCONNTEC\MEDI&#199;&#213;ES\19&#170;_MED_Sconntec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Desktop\Documents%20and%20Settings\renato.chaves\Meus%20documentos\RODOVIAS\ELEMENTOS%202006\BR%20153\CONS&#211;RCIO%20TV_SBS\MEDI&#199;&#213;ES\22&#170;_MED_CONS_TEC_VIARIA-SBS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Computador11\Downloads\LOTE06_RJ_BR485_QUANTITATIVO_GERAL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alexandre.fernandes\Downloads\EDILENE_OR&#199;AMENTO\BR-104\SIN_HORIZONTAL_PROJETO_104-%20OK%20-%20Edjane%20Caruaru%20-%2026.08.14.xlsx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cesar.lima\Downloads\LOTE59_BR222%20plan%20geral%20qtd_%2026%20NOVEMBRO2014%20R01%20COM%20REDU&#199;&#195;O.xlsx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GNA-ENECON\PATO%20-%20BR-158\PATO%20BR%20158%20-%20SM-Ros&#225;rio%20-%2022-06-2015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ronograma\PATO%20BR-285%20(2018)%20V1c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5&#170;_MED_SBS_SET_2011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NTRATOS/C2008-REVIS&#195;O%20E%20COMPLEMENTA&#199;&#195;O%20DO%20PMI%20CHAMAMENTO%2011_2015-TPI/OR&#199;AMENTO/C-1964_Quadro%20PER%20Valores%2001.06.16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antigos\TO-134\Meus%20Documentos\FV-DNER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ARQUIVOS%20R96\EXCEL\PATOs\BR153_99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541E531A\BR153_99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lexandre\c\ARQUIVOS%20R-9-6\Excel\PATOs\BR153_98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AIXA%20'C'%20CORRIGIDO%20=%205.7%25\Joaquim\Backup\PROJ.C.BET.USIN.QUENTE%20F-B-116MODCONT.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it\Dept_2007\CONV&#202;NIOS_2007\CONV&#202;NIO%20TT-109%20CONSERVA%20BR-174\AM%20RR%20X%20VILA%20DO%20EQUADOR\PATO%20DE%20ETAPA\PATO%20BR-174%20-%20RESERVA%2012-01-2009%20-%20pato%20inicial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spire\br432%20rr%20-%20tt310.2011%20-%20km%20119%20-%20km165%20-%20constru&#231;&#227;o\Documents%20and%20Settings\CLIENTE\Meus%20documentos\BR%20174%20-%20PROSINAL%20AMAZONAS\MEDI&#199;&#213;ES%20DNIT\53&#170;%20MP%20OUTUBRO%202008%200811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213;ES%20ANTIGAS\MEDI&#199;&#213;ES%20DNIT\1&#170;%20MP%20SETEMBRO%202010.xls" TargetMode="External"/></Relationships>
</file>

<file path=xl/externalLinks/_rels/externalLink124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rv064sr\Aspire\br432%20rr%20-%20tt310.2011%20-%20km%20119%20-%20km165%20-%20constru&#231;&#227;o\Documents%20and%20Settings\CLIENTE\Meus%20documentos\BR%20174%20-%20PROSINAL%20AMAZONAS\MEDI&#199;&#213;ES%20DNIT\Documentos\DADOS%20MEDI&#199;AO%20UT-DNIT%20JAN-2009\48&#170;%20MP%20MAIO.xls?F108E421" TargetMode="External"/><Relationship Id="rId1" Type="http://schemas.openxmlformats.org/officeDocument/2006/relationships/externalLinkPath" Target="file:///\\F108E421\48&#170;%20MP%20MAIO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mail.terra.com.br/cgi-bin/webmail.exe/CUSTO%20INDIRETO%20APRES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lexandre\c\ARQUIVOS%20R-9-6\Excel\PATOs\Pato%20PRRTN%20-%20BR153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10.100.132.171\check_list_csd$\Lote%2002\MG\27%20PROJETO%20BANCO%20MUNDIAL\1%20-%20BR-040(471,5%20ao%20532,9)-LOTE%205\Projeto%20Nova%20solu&#231;&#227;o%20(28-07-09)_SINAL.-MB\Projeto%20CREMA%20BR-040(471,5%20ao%20532,9)-LOTE%205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10.100.132.171\check_list_csd$\Lote%2002\MG\27%20PROJETOS%20-%20OGU_SET09%20(BM)\27%20-%20BR-452%20(58,4%20a%2091,8%20&amp;%20173,9%20a%20224,9)\PROJETO%20FINAL\Projeto%20%20CREMA%20BR-452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Ecb-obra-top\documentos\009.2008%20TRAVESSIA%20BR-153\00908MP02TRAV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BAFA961\BR153_98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mba%20-%20arquivos\Patos%20-%20Ribeira\Planilha%20em%20Croqui%20Pedreira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esar.ferri\Desktop\PATO\PATO%20BR-476%20E%20BR-153%20Final%20V.1%20-%20alterado%20Elcio%2025.02.2016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gio\compartilhamento\WMS-TCPO\Obras%20em%20Execu&#231;&#227;o\Polo%20Diamantino\Planejamento-MEDI&#199;&#195;O%20ACUMULADA-DIAMANTINO%20BR%20364\MP%2032\MP32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FILE_SERVER\1-Contratos\Furukawa\Infovias%202001\Ra\USU\RAS\VSI\TVA-98\cota&#231;&#227;o\Pre&#231;os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laudino_borges/AppData/Local/Microsoft/Windows/Temporary%20Internet%20Files/Content.Outlook/42W8L9GA/Valoraserver/projetos/TELECOM/MODELS/PUBLISHED_MODELS/COLT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Valoraserver\projetos\TELECOM\MODELS\PUBLISHED_MODELS\COLT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FILE_SERVER\1-Contratos\TELECOM%20-%202002\I%20N%20T%20E%20L%20I%20G\5.%20RENOVA&#199;&#195;O%20DE%20CONTRATO\BDI-FLUXO\BDI%20-%20Fluxo%20REV%201%20(12meses)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Meus%20Documentos\FV-DNER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Juliana\projetos\Meus%20documentos\Egesa-antigos\TO-134\Meus%20Documentos\FV-DNER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S\Ed_231-03-00_PIR_IV_BR-153-158-290-392\Proposta_Acordo_Briga_Final\Acordo\Proposta%20de%20Pre&#231;os%20RS%20Lote12(A)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4C539943\PATO%20BR-163%20-%20CONTORNO%20OESTE%20DE%20CASCAVEL%20V2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10.101.7.10\servidor\Documents%20and%20Settings\C%20arlos%20%20Machado\My%20Documents\Disco%201\BR-262-MS(3)\Anexos%20PGQ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Ricardo\Meus%20documentos\Manaus\BR%20319%202005\Planilha%20Br%20319%202005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FILE_SERVER\1-Contratos\F%20L%20&#193;%20V%20I%20O\OR&#199;AMENTOS\ANEL%20RIO%20-%20CONS&#211;RCIO\PROPOSTA%206%200409\ANEL%20RIO\CUSTO%20LARANJEIRAS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\Meus%20documentos\Manaus\BR%20319%202005\Planilha%20Br%20319%202005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TO\PROCREMA\PRO_CREMA_CGDESP\ZModelos\4-PROJETO\rev.21%20-%20Norma%20408.2019-PAD%20(Canteiro)\Tab%20Ref%20CREMA%20BR_XXX_XX_Lote_XX_NOVO_SICRO.xlsx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Cabral\rede\Emergencias%2015%20UNIT%202006\BR%20226.MA%20Lote%202\Ob158\Pato\WINDOWS\TEMP\WINDOWS\Desktop\Obras%20diversas\Leopoldina\Or&#231;amentos\Orc%20381\Orc%20Trevo%20Takono\OR960887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Execucao\lobo%201\Renato%20Lobo\Or&#231;amento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TEL\BR116\Produtividade%20e%20Histograma%20116.xlsx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FILE_SERVER\1-Contratos\F%20L%20&#193;%20V%20I%20O\OR&#199;AMENTOS\ANEL%20RIO%20-%20CONS&#211;RCIO\PROPOSTA%206%200409\ANEL%20RIO\CUSTO%20ZONA%20SUL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alexandre.fernandes\Downloads\EDILENE\LOTE%2052-BR428%20-%20VOLUME%20III%20e%20IV%20-%20PLANILHAS%20NECESSIDADES-R1.xlsx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OLUME%20IV%20LOTE%2023\LOTE%2023%20RONDONIA%20VOLUME%20IV%20RELATORIOS%20E%20PLANILHAS\LOTE23_BR364%20revisado.xlsx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rquivos\KIT%20BR_LEGAL\Viagem-SP-Arquivos\LOTE69_BR153-BR277-BR376-BR466%20E%20BR476-NECESSIDADES-R00.xlsx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Backup\Arquivos\Egesa\BR-116%20Padre%20Para&#237;so\Planilhas%20de%20Projeto\Meus%20Documentos\FV-DNER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Pc11\E\Castellar%20Obra%20%20MAFRA%20e%20LAGES\DNIT%20LAGES\MEDI&#199;&#195;O%20LAGES\61MCBMI.DNIT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Cbemi-tec-01\C-Tec\Documents%20and%20Settings\lcardoso\Meus%20documentos\P\s_c\45000_49620_ServAux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XCEL.ENG\PATO153(0-53,6)(a)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TIVIDADE%202\PROJETO\PROCREMA\PRO_CREMA%201_3&#170;%20FASE\ZModelos\PROJETO\MODELO%20PADR&#195;O\rev.25\5%20anos\Tab%20Ref%20CREMA%20BR_XXX_XX_Lote_XX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uario\Desktop\DNIT%20-%2001\01%20-%20DNER%20-%20DNIT\PLANOS%20ANUAIS%20DE%20TRABALHO%20E%20OR&#199;AMENTO\2016-11%20-%20PATO%20-%20BR-448-RS\PATO%20BR-448%20(2017)%20-%20SEM%20DESONERA&#199;&#195;O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RABALHOS%20DNIT/ABAS%20EXTRAS.xlsx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Projetos\TO-050PALMAS-TAQUARALTO\Meus%20documentos\EGESA\Br-482mg\Volume1\CANAA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Planex01\c\linda\Planilha-cronograma-Fabrica%20Nova.xls" TargetMode="External"/></Relationships>
</file>

<file path=xl/externalLinks/_rels/externalLink164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rv064sr\Alice\CREMA%201&#170;%20Etapa\Projetos%20em%20andamento\DNIT%20Construtoras\DNIT%20PIR-IV%20Corredor%202007\SP%20-%208a%20UNIT\PIR%20IV%20BR-116\PASSO%20FUNDO%20COMPOSI&#199;&#213;ES\Documents%20and%20Settings\Pedro\Meus%20documentos\CPU%20Extra%20em%20excel%20de%20Br116.xls?153FB703" TargetMode="External"/><Relationship Id="rId1" Type="http://schemas.openxmlformats.org/officeDocument/2006/relationships/externalLinkPath" Target="file:///\\153FB703\CPU%20Extra%20em%20excel%20de%20Br116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R-19_5%20-%20Tr&#234;s%20Lagoas\CONTRATOS\Objetiva\PD19-0399\PATO262_03_2002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D%20N%20I%20T%20-%20Emerg&#234;ncia%20BR-158-MS\Or&#231;amento%20-%20km%20%2078,5%20-%20Emerg&#234;ncia-velho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Bhzestinfo99\para%20samuel\Meus%20documentos\EXCEL-MD\Conseva\Cons-116\MEDICOES\61MCBMI.DNIT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D9BA021B\UT%2012-08%20BR-158%20EVTE2%20.xlsx%20-canteiro%20e%20mobiliza&#231;&#227;o.xlsx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0798\TECNICO\TEACOMP\LOTE06\P09\P10\RELAT610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Juliana\projetos\Meus%20documentos\Egesa-antigos\TO-134\0798\TECNICO\TEACOMP\LOTE06\P09\P10\RELAT610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correncia\PLANEJAMENTO\PL%202004\Amap&#225;\BR-156-AP%20SUL\PL%20BR-156%20AP%20SUL%20atual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Servidor\servidor\Meus%20documentos\EGESA\Br-482mg\Volume2\CANAA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GESA\Br-482mg\Volume1\CANAA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icardo%20Mesquita\180105\Meus%20documentos\BR%20242\Vicente\GAUTAMA%20MENSAL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Cbemi-tec-01\c-tec\Documents%20and%20Settings\C%20arlos%20%20Machado\My%20Documents\Disco%202\BR-135-MA\2001\Relat&#243;rio\Custos%20Briga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%20Mesquita\180105\Meus%20documentos\BR%20242\Vicente\GAUTAMA%20MENSAL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OTACILIO\SharedDocs\Documents%20and%20Settings\OTACILIO_\Meus%20documentos\OR&#199;AMENTOS\SC-487\NATALINA\DNER\Br116_R1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spire\br432%20rr%20-%20tt310.2011%20-%20km%20119%20-%20km165%20-%20constru&#231;&#227;o\PATO%20-%20BR%20-%20425%20aditivo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dfbsa00535\c$\Documents%20and%20Settings\C%20arlos%20%20Machado\My%20Documents\Disco%201\BR-262-MS(3)\Anexos%20PGQ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exos%20PGQ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Users\CESAR~1.LIM\AppData\Local\Temp\Rar$DIa0.151\LOTE%2047-MS%20-%20PLANILHAS%20-%20CRONOGRAMA\LOTE47_MS_BR158_VOLUME04_REV00-QUANTITATIVO%20OFICIAL%201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Dfbsa00535\dyna01\Documents%20and%20Settings\C%20arlos%20%20Machado\My%20Documents\Disco%201\BR-262-MS(3)\Anexos%20PGQ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ATO%20-%20BR%20-%20425%20aditivo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R-364%20MT_2_Executivo_Definitivo_10_07_2002\Vol04_Or&#231;amento\Lote_08\Documents%20and%20Settings\bruno\Meus%20documentos\Servi&#231;os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10.100.132.124\server_csd$\CD-01\Projetos\BR-364%20MT2_Exe_Def_10_07_02\Vol04_Or&#231;amento\Lote_08\Documents%20and%20Settings\bruno\Meus%20documentos\Servi&#231;os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ordenacaodeSeguranca\BR-LEGAL\PROJETOS\Projetos%20Executivos\1&#170;%20Etapa\Lote%205%20-%20TT-403.13%20-%20Consladel\CRONOGRAMA%20F&#205;SICO-FINANCEIRO%20-%20LOTE%2005%20-%20vers&#227;o%205.2%20DNIT.xlsx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ainfra-my.sharepoint.com/corp/depto/Analise/EMPRESAS/Water/Sanepar/prjbrs2001.xls" TargetMode="External"/></Relationships>
</file>

<file path=xl/externalLinks/_rels/externalLink188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rv064sr\Andre\castellar%20engenharia%20ltda\Documents%20and%20Settings\Castelar\Meus%20documentos\Backup%20Uni&#227;o%204-5%20(D)\OBRA%20CANOINHAS\Castellar%20Engenharia%20Ltda%20-%20CANOINHAS\FINAN&#199;AS\Uniao\Medi&#231;&#227;o%20Castellar\61MCBMI.DNIT.XLS?4744E8B2" TargetMode="External"/><Relationship Id="rId1" Type="http://schemas.openxmlformats.org/officeDocument/2006/relationships/externalLinkPath" Target="file:///\\4744E8B2\61MCBMI.DNIT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R-19_5%20-%20Tr&#234;s%20Lagoas\CONTRATOS\Objetiva\PD19-0201\patobr158%2010_2002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adeu\Documents\DNIT%20-%20SUPERVIS&#195;O\Relat&#243;rios%20Diversos\2018-08%20PATO%20BR-470%20Nova%20Prata\PATO%20BR-470%20NP%20PATO%202018\BR470%20-%20RS%20-%20MAR-18_COM%20DESONERA&#199;&#195;O\BR470%20-%20RS%20-%20MAR-18_%20PATO%20NP%20COM%20DESONERA&#199;&#195;O%20V1.xlsx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Pen%20branco\Adequa&#231;&#227;o%20Maio%202010\Altera&#231;&#227;o%20FINAL2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mula&#231;&#227;o%20Or&#231;amento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Planex01\c\EGS\PLANEJAMENTO\Meus%20documentos\FABRICA%20NOVA\PLAN.%20REVIS&#195;O%20I%20-%20JULHO%2003\REVIS&#195;O%20I%20PLANEJAMENTO%20FABRICA%20NOVA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Luiz-bernartt\e-luiz\Meus%20documentos\Differencial\lote%2011%20PATO%20-%20Maio-23,4km%20-%20Foz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%20arlos%20%20Machado\My%20Documents\Disco%201\BR-262-MS(3)\Anexos%20PGQ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S\Ed_231-03-00_PIR_IV_BR-153-158-290-392\Proposta_Acordo_Briga_Final\Acordo\Proposta%20de%20Pre&#231;os%20RS%20Lote12(A)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64sr\4&#170;%20grd\Aspire\br432%20rr%20-%20tt310.2011%20-%20km%20119%20-%20km165%20-%20constru&#231;&#227;o\TESCON\BR%20174\m.p_OK\34&#186;\34&#176;\OBRAS%20MANAUS\cd\MEDI&#199;&#195;O%20PROSINAL\ANO\2009\33&#186;med%20prosinal%20-%20abril\horizontal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ANIEL\Documents\Eng.%20Daniel\DNIT%20-%20UL%20Vacaria\PATO\Confec&#231;&#227;o%20PATO%20BR470-285%202012\RESUMO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adeu\Documents\DNIT%20-%20SUPERVIS&#195;O\Relat&#243;rios%20Diversos\2018-05%20PATO%20BR-285\PATO%20BR-285%20(2018)%20Invent&#225;rio\jun_2018_Invent&#225;rio%20BR285.xlsx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y%20Received%20Files/Juros%20sobre%20o%20Capital%20Pr&#243;prio%20-%20Dez.03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ainfra-my.sharepoint.com/F:/Applications/Microsoft%20Office%202011/Microsoft%20Excel.app/Contents/MacOS/Worksheet%20in%207140%20Patrim&#244;nio%20L&#237;quido%20-%2030%2009%202003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Engelog\Controle%20de%20Contratos%20atualizado%20at&#233;%2025.05.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D_NI_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Indices"/>
      <sheetName val="Resumo Vertical"/>
      <sheetName val="PATO - BR - 425 aditivo"/>
      <sheetName val="dez00"/>
      <sheetName val="DG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QuQuant"/>
      <sheetName val="PATO_15"/>
      <sheetName val="Equipamentos"/>
      <sheetName val="Anual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PLMUSEU"/>
      <sheetName val="Paulo de Carvalho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Custo do RR-2C"/>
      <sheetName val="Custo do TSD"/>
      <sheetName val="Custo do CM-30"/>
      <sheetName val="Cadastro Traços e Obras"/>
      <sheetName val="Pato PRRTN - BR476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jun"/>
      <sheetName val="Cadastr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Pato PRRTN - BR476"/>
      <sheetName val="Custo do RR-2C"/>
      <sheetName val="Custo do TSD"/>
      <sheetName val="Custo do CM-30"/>
      <sheetName val="Cadastro Traços e Obras"/>
      <sheetName val="Plan1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Cadastro"/>
      <sheetName val="ju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1ª M.P"/>
      <sheetName val="Plan1"/>
      <sheetName val="CP TERRAPLENAGEM"/>
    </sheetNames>
    <sheetDataSet>
      <sheetData sheetId="0" refreshError="1">
        <row r="10">
          <cell r="C10">
            <v>0</v>
          </cell>
          <cell r="D10">
            <v>177.8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P A T O 99 B"/>
      <sheetName val="RESUMO_AUT1"/>
      <sheetName val="BSTC 0,60"/>
      <sheetName val="BOCA BSTC 0,60"/>
      <sheetName val="traço cbuq faixa c Carpizza CON"/>
      <sheetName val="Resumo Financeiro"/>
      <sheetName val="rmle157"/>
      <sheetName val="Vínculo (2)"/>
      <sheetName val="curvas_tratamento"/>
      <sheetName val="Defensas_necessidades"/>
      <sheetName val="sin_vertical_necessidades"/>
      <sheetName val="tachas_necessidades"/>
      <sheetName val="61M-CBMI"/>
      <sheetName val="projeto"/>
      <sheetName val="P reaj x P atual"/>
      <sheetName val="Transportes -IN37"/>
      <sheetName val="eq"/>
      <sheetName val="mo"/>
      <sheetName val="Mat Asf"/>
      <sheetName val="Desmat 0,15"/>
      <sheetName val="alteração"/>
      <sheetName val="pro-08"/>
      <sheetName val="RESUMO"/>
      <sheetName val="ORÇAMENTO"/>
      <sheetName val="COMP"/>
      <sheetName val="CRONOGRAMA (8 MESES)"/>
      <sheetName val="CURVA ABC"/>
      <sheetName val="Mapa de Cotação"/>
      <sheetName val="BDI 21,35 NÃO DESONERADO "/>
      <sheetName val="Mobilização"/>
      <sheetName val="TPU-MARÇO_2002"/>
      <sheetName val="OAC_NPA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2">
          <cell r="A12">
            <v>1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A3" t="str">
            <v>LOCAL:</v>
          </cell>
        </row>
      </sheetData>
      <sheetData sheetId="85">
        <row r="3">
          <cell r="A3" t="str">
            <v>LOCAL:</v>
          </cell>
        </row>
      </sheetData>
      <sheetData sheetId="86">
        <row r="3">
          <cell r="A3" t="str">
            <v>LOCAL:</v>
          </cell>
        </row>
      </sheetData>
      <sheetData sheetId="87">
        <row r="3">
          <cell r="A3" t="str">
            <v>LOCAL:</v>
          </cell>
        </row>
      </sheetData>
      <sheetData sheetId="88">
        <row r="3">
          <cell r="A3" t="str">
            <v>LOCAL:</v>
          </cell>
        </row>
      </sheetData>
      <sheetData sheetId="89">
        <row r="3">
          <cell r="A3" t="str">
            <v>LOCAL:</v>
          </cell>
        </row>
      </sheetData>
      <sheetData sheetId="9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ificação de dados_CC"/>
    </sheetNames>
    <definedNames>
      <definedName name="________A1"/>
      <definedName name="________A10"/>
      <definedName name="________A11"/>
      <definedName name="________A12"/>
      <definedName name="________A13"/>
      <definedName name="________A14"/>
      <definedName name="________A15"/>
      <definedName name="________A16"/>
      <definedName name="________A17"/>
      <definedName name="________A19"/>
      <definedName name="________A2"/>
      <definedName name="________A20"/>
      <definedName name="________A21"/>
      <definedName name="________A22"/>
      <definedName name="________A23"/>
      <definedName name="________A24"/>
      <definedName name="________A25"/>
      <definedName name="________A3"/>
      <definedName name="________A4"/>
      <definedName name="________A5"/>
      <definedName name="________A6"/>
      <definedName name="________A7"/>
      <definedName name="________A9"/>
      <definedName name="________Fev1"/>
      <definedName name="________Jan1"/>
      <definedName name="________Mar1"/>
      <definedName name="________MOD01"/>
      <definedName name="________RP1"/>
      <definedName name="_______A1"/>
      <definedName name="_______A10"/>
      <definedName name="_______A11"/>
      <definedName name="_______A12"/>
      <definedName name="_______A13"/>
      <definedName name="_______A14"/>
      <definedName name="_______A15"/>
      <definedName name="_______A16"/>
      <definedName name="_______A17"/>
      <definedName name="_______A19"/>
      <definedName name="_______A2"/>
      <definedName name="_______A20"/>
      <definedName name="_______A21"/>
      <definedName name="_______A22"/>
      <definedName name="_______A23"/>
      <definedName name="_______A24"/>
      <definedName name="_______A25"/>
      <definedName name="_______A3"/>
      <definedName name="_______A4"/>
      <definedName name="_______A5"/>
      <definedName name="_______A6"/>
      <definedName name="_______A7"/>
      <definedName name="_______A9"/>
      <definedName name="_______Fev1"/>
      <definedName name="_______Jan1"/>
      <definedName name="_______Mar1"/>
      <definedName name="_______MOD01"/>
      <definedName name="_______RP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  <sheetName val="PROJETO"/>
      <sheetName val="Teor"/>
      <sheetName val="lista_comp"/>
      <sheetName val="Serviços"/>
      <sheetName val="DADOS"/>
      <sheetName val="TransComerc_Basc10m³"/>
      <sheetName val="TapaBuraco"/>
      <sheetName val="eq"/>
      <sheetName val="mo"/>
      <sheetName val="Página 16"/>
      <sheetName val="QuQuant"/>
      <sheetName val="Planilha Original"/>
      <sheetName val="RELAT610"/>
      <sheetName val="PQ"/>
      <sheetName val="CARTA PROPOSTA"/>
      <sheetName val="PROJETO BR_146 (2)"/>
      <sheetName val="TABELA"/>
      <sheetName val="Quadro de qntd"/>
      <sheetName val="FIDENS-R$mil"/>
      <sheetName val="PLANILHA CONTRATUAL"/>
      <sheetName val="8ª MP_BR_459"/>
      <sheetName val="8ª MP_BR-459"/>
      <sheetName val="geral"/>
      <sheetName val="Mat. Betum. - Port. 1078.15"/>
      <sheetName val="RESUMO"/>
      <sheetName val="Medição"/>
      <sheetName val="Orçamento"/>
      <sheetName val="PT"/>
      <sheetName val="TRANSP"/>
      <sheetName val="TCB5"/>
      <sheetName val="Mat"/>
      <sheetName val="ficha medição"/>
      <sheetName val="PLANILHA ATUALIZADA"/>
      <sheetName val="Resumo Financeiro"/>
      <sheetName val="dez00"/>
      <sheetName val="COMPOS1"/>
      <sheetName val="Equipamentos"/>
      <sheetName val="Produção x Medição"/>
      <sheetName val="Planilha de Mediçã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MT - DEPARTAMENTO NACIONAL DE INFRA-ESTRUTURA DE TRANSPORTES - DNIT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equação Terraplenagem"/>
    </sheetNames>
    <definedNames>
      <definedName name="______A1"/>
      <definedName name="______A10"/>
      <definedName name="______A11"/>
      <definedName name="______A12"/>
      <definedName name="______A13"/>
      <definedName name="______A14"/>
      <definedName name="______A15"/>
      <definedName name="______A16"/>
      <definedName name="______A17"/>
      <definedName name="______A19"/>
      <definedName name="______A2"/>
      <definedName name="______A20"/>
      <definedName name="______A21"/>
      <definedName name="______A22"/>
      <definedName name="______A23"/>
      <definedName name="______A24"/>
      <definedName name="______A25"/>
      <definedName name="______A3"/>
      <definedName name="______A4"/>
      <definedName name="______A5"/>
      <definedName name="______A6"/>
      <definedName name="______A7"/>
      <definedName name="______A9"/>
      <definedName name="______Fev1"/>
      <definedName name="______Jan1"/>
      <definedName name="______Mar1"/>
      <definedName name="______MOD01"/>
      <definedName name="______RP1"/>
      <definedName name="_____A1"/>
      <definedName name="_____A10"/>
      <definedName name="_____A11"/>
      <definedName name="_____A12"/>
      <definedName name="_____A13"/>
      <definedName name="_____A14"/>
      <definedName name="_____A15"/>
      <definedName name="_____A16"/>
      <definedName name="_____A17"/>
      <definedName name="_____A19"/>
      <definedName name="_____A2"/>
      <definedName name="_____A20"/>
      <definedName name="_____A21"/>
      <definedName name="_____A22"/>
      <definedName name="_____A23"/>
      <definedName name="_____A24"/>
      <definedName name="_____A25"/>
      <definedName name="_____A3"/>
      <definedName name="_____A4"/>
      <definedName name="_____A5"/>
      <definedName name="_____A6"/>
      <definedName name="_____A7"/>
      <definedName name="_____A9"/>
      <definedName name="_____Fev1"/>
      <definedName name="_____Jan1"/>
      <definedName name="_____Mar1"/>
      <definedName name="_____MOD01"/>
      <definedName name="_____RP1"/>
      <definedName name="____A1"/>
      <definedName name="____A10"/>
      <definedName name="____A11"/>
      <definedName name="____A12"/>
      <definedName name="____A13"/>
      <definedName name="____A14"/>
      <definedName name="____A15"/>
      <definedName name="____A16"/>
      <definedName name="____A17"/>
      <definedName name="____A19"/>
      <definedName name="____A2"/>
      <definedName name="____A20"/>
      <definedName name="____A21"/>
      <definedName name="____A22"/>
      <definedName name="____A23"/>
      <definedName name="____A24"/>
      <definedName name="____A25"/>
      <definedName name="____A3"/>
      <definedName name="____A4"/>
      <definedName name="____A5"/>
      <definedName name="____A6"/>
      <definedName name="____A7"/>
      <definedName name="____A9"/>
      <definedName name="____Fev1"/>
      <definedName name="____Jan1"/>
      <definedName name="____Mar1"/>
      <definedName name="____MOD01"/>
      <definedName name="____RP1"/>
      <definedName name="___A1"/>
      <definedName name="___A10"/>
      <definedName name="___A11"/>
      <definedName name="___A12"/>
      <definedName name="___A13"/>
      <definedName name="___A14"/>
      <definedName name="___A15"/>
      <definedName name="___A16"/>
      <definedName name="___A17"/>
      <definedName name="___A19"/>
      <definedName name="___A2"/>
      <definedName name="___A20"/>
      <definedName name="___A21"/>
      <definedName name="___A22"/>
      <definedName name="___A23"/>
      <definedName name="___A24"/>
      <definedName name="___A25"/>
      <definedName name="___A3"/>
      <definedName name="___A4"/>
      <definedName name="___A5"/>
      <definedName name="___A6"/>
      <definedName name="___A7"/>
      <definedName name="___A9"/>
      <definedName name="___MOD01"/>
      <definedName name="___RP1"/>
    </defined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ROTEIRO DE UTILIZAÇÃO"/>
      <sheetName val="Auxiliar Serviç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Ref_Distr Pesquisadas"/>
      <sheetName val="Estudo Econômico Mat. Bet."/>
      <sheetName val="COMP.MAT.BET."/>
      <sheetName val="MEMÓRIA MAT REC PLACA SINALIZ"/>
      <sheetName val="LDI"/>
      <sheetName val="TRANSPORTES CONSERVAÇÃO"/>
      <sheetName val="TRANSPORTES RESTAURAÇÃO"/>
      <sheetName val="TRANSPORTES MELHORIAS"/>
      <sheetName val="PLANILHA ORÇAMENTÁRIA"/>
      <sheetName val="CRONOGRAMA"/>
      <sheetName val="CROQUI PESQUISADAS"/>
      <sheetName val="ESTUDO ECONÔMICO USINA"/>
      <sheetName val="CROQUI ADOTADAS"/>
      <sheetName val="COMP. Conservação"/>
      <sheetName val="COMP. Restauração"/>
      <sheetName val="COMP. Melhorias"/>
      <sheetName val="COMP.AUTOMÓVEL"/>
      <sheetName val="mobilizaçao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justif. veículo sugestão"/>
      <sheetName val="VERIFICAÇÕES"/>
      <sheetName val="COMP.SERVIÇOS"/>
    </sheetNames>
    <sheetDataSet>
      <sheetData sheetId="0" refreshError="1">
        <row r="5">
          <cell r="B5">
            <v>2.08</v>
          </cell>
        </row>
        <row r="100">
          <cell r="A100">
            <v>0</v>
          </cell>
        </row>
        <row r="101">
          <cell r="A101">
            <v>0</v>
          </cell>
          <cell r="B101">
            <v>0</v>
          </cell>
        </row>
        <row r="103">
          <cell r="A103">
            <v>471.6</v>
          </cell>
        </row>
        <row r="104">
          <cell r="A104">
            <v>692.6</v>
          </cell>
          <cell r="B104">
            <v>221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Resumo Vertical"/>
      <sheetName val="PATO - BR - 425 aditivo"/>
      <sheetName val="DG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Equipamentos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dez00"/>
      <sheetName val="QuQuant"/>
      <sheetName val="PLMUSEU"/>
      <sheetName val="Paulo de Carvalho"/>
      <sheetName val=""/>
      <sheetName val="CANT_OBRAS"/>
      <sheetName val="AQU TERRENO-"/>
      <sheetName val="ESTA ELEVATÓRIA_"/>
      <sheetName val="EMISSÁRIO_"/>
      <sheetName val="ligação predial"/>
      <sheetName val="REDE COLETORA"/>
      <sheetName val="RESUMO_AU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Plan1"/>
      <sheetName val="CP TERRAPLENAGEM"/>
    </sheetNames>
    <sheetDataSet>
      <sheetData sheetId="0">
        <row r="1">
          <cell r="B1" t="str">
            <v>TESCON ENGENHARIA LTDA</v>
          </cell>
        </row>
        <row r="3">
          <cell r="B3">
            <v>40456</v>
          </cell>
        </row>
        <row r="4">
          <cell r="B4" t="str">
            <v xml:space="preserve">  18/09/2010 a 30/09/2010</v>
          </cell>
        </row>
        <row r="10">
          <cell r="C10">
            <v>0</v>
          </cell>
          <cell r="D10">
            <v>177.8</v>
          </cell>
          <cell r="E10">
            <v>0</v>
          </cell>
        </row>
        <row r="13">
          <cell r="B13">
            <v>40436</v>
          </cell>
        </row>
        <row r="14">
          <cell r="B14">
            <v>40439</v>
          </cell>
        </row>
        <row r="15">
          <cell r="B15">
            <v>39814</v>
          </cell>
        </row>
        <row r="17">
          <cell r="B17" t="str">
            <v>SRD/AM/RR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Tapa Burac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Recomp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Caiação"/>
      <sheetName val="Demol Pav"/>
      <sheetName val="Sarjeta"/>
      <sheetName val="Sarjeta Geral "/>
      <sheetName val="Dados_Entrada"/>
      <sheetName val="Prod_1S"/>
      <sheetName val="Prod_2S"/>
      <sheetName val="Prod_3S"/>
      <sheetName val="Prod_4S_"/>
      <sheetName val="Resumo_Produção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SERVIÇOS"/>
      <sheetName val="CONS_CORR"/>
      <sheetName val="eq"/>
      <sheetName val="mo"/>
      <sheetName val="comp_completa"/>
      <sheetName val="Mão de Obra"/>
    </sheetNames>
    <sheetDataSet>
      <sheetData sheetId="0" refreshError="1"/>
      <sheetData sheetId="1" refreshError="1"/>
      <sheetData sheetId="2" refreshError="1"/>
      <sheetData sheetId="3">
        <row r="6">
          <cell r="A6">
            <v>39083</v>
          </cell>
          <cell r="I6">
            <v>39114</v>
          </cell>
          <cell r="Q6">
            <v>39142</v>
          </cell>
        </row>
        <row r="15">
          <cell r="A15">
            <v>39173</v>
          </cell>
          <cell r="I15">
            <v>39203</v>
          </cell>
          <cell r="Q15">
            <v>39234</v>
          </cell>
        </row>
        <row r="24">
          <cell r="A24">
            <v>39264</v>
          </cell>
          <cell r="I24">
            <v>39295</v>
          </cell>
          <cell r="Q24">
            <v>39326</v>
          </cell>
        </row>
        <row r="33">
          <cell r="A33">
            <v>39356</v>
          </cell>
          <cell r="I33">
            <v>39387</v>
          </cell>
          <cell r="Q33">
            <v>39417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  <sheetName val="ROÇADA"/>
      <sheetName val="SAIDA D AGUA"/>
      <sheetName val="Apontador"/>
      <sheetName val="SAIDA_D_AGUA"/>
      <sheetName val="CUSTO_MATERIAIS"/>
      <sheetName val="REFLEXO_FINAN"/>
      <sheetName val="projeto"/>
      <sheetName val="plmuseu"/>
      <sheetName val="INSUMOS"/>
      <sheetName val="CADASTRO"/>
      <sheetName val="p a t o 99 b"/>
    </sheetNames>
    <sheetDataSet>
      <sheetData sheetId="0" refreshError="1">
        <row r="4">
          <cell r="B4" t="str">
            <v>DIV. SP/MS - ENTR. BR-163(A) (N. ALVORADA)</v>
          </cell>
        </row>
        <row r="11">
          <cell r="C11">
            <v>8</v>
          </cell>
        </row>
        <row r="12">
          <cell r="C12">
            <v>25</v>
          </cell>
        </row>
        <row r="13">
          <cell r="C13">
            <v>25</v>
          </cell>
        </row>
        <row r="14">
          <cell r="C14">
            <v>0.32</v>
          </cell>
        </row>
        <row r="15">
          <cell r="C15">
            <v>3.4</v>
          </cell>
        </row>
        <row r="16">
          <cell r="C16">
            <v>2.23</v>
          </cell>
        </row>
        <row r="17">
          <cell r="C17">
            <v>2.23</v>
          </cell>
        </row>
        <row r="19">
          <cell r="C19">
            <v>2.8</v>
          </cell>
        </row>
        <row r="21">
          <cell r="C21">
            <v>1.25</v>
          </cell>
        </row>
        <row r="22">
          <cell r="C22">
            <v>5.8</v>
          </cell>
        </row>
        <row r="23">
          <cell r="C23">
            <v>4.3</v>
          </cell>
        </row>
        <row r="32">
          <cell r="C32">
            <v>667.1</v>
          </cell>
        </row>
        <row r="39">
          <cell r="B39">
            <v>1107.92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B4" t="str">
            <v>DIV. SP/MS - ENTR. BR-163(A) (N. ALVORADA)</v>
          </cell>
        </row>
      </sheetData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ão de Obra"/>
      <sheetName val="INVENTÁRIO"/>
      <sheetName val="CROQUIS"/>
      <sheetName val="MB"/>
      <sheetName val="AQ TR MB"/>
      <sheetName val="MOBIL-CANT"/>
      <sheetName val="PATO"/>
      <sheetName val="ORÇAMENTO 2 anos"/>
      <sheetName val="TLCB5"/>
      <sheetName val="TLMR"/>
      <sheetName val="TLCC4"/>
      <sheetName val="TCCB10"/>
      <sheetName val="CRONOGAMA 1º"/>
      <sheetName val="CRONOGAMA 2º"/>
      <sheetName val="Reg.mec FD"/>
      <sheetName val="dreno"/>
      <sheetName val="Fresagem descontínua"/>
      <sheetName val="Solo Melh. c cim. base rem prof"/>
      <sheetName val="Pint de Lig"/>
      <sheetName val="Micro rev. 1,5cm"/>
      <sheetName val="Rec. rev MBUQ"/>
      <sheetName val="MBUQ ACBC"/>
      <sheetName val="Rem.mec. rev.bet."/>
      <sheetName val="Rem.mec. cam gran"/>
      <sheetName val="Concr. ciclop"/>
      <sheetName val="Concr. cimento"/>
      <sheetName val="Dobra col. armad."/>
      <sheetName val="Forma"/>
      <sheetName val="Reat. comp. bueiro"/>
      <sheetName val="Reat Apilo"/>
      <sheetName val="Limp. ponte"/>
      <sheetName val="Esc. Man.Mat. 1ª"/>
      <sheetName val="Esc.Mec.vala"/>
      <sheetName val="Enroc. ped. arrumada"/>
      <sheetName val="Enroc. ped. jogada"/>
      <sheetName val="Rev. veg. leivas"/>
      <sheetName val="Tapa Buraco"/>
      <sheetName val="Rem.prof. Manual"/>
      <sheetName val="Rem.prof.Mecaniz."/>
      <sheetName val="Correção def.MB"/>
      <sheetName val="Recomp. G. corpo"/>
      <sheetName val="Limp. sarj. meio fio"/>
      <sheetName val="Limp. Val. corte"/>
      <sheetName val="Limp. desc. d'agua"/>
      <sheetName val="Limp. bueiro"/>
      <sheetName val="Desobstr. bueiro"/>
      <sheetName val="Limp. placa"/>
      <sheetName val="Recomp. Placa "/>
      <sheetName val="Recomp. Def.met."/>
      <sheetName val="Caiação"/>
      <sheetName val="Roçada man."/>
      <sheetName val="Roçada Capim colonião"/>
      <sheetName val="Roçada mecaniz."/>
      <sheetName val="Capina"/>
      <sheetName val="Recomp. man. aterro"/>
      <sheetName val="Recomp. mec. aterro"/>
      <sheetName val="Recomp.tacha"/>
      <sheetName val="Man.recomp. pint.faixa"/>
      <sheetName val="Transp.local CB 5m³"/>
      <sheetName val="Transp.local Mat.Rem"/>
      <sheetName val="Transp.local CC 4t"/>
      <sheetName val="Transp.Com. CB 10m³ "/>
      <sheetName val="Transp.local mat. bet."/>
      <sheetName val="Automóvel"/>
      <sheetName val="Servente"/>
      <sheetName val="Encarregado turma"/>
      <sheetName val="Motoserra"/>
      <sheetName val="Compressor"/>
      <sheetName val="Cam basc. 5m³"/>
      <sheetName val="Cav. mec. reb."/>
      <sheetName val="Concr.estr. 18mpa"/>
      <sheetName val="prep.Aço- CA50"/>
      <sheetName val="Fabr. g.corpo"/>
      <sheetName val="Concr.estr. 18mpa PM"/>
      <sheetName val="areia"/>
      <sheetName val="brita"/>
      <sheetName val="Pedra mão Comerc."/>
      <sheetName val="ATÉ AQUI"/>
      <sheetName val="Expurgo.jz"/>
      <sheetName val="Limp.cam.vg.jz"/>
      <sheetName val="Esc.c.mat jz"/>
      <sheetName val="Forn. aço CA-50"/>
      <sheetName val="Forn. aço CA-25"/>
      <sheetName val="Obt. grama"/>
      <sheetName val="Planilha1"/>
      <sheetName val="Sheet6"/>
      <sheetName val="projeto"/>
      <sheetName val="p a t o 99 b"/>
    </sheetNames>
    <sheetDataSet>
      <sheetData sheetId="0">
        <row r="12">
          <cell r="E12">
            <v>19.410399999999999</v>
          </cell>
        </row>
        <row r="13">
          <cell r="E13">
            <v>19.410399999999999</v>
          </cell>
        </row>
        <row r="14">
          <cell r="E14">
            <v>17.312000000000001</v>
          </cell>
        </row>
        <row r="15">
          <cell r="E15">
            <v>36.722299999999997</v>
          </cell>
        </row>
        <row r="18">
          <cell r="E18">
            <v>7.8166000000000002</v>
          </cell>
        </row>
        <row r="19">
          <cell r="E19">
            <v>7.8166000000000002</v>
          </cell>
        </row>
        <row r="20">
          <cell r="E20">
            <v>7.8166000000000002</v>
          </cell>
        </row>
        <row r="21">
          <cell r="E21">
            <v>7.8166000000000002</v>
          </cell>
        </row>
        <row r="27">
          <cell r="E27">
            <v>5.2984999999999998</v>
          </cell>
        </row>
      </sheetData>
      <sheetData sheetId="1"/>
      <sheetData sheetId="2">
        <row r="36">
          <cell r="K36">
            <v>40.049999999999997</v>
          </cell>
        </row>
      </sheetData>
      <sheetData sheetId="3">
        <row r="12">
          <cell r="E12">
            <v>1757.3</v>
          </cell>
        </row>
        <row r="25">
          <cell r="F25">
            <v>143.06</v>
          </cell>
        </row>
      </sheetData>
      <sheetData sheetId="4"/>
      <sheetData sheetId="5"/>
      <sheetData sheetId="6">
        <row r="42">
          <cell r="G42">
            <v>3240</v>
          </cell>
        </row>
      </sheetData>
      <sheetData sheetId="7"/>
      <sheetData sheetId="8">
        <row r="34">
          <cell r="I34">
            <v>144307.78700000001</v>
          </cell>
        </row>
      </sheetData>
      <sheetData sheetId="9">
        <row r="25">
          <cell r="I25">
            <v>90599.827999999994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CUSTO"/>
      <sheetName val="MATERIAIS"/>
      <sheetName val="EQUIPAMENTO"/>
      <sheetName val="MÃO DE OBRA"/>
      <sheetName val="COMP_MAT_BET_"/>
      <sheetName val="COMP_SERVIÇOS"/>
      <sheetName val="COMP_AUTOMÓVEL"/>
      <sheetName val="CAPA"/>
      <sheetName val="Identificação da Obra"/>
      <sheetName val="Mapa"/>
      <sheetName val="INVENTÁRIO"/>
      <sheetName val="RESUMO"/>
      <sheetName val="ORÇAMENTO"/>
      <sheetName val="ISSQN"/>
      <sheetName val="CAL MAT BET CONSERVA "/>
      <sheetName val="CAL MAT BET RECUPERAÇÃO"/>
      <sheetName val="MEMÓRIA MAT REC PLACA SINALIZ"/>
      <sheetName val="TRANSPORTES CONSERVAÇÃO"/>
      <sheetName val="TRANSPORTE RECUPERAÇÃO"/>
      <sheetName val="PLANILHA ORÇAMENTÁRIA"/>
      <sheetName val="CRONOGRAMA"/>
      <sheetName val="Croqui do Mat  Pesquisados"/>
      <sheetName val="Estudo da Areia"/>
      <sheetName val="ESTUDO ECONÔMICO"/>
      <sheetName val="Estudo da Brita"/>
      <sheetName val="Estudo Localiz da Usina"/>
      <sheetName val="Croqui Loc Mat Adotados e Usina"/>
      <sheetName val="DISTÂNCIAS DE TRANSP"/>
      <sheetName val="mobilizaçao"/>
      <sheetName val="Justificação do Valor 063 t km"/>
      <sheetName val="LAY OUT CANTEIRO DE OBRAS"/>
      <sheetName val="Inst Cant Obras"/>
      <sheetName val="MEMÓRIA CONSERVAÇÃO"/>
      <sheetName val="MEMÓRIA RECUPERAÇÃO"/>
      <sheetName val="MEMÓRIA CONS MAT BET CONS"/>
      <sheetName val="MEMÓRIA MAT BET RECUPERAÇÃO"/>
    </sheetNames>
    <sheetDataSet>
      <sheetData sheetId="0" refreshError="1">
        <row r="67">
          <cell r="C67">
            <v>1.4E-3</v>
          </cell>
        </row>
        <row r="107">
          <cell r="C107">
            <v>132.69999999999993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EIRO DE UTILIZAÇÃO"/>
      <sheetName val="procedimentos"/>
      <sheetName val="CUSTO"/>
      <sheetName val="MATERIAIS"/>
      <sheetName val="EQUIPAMENTO"/>
      <sheetName val="MÃO DE OBRA"/>
      <sheetName val="CAPA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ao"/>
      <sheetName val="justif.inc.veículo"/>
      <sheetName val="COMP.AUTOMÓVEL"/>
      <sheetName val="inst.cant.obra"/>
      <sheetName val="LAY OUT CANTEIRO DE OBRAS"/>
      <sheetName val="MEMÓRIA CONSERVAÇÃO"/>
      <sheetName val="MEMÓRIA CONS MAT BET CONS"/>
      <sheetName val="ESTUDO ECONÔMICO BETONEIRA"/>
      <sheetName val="DISTÂNCIAS DE TRANSP"/>
      <sheetName val="COMP_SERVIÇOS"/>
      <sheetName val="COMP_MAT_BET_"/>
      <sheetName val="COMP_AUTOMÓVEL"/>
      <sheetName val="Identificação da Obra"/>
      <sheetName val="Mapa"/>
      <sheetName val="ISSQN"/>
      <sheetName val="CAL MAT BET RECUPERAÇÃO"/>
      <sheetName val="TRANSPORTE RECUPERAÇÃO"/>
      <sheetName val="Croqui do Mat  Pesquisados"/>
      <sheetName val="Croqui do Mat  Adotados"/>
      <sheetName val="ESTUDO ECONÔMICO"/>
      <sheetName val="Justificação do Valor 042 t km"/>
      <sheetName val="Inst Cant Obras"/>
      <sheetName val="MEMÓRIA RECUPERAÇÃO"/>
      <sheetName val="MEMÓRIA MAT BET RECUPERAÇÃO"/>
    </sheetNames>
    <sheetDataSet>
      <sheetData sheetId="0" refreshError="1"/>
      <sheetData sheetId="1" refreshError="1">
        <row r="7">
          <cell r="C7">
            <v>2.4249999999999998</v>
          </cell>
        </row>
        <row r="103">
          <cell r="B103">
            <v>0</v>
          </cell>
        </row>
        <row r="104">
          <cell r="B104">
            <v>0</v>
          </cell>
          <cell r="C104">
            <v>0</v>
          </cell>
        </row>
        <row r="106">
          <cell r="B106">
            <v>542.20000000000005</v>
          </cell>
        </row>
        <row r="107">
          <cell r="B107">
            <v>674.9</v>
          </cell>
          <cell r="C107">
            <v>132.69999999999993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C12" t="str">
            <v>BR-116/RS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Rec_ Mecanizada de Aterro"/>
      <sheetName val="Desemp_"/>
      <sheetName val="AVANCO"/>
      <sheetName val="Ficha"/>
      <sheetName val="Escavação e Carga"/>
      <sheetName val="RemoMecRev"/>
      <sheetName val="RemoMecCamGran"/>
      <sheetName val="RecompCamGran"/>
      <sheetName val="Imprimacao da Recomp"/>
      <sheetName val="PintLig"/>
      <sheetName val="Recomp_rev"/>
      <sheetName val="TapaBuraco"/>
      <sheetName val="RemendoProf_Manual"/>
      <sheetName val="RemendoProf_Mecan"/>
      <sheetName val="Solo para Base"/>
      <sheetName val="MAAUQ"/>
      <sheetName val="Roçada Manual "/>
      <sheetName val="Limpeza"/>
      <sheetName val="TransLocalBasc10m³"/>
      <sheetName val="TransComerc_Basc10m³"/>
      <sheetName val="TransLocalMat p Remendo"/>
      <sheetName val="CA20P_AQ"/>
      <sheetName val="CAP_TR"/>
      <sheetName val="CM_30_AQ REM_ PROF_ MANUAL"/>
      <sheetName val="CM_30_TR REM_ PROF_ MAN_"/>
      <sheetName val="CM_30_AQ REM_ PROF_ MEC"/>
      <sheetName val="CM_30_TR REM_ PROF_ MEC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PATROL"/>
      <sheetName val="ESCAV HIDR"/>
      <sheetName val="RETRO"/>
      <sheetName val="CAM_ BASC_"/>
      <sheetName val="SERVENTES"/>
      <sheetName val="ENCARR_ TURMA"/>
      <sheetName val="MP"/>
      <sheetName val="TRECHOS REC_ CAM GRANULAR"/>
      <sheetName val="CROQUI"/>
      <sheetName val="CROQUI _2_"/>
    </sheetNames>
    <sheetDataSet>
      <sheetData sheetId="0">
        <row r="1">
          <cell r="B1" t="str">
            <v>DELTA CONSTRUÇÕES S/A</v>
          </cell>
        </row>
        <row r="4">
          <cell r="D4">
            <v>39661</v>
          </cell>
          <cell r="E4">
            <v>39691</v>
          </cell>
        </row>
        <row r="10">
          <cell r="E10">
            <v>990.8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PATO"/>
      <sheetName val="TLCB5"/>
      <sheetName val="TLMR"/>
      <sheetName val="MB"/>
      <sheetName val="Mão de Obra"/>
      <sheetName val="CROQUIS"/>
      <sheetName val="Planilha"/>
      <sheetName val="Preâmbulo"/>
      <sheetName val="Mapa de Localização do trecho"/>
      <sheetName val="Justificativas"/>
      <sheetName val="PLANILHA RESUMO DO PATO"/>
      <sheetName val="Metodologia"/>
      <sheetName val="QUESTÕES AMBIENTAIS"/>
      <sheetName val="p a t o 99 b"/>
      <sheetName val="Página 16"/>
      <sheetName val="Produto 09"/>
      <sheetName val="Produto 10"/>
      <sheetName val="Produto 01"/>
      <sheetName val="Prod. 03A CREMA-CIB"/>
      <sheetName val="Planilha1"/>
      <sheetName val="1.6"/>
      <sheetName val="Produto Novo - I"/>
      <sheetName val="Contrato Inicial"/>
      <sheetName val="PNV 2008 - V1"/>
      <sheetName val="indices caracterizadores"/>
      <sheetName val="aux"/>
      <sheetName val="Proposta"/>
      <sheetName val="Vínculo"/>
      <sheetName val="BRASIL"/>
      <sheetName val="horário"/>
      <sheetName val="calendário"/>
      <sheetName val="Percentual"/>
      <sheetName val="6-Recursos"/>
      <sheetName val="3-Recursos"/>
      <sheetName val="2-Resumo Ct"/>
      <sheetName val="cadastro"/>
      <sheetName val="3- Recursos"/>
      <sheetName val="CPU's"/>
      <sheetName val="Subcontratados_Formal"/>
      <sheetName val="precorc.xls"/>
      <sheetName val="Lista Suspensa"/>
      <sheetName val="procedimentos"/>
      <sheetName val="quantidades"/>
      <sheetName val="RESUMO"/>
      <sheetName val="compos1"/>
      <sheetName val="projeto"/>
      <sheetName val="NF 131"/>
    </sheetNames>
    <sheetDataSet>
      <sheetData sheetId="0">
        <row r="3">
          <cell r="B3" t="str">
            <v>ISP</v>
          </cell>
          <cell r="C3" t="str">
            <v>ICDS</v>
          </cell>
          <cell r="D3" t="str">
            <v>ICDP</v>
          </cell>
          <cell r="E3" t="str">
            <v>ICDE</v>
          </cell>
        </row>
        <row r="4">
          <cell r="A4" t="str">
            <v>EXCELENTE</v>
          </cell>
          <cell r="B4">
            <v>0</v>
          </cell>
          <cell r="C4">
            <v>2.52</v>
          </cell>
          <cell r="D4">
            <v>1.1200000000000001</v>
          </cell>
          <cell r="E4">
            <v>0</v>
          </cell>
        </row>
        <row r="5">
          <cell r="A5" t="str">
            <v>BOM</v>
          </cell>
          <cell r="B5">
            <v>9.86</v>
          </cell>
          <cell r="C5">
            <v>32.18</v>
          </cell>
          <cell r="D5">
            <v>39.72</v>
          </cell>
          <cell r="E5">
            <v>8.2799999999999994</v>
          </cell>
        </row>
        <row r="6">
          <cell r="A6" t="str">
            <v>REGULAR</v>
          </cell>
          <cell r="B6">
            <v>75.14</v>
          </cell>
          <cell r="C6">
            <v>12.9</v>
          </cell>
          <cell r="D6">
            <v>44.48</v>
          </cell>
          <cell r="E6">
            <v>52.96</v>
          </cell>
        </row>
        <row r="7">
          <cell r="A7" t="str">
            <v>MAU</v>
          </cell>
          <cell r="B7">
            <v>0.32</v>
          </cell>
          <cell r="C7">
            <v>37.72</v>
          </cell>
          <cell r="D7">
            <v>0</v>
          </cell>
          <cell r="E7">
            <v>24.08</v>
          </cell>
        </row>
        <row r="8">
          <cell r="A8" t="str">
            <v>PÉSSIMO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A9" t="str">
            <v>Total</v>
          </cell>
          <cell r="B9">
            <v>85.32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0</v>
          </cell>
        </row>
      </sheetData>
      <sheetData sheetId="10">
        <row r="3">
          <cell r="B3">
            <v>0</v>
          </cell>
        </row>
      </sheetData>
      <sheetData sheetId="11">
        <row r="3">
          <cell r="B3">
            <v>0</v>
          </cell>
        </row>
      </sheetData>
      <sheetData sheetId="12">
        <row r="3">
          <cell r="B3">
            <v>85.3199462890625</v>
          </cell>
        </row>
      </sheetData>
      <sheetData sheetId="13">
        <row r="3">
          <cell r="B3">
            <v>0</v>
          </cell>
        </row>
      </sheetData>
      <sheetData sheetId="14">
        <row r="3">
          <cell r="B3">
            <v>85.3199462890625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aux"/>
      <sheetName val="graficos"/>
      <sheetName val="graficos (2)"/>
      <sheetName val="A"/>
      <sheetName val="Produto 09"/>
      <sheetName val="Produto 10"/>
      <sheetName val="Produto 01"/>
      <sheetName val="Prod. 03A CREMA-CIB"/>
      <sheetName val="p a t o 99 b"/>
      <sheetName val="DADOS"/>
      <sheetName val="INVENTÁRIO262"/>
      <sheetName val="SERVIÇOS"/>
      <sheetName val="61M-CBMI"/>
      <sheetName val="Orçam. AET"/>
      <sheetName val="Tab. Consultoria-Set-12"/>
      <sheetName val="Calendário"/>
      <sheetName val="1.6"/>
      <sheetName val="Reaproveitamento_de_formas"/>
      <sheetName val="PCOMP-06-11-2006"/>
      <sheetName val="inventário"/>
      <sheetName val="Orçamento Total"/>
      <sheetName val="Percentual"/>
      <sheetName val="IDENTIFICAÇÃO"/>
      <sheetName val="Insumos"/>
      <sheetName val="elétrica"/>
      <sheetName val="MB"/>
    </sheetNames>
    <sheetDataSet>
      <sheetData sheetId="0">
        <row r="6">
          <cell r="B6">
            <v>11.439114391143912</v>
          </cell>
        </row>
      </sheetData>
      <sheetData sheetId="1">
        <row r="6">
          <cell r="B6">
            <v>11.439114391143912</v>
          </cell>
          <cell r="C6">
            <v>33.210332103321036</v>
          </cell>
          <cell r="D6">
            <v>9.9630996309963091</v>
          </cell>
          <cell r="E6">
            <v>37.269372693726936</v>
          </cell>
          <cell r="F6">
            <v>8.1180811808118083</v>
          </cell>
        </row>
        <row r="8">
          <cell r="B8">
            <v>36.531365313653133</v>
          </cell>
          <cell r="C8">
            <v>14.760147601476014</v>
          </cell>
          <cell r="D8">
            <v>4.7970479704797047</v>
          </cell>
          <cell r="E8">
            <v>36.531365313653133</v>
          </cell>
          <cell r="F8">
            <v>7.3800738007380069</v>
          </cell>
        </row>
        <row r="10">
          <cell r="B10">
            <v>11.439114391143912</v>
          </cell>
          <cell r="C10">
            <v>23.247232472324722</v>
          </cell>
          <cell r="D10">
            <v>9.9630996309963091</v>
          </cell>
          <cell r="E10">
            <v>3.3210332103321036</v>
          </cell>
          <cell r="F10">
            <v>52.02952029520295</v>
          </cell>
        </row>
        <row r="12">
          <cell r="B12">
            <v>0</v>
          </cell>
          <cell r="C12">
            <v>45.38745387453875</v>
          </cell>
          <cell r="D12">
            <v>1.107011070110701</v>
          </cell>
          <cell r="E12">
            <v>53.505535055350549</v>
          </cell>
          <cell r="F12">
            <v>0</v>
          </cell>
        </row>
        <row r="14">
          <cell r="B14">
            <v>0</v>
          </cell>
          <cell r="C14">
            <v>45.38745387453875</v>
          </cell>
          <cell r="D14">
            <v>1.107011070110701</v>
          </cell>
          <cell r="E14">
            <v>53.505535055350549</v>
          </cell>
          <cell r="F14">
            <v>0</v>
          </cell>
        </row>
        <row r="16">
          <cell r="B16">
            <v>100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22">
          <cell r="B22">
            <v>0</v>
          </cell>
          <cell r="C22">
            <v>46.494464944649444</v>
          </cell>
          <cell r="D22">
            <v>53.505535055350549</v>
          </cell>
          <cell r="E22">
            <v>0</v>
          </cell>
          <cell r="F22">
            <v>0</v>
          </cell>
          <cell r="I22">
            <v>0</v>
          </cell>
          <cell r="J22">
            <v>2.52</v>
          </cell>
          <cell r="K22">
            <v>2.9</v>
          </cell>
          <cell r="L22">
            <v>0</v>
          </cell>
          <cell r="M22">
            <v>0</v>
          </cell>
        </row>
        <row r="23">
          <cell r="B23" t="str">
            <v xml:space="preserve">  4 - 5</v>
          </cell>
          <cell r="C23" t="str">
            <v xml:space="preserve">  3 -   4</v>
          </cell>
          <cell r="D23" t="str">
            <v xml:space="preserve">  2 -   3</v>
          </cell>
          <cell r="E23" t="str">
            <v xml:space="preserve">  1 -   2</v>
          </cell>
          <cell r="F23" t="str">
            <v>0 -  1</v>
          </cell>
        </row>
        <row r="24">
          <cell r="B24">
            <v>46.494464944649444</v>
          </cell>
          <cell r="C24">
            <v>0</v>
          </cell>
          <cell r="D24">
            <v>4.7970479704797047</v>
          </cell>
          <cell r="E24">
            <v>48.708487084870846</v>
          </cell>
          <cell r="F24">
            <v>0</v>
          </cell>
          <cell r="I24">
            <v>2.52</v>
          </cell>
          <cell r="J24">
            <v>0</v>
          </cell>
          <cell r="K24">
            <v>0.26</v>
          </cell>
          <cell r="L24">
            <v>2.64</v>
          </cell>
          <cell r="M24">
            <v>0</v>
          </cell>
        </row>
        <row r="25">
          <cell r="B25" t="str">
            <v xml:space="preserve">  4 - 5</v>
          </cell>
          <cell r="C25" t="str">
            <v xml:space="preserve">  3 -   4</v>
          </cell>
          <cell r="D25" t="str">
            <v xml:space="preserve">  2 -   3</v>
          </cell>
          <cell r="E25" t="str">
            <v xml:space="preserve">  1 -   2</v>
          </cell>
          <cell r="F25" t="str">
            <v>0 -  1</v>
          </cell>
        </row>
        <row r="26">
          <cell r="B26">
            <v>54.243542435424352</v>
          </cell>
          <cell r="C26">
            <v>45.756457564575648</v>
          </cell>
          <cell r="D26">
            <v>0</v>
          </cell>
          <cell r="E26">
            <v>0</v>
          </cell>
          <cell r="F26">
            <v>0</v>
          </cell>
          <cell r="I26">
            <v>2.94</v>
          </cell>
          <cell r="J26">
            <v>2.48</v>
          </cell>
          <cell r="K26">
            <v>0</v>
          </cell>
          <cell r="L26">
            <v>0</v>
          </cell>
          <cell r="M26">
            <v>0</v>
          </cell>
        </row>
        <row r="27">
          <cell r="B27" t="str">
            <v xml:space="preserve">  4 - 5</v>
          </cell>
          <cell r="C27" t="str">
            <v xml:space="preserve">  3 -   4</v>
          </cell>
          <cell r="D27" t="str">
            <v xml:space="preserve">  2 -   3</v>
          </cell>
          <cell r="E27" t="str">
            <v xml:space="preserve">  1 -   2</v>
          </cell>
          <cell r="F27" t="str">
            <v>0 -  1</v>
          </cell>
        </row>
        <row r="28">
          <cell r="B28">
            <v>0</v>
          </cell>
          <cell r="C28">
            <v>0</v>
          </cell>
          <cell r="D28">
            <v>49.815498154981555</v>
          </cell>
          <cell r="E28">
            <v>50.184501845018445</v>
          </cell>
          <cell r="F28">
            <v>0</v>
          </cell>
          <cell r="I28">
            <v>0</v>
          </cell>
          <cell r="J28">
            <v>0</v>
          </cell>
          <cell r="K28">
            <v>2.7</v>
          </cell>
          <cell r="L28">
            <v>2.72</v>
          </cell>
          <cell r="M28">
            <v>0</v>
          </cell>
        </row>
        <row r="29">
          <cell r="B29" t="str">
            <v xml:space="preserve">  4 - 5</v>
          </cell>
          <cell r="C29" t="str">
            <v xml:space="preserve">  3 -   4</v>
          </cell>
          <cell r="D29" t="str">
            <v xml:space="preserve">  2 -   3</v>
          </cell>
          <cell r="E29" t="str">
            <v xml:space="preserve">  1 -   2</v>
          </cell>
          <cell r="F29" t="str">
            <v>0 -  1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SID12-96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ual"/>
      <sheetName val="Feriados"/>
      <sheetName val="Conversão"/>
      <sheetName val="Super_Calendário"/>
      <sheetName val="Dados Iniciais"/>
      <sheetName val="projeto"/>
    </sheetNames>
    <sheetDataSet>
      <sheetData sheetId="0">
        <row r="4">
          <cell r="B4">
            <v>39083</v>
          </cell>
        </row>
      </sheetData>
      <sheetData sheetId="1">
        <row r="4">
          <cell r="B4">
            <v>39083</v>
          </cell>
        </row>
        <row r="5">
          <cell r="B5">
            <v>39188</v>
          </cell>
        </row>
        <row r="6">
          <cell r="B6">
            <v>39190</v>
          </cell>
        </row>
        <row r="7">
          <cell r="B7">
            <v>39193</v>
          </cell>
        </row>
        <row r="8">
          <cell r="B8">
            <v>39203</v>
          </cell>
        </row>
        <row r="9">
          <cell r="B9">
            <v>39250</v>
          </cell>
        </row>
        <row r="10">
          <cell r="B10">
            <v>39332</v>
          </cell>
        </row>
        <row r="11">
          <cell r="B11">
            <v>39367</v>
          </cell>
        </row>
        <row r="12">
          <cell r="B12">
            <v>39388</v>
          </cell>
        </row>
        <row r="13">
          <cell r="B13">
            <v>39401</v>
          </cell>
        </row>
        <row r="14">
          <cell r="B14">
            <v>39441</v>
          </cell>
        </row>
        <row r="17">
          <cell r="B17">
            <v>39143</v>
          </cell>
        </row>
        <row r="18">
          <cell r="B18">
            <v>39183</v>
          </cell>
        </row>
        <row r="19">
          <cell r="B19">
            <v>39189</v>
          </cell>
        </row>
        <row r="20">
          <cell r="B20">
            <v>39215</v>
          </cell>
        </row>
        <row r="21">
          <cell r="B21">
            <v>39245</v>
          </cell>
        </row>
        <row r="22">
          <cell r="B22">
            <v>39367</v>
          </cell>
        </row>
        <row r="23">
          <cell r="B23">
            <v>39306</v>
          </cell>
        </row>
        <row r="24">
          <cell r="B24">
            <v>39355</v>
          </cell>
        </row>
        <row r="27">
          <cell r="B27">
            <v>39097</v>
          </cell>
        </row>
        <row r="28">
          <cell r="B28">
            <v>39132</v>
          </cell>
        </row>
        <row r="29">
          <cell r="B29">
            <v>39230</v>
          </cell>
        </row>
        <row r="30">
          <cell r="B30">
            <v>39267</v>
          </cell>
        </row>
        <row r="31">
          <cell r="B31">
            <v>39328</v>
          </cell>
        </row>
        <row r="32">
          <cell r="B32">
            <v>39363</v>
          </cell>
        </row>
        <row r="33">
          <cell r="B33">
            <v>39397</v>
          </cell>
        </row>
        <row r="34">
          <cell r="B34">
            <v>39408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3">
          <cell r="A3" t="str">
            <v xml:space="preserve">DNIT - DEPARTAMENTO NACIONAL DE INFRA-ESTRUTURA DE TRANSPORTES </v>
          </cell>
        </row>
        <row r="4">
          <cell r="A4" t="str">
            <v xml:space="preserve">DNIT </v>
          </cell>
        </row>
        <row r="5">
          <cell r="A5" t="str">
            <v>Sup.Reg./RS</v>
          </cell>
        </row>
        <row r="11">
          <cell r="A11" t="str">
            <v>CONTRATO: 10.1.0.00.0267/2011</v>
          </cell>
        </row>
        <row r="14">
          <cell r="A14" t="str">
            <v>MEDIÇÃO: 6ª PROVISÓRIA</v>
          </cell>
        </row>
        <row r="18">
          <cell r="A18" t="str">
            <v>PERÍODO ACUMULADO: 20/05/2011 A 31/10/2011</v>
          </cell>
        </row>
        <row r="19">
          <cell r="A19" t="str">
            <v>PERÍODO: 01/10/2011 à 31/10/2011</v>
          </cell>
        </row>
        <row r="20">
          <cell r="A20" t="str">
            <v>MÊS : OUTUBRO/2011</v>
          </cell>
        </row>
        <row r="26">
          <cell r="A26" t="str">
            <v>Pelotas, 1.11.2011</v>
          </cell>
        </row>
        <row r="27">
          <cell r="A27" t="str">
            <v>Em, 1 / 11 / 2011</v>
          </cell>
        </row>
      </sheetData>
      <sheetData sheetId="1" refreshError="1">
        <row r="2">
          <cell r="G2">
            <v>0</v>
          </cell>
        </row>
        <row r="31">
          <cell r="G31">
            <v>446808.09</v>
          </cell>
          <cell r="H3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DMT modelo"/>
      <sheetName val="BR2629906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xecuçServiços"/>
      <sheetName val="Quadro de Quant"/>
      <sheetName val="ORÇLote28 "/>
      <sheetName val="ResBR101"/>
      <sheetName val="Gráfico2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2"/>
      <sheetName val="09.517.03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4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0.00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Plan18"/>
    </sheetNames>
    <sheetDataSet>
      <sheetData sheetId="0">
        <row r="9">
          <cell r="A9" t="str">
            <v>01.000.00</v>
          </cell>
          <cell r="B9" t="str">
            <v>Desmatamento,destocamento e limpeza de área com árvore até 0,15m</v>
          </cell>
          <cell r="C9" t="str">
            <v>DNER-ES278/97</v>
          </cell>
          <cell r="D9" t="str">
            <v xml:space="preserve"> </v>
          </cell>
          <cell r="E9" t="str">
            <v>m2</v>
          </cell>
          <cell r="F9">
            <v>0.05</v>
          </cell>
          <cell r="G9">
            <v>0.02</v>
          </cell>
          <cell r="H9">
            <v>7.0000000000000007E-2</v>
          </cell>
        </row>
        <row r="10">
          <cell r="A10" t="str">
            <v>01.010.00</v>
          </cell>
          <cell r="B10" t="str">
            <v>Desmatamento e destocamento árvores de 0,15m a 0,30m</v>
          </cell>
          <cell r="C10" t="str">
            <v>DNER-ES278/97</v>
          </cell>
          <cell r="D10" t="str">
            <v xml:space="preserve"> </v>
          </cell>
          <cell r="E10" t="str">
            <v>un</v>
          </cell>
          <cell r="F10">
            <v>6.57</v>
          </cell>
          <cell r="G10">
            <v>2.35</v>
          </cell>
          <cell r="H10">
            <v>8.92</v>
          </cell>
        </row>
        <row r="11">
          <cell r="A11" t="str">
            <v>01.011.00</v>
          </cell>
          <cell r="B11" t="str">
            <v>Desmatamento e destocamento árvores superior a 0,30m</v>
          </cell>
          <cell r="C11" t="str">
            <v>DNER-ES278/97</v>
          </cell>
          <cell r="D11" t="str">
            <v xml:space="preserve"> </v>
          </cell>
          <cell r="E11" t="str">
            <v>un</v>
          </cell>
          <cell r="F11">
            <v>19.7</v>
          </cell>
          <cell r="G11">
            <v>7.05</v>
          </cell>
          <cell r="H11">
            <v>26.75</v>
          </cell>
        </row>
        <row r="12">
          <cell r="A12" t="str">
            <v>01.100.01</v>
          </cell>
          <cell r="B12" t="str">
            <v>Escavação,carga e transportes de material de 1a  categoria DMT &lt;= 50m</v>
          </cell>
          <cell r="C12" t="str">
            <v>DNER-ES280/97</v>
          </cell>
          <cell r="D12" t="str">
            <v xml:space="preserve"> </v>
          </cell>
          <cell r="E12" t="str">
            <v>m3</v>
          </cell>
          <cell r="F12">
            <v>0.46</v>
          </cell>
          <cell r="G12">
            <v>0.16</v>
          </cell>
          <cell r="H12">
            <v>0.62</v>
          </cell>
        </row>
        <row r="13">
          <cell r="A13" t="str">
            <v>01.100.02</v>
          </cell>
          <cell r="B13" t="str">
            <v>Escavação,carga e transportes de material de 1a  categoria da DMT= 50m a 200m</v>
          </cell>
          <cell r="C13" t="str">
            <v>DNER-ES280/97</v>
          </cell>
          <cell r="D13" t="str">
            <v xml:space="preserve"> </v>
          </cell>
          <cell r="E13" t="str">
            <v>m3</v>
          </cell>
          <cell r="F13">
            <v>0.86</v>
          </cell>
          <cell r="G13">
            <v>0.31</v>
          </cell>
          <cell r="H13">
            <v>1.17</v>
          </cell>
        </row>
        <row r="14">
          <cell r="A14" t="str">
            <v>01.100.03</v>
          </cell>
          <cell r="B14" t="str">
            <v>Escavação,carga e transportes de material de 1a categoria DMT= 200 a 400m</v>
          </cell>
          <cell r="C14" t="str">
            <v>DNER-ES280/97</v>
          </cell>
          <cell r="D14" t="str">
            <v xml:space="preserve"> </v>
          </cell>
          <cell r="E14" t="str">
            <v>m3</v>
          </cell>
          <cell r="F14">
            <v>1.01</v>
          </cell>
          <cell r="G14">
            <v>0.36</v>
          </cell>
          <cell r="H14">
            <v>1.37</v>
          </cell>
        </row>
        <row r="15">
          <cell r="A15" t="str">
            <v>01.100.04</v>
          </cell>
          <cell r="B15" t="str">
            <v>Escavação,carga e transportes de material de 1a categoria DMT= 400 a 600m</v>
          </cell>
          <cell r="C15" t="str">
            <v>DNER-ES280/97</v>
          </cell>
          <cell r="D15" t="str">
            <v xml:space="preserve"> </v>
          </cell>
          <cell r="E15" t="str">
            <v>m3</v>
          </cell>
          <cell r="F15">
            <v>1.18</v>
          </cell>
          <cell r="G15">
            <v>0.42</v>
          </cell>
          <cell r="H15">
            <v>1.5999999999999999</v>
          </cell>
        </row>
        <row r="16">
          <cell r="A16" t="str">
            <v>01.100.05</v>
          </cell>
          <cell r="B16" t="str">
            <v>Escavação,carga e transportes de material de 1a categoria DMT= 600 a 800m</v>
          </cell>
          <cell r="C16" t="str">
            <v>DNER-ES280/97</v>
          </cell>
          <cell r="D16" t="str">
            <v xml:space="preserve"> </v>
          </cell>
          <cell r="E16" t="str">
            <v>m3</v>
          </cell>
          <cell r="F16">
            <v>1.39</v>
          </cell>
          <cell r="G16">
            <v>0.5</v>
          </cell>
          <cell r="H16">
            <v>1.89</v>
          </cell>
        </row>
        <row r="17">
          <cell r="A17" t="str">
            <v>01.100.06</v>
          </cell>
          <cell r="B17" t="str">
            <v>Escavação,carga e transportes de material de 1a categoria DMT= 800 a  1000m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1.54</v>
          </cell>
          <cell r="G17">
            <v>0.55000000000000004</v>
          </cell>
          <cell r="H17">
            <v>2.09</v>
          </cell>
        </row>
        <row r="18">
          <cell r="A18" t="str">
            <v>01.100.07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1.74</v>
          </cell>
          <cell r="G18">
            <v>0.62</v>
          </cell>
          <cell r="H18">
            <v>2.36</v>
          </cell>
        </row>
        <row r="19">
          <cell r="A19" t="str">
            <v>01.100.08</v>
          </cell>
          <cell r="B19" t="str">
            <v>Escavação,carga e transportes de material de 1a categoria DMT= 1200 a 1400m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1.94</v>
          </cell>
          <cell r="G19">
            <v>0.69</v>
          </cell>
          <cell r="H19">
            <v>2.63</v>
          </cell>
        </row>
        <row r="20">
          <cell r="A20" t="str">
            <v>01.100.09</v>
          </cell>
          <cell r="B20" t="str">
            <v>Escavação,carga e transportes de material de 1a categoria DMT= 50 a 200m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1.39</v>
          </cell>
          <cell r="G20">
            <v>0.5</v>
          </cell>
          <cell r="H20">
            <v>1.89</v>
          </cell>
        </row>
        <row r="21">
          <cell r="A21" t="str">
            <v>01.100.10</v>
          </cell>
          <cell r="B21" t="str">
            <v>Escavação,carga e transportes de material de 1a categoria DMT= 200 a 400m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1.46</v>
          </cell>
          <cell r="G21">
            <v>0.52</v>
          </cell>
          <cell r="H21">
            <v>1.98</v>
          </cell>
        </row>
        <row r="22">
          <cell r="A22" t="str">
            <v>01.100.11</v>
          </cell>
          <cell r="B22" t="str">
            <v>Escavação,carga e transportes de material de 1a categoria DMT= 400 a 600m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1.56</v>
          </cell>
          <cell r="G22">
            <v>0.56000000000000005</v>
          </cell>
          <cell r="H22">
            <v>2.12</v>
          </cell>
        </row>
        <row r="23">
          <cell r="A23" t="str">
            <v>01.100.12</v>
          </cell>
          <cell r="B23" t="str">
            <v>Escavação,carga e transportes de material de 1a categoria DMT=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1.61</v>
          </cell>
          <cell r="G23">
            <v>0.57999999999999996</v>
          </cell>
          <cell r="H23">
            <v>2.19</v>
          </cell>
        </row>
        <row r="24">
          <cell r="A24" t="str">
            <v>01.100.13</v>
          </cell>
          <cell r="B24" t="str">
            <v>Escavação,carga e transportes de material de 1a categoria DMT= 800 a 1000m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1.74</v>
          </cell>
          <cell r="G24">
            <v>0.62</v>
          </cell>
          <cell r="H24">
            <v>2.36</v>
          </cell>
        </row>
        <row r="25">
          <cell r="A25" t="str">
            <v>01.100.14</v>
          </cell>
          <cell r="B25" t="str">
            <v>Escavação,carga e transportes de material de 1a categoria DMT= 1000 a 1200m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1.77</v>
          </cell>
          <cell r="G25">
            <v>0.63</v>
          </cell>
          <cell r="H25">
            <v>2.4</v>
          </cell>
        </row>
        <row r="26">
          <cell r="A26" t="str">
            <v>01.100.15</v>
          </cell>
          <cell r="B26" t="str">
            <v>Escavação,carga e transportes de material de 1a categoria DMT= 1200 a 1400m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1.93</v>
          </cell>
          <cell r="G26">
            <v>0.69</v>
          </cell>
          <cell r="H26">
            <v>2.62</v>
          </cell>
        </row>
        <row r="27">
          <cell r="A27" t="str">
            <v>01.100.16</v>
          </cell>
          <cell r="B27" t="str">
            <v>Escavação,carga e transportes de material de 1a  categoria DMT 1400 a 1600m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2.0099999999999998</v>
          </cell>
          <cell r="G27">
            <v>0.72</v>
          </cell>
          <cell r="H27">
            <v>2.7299999999999995</v>
          </cell>
        </row>
        <row r="28">
          <cell r="A28" t="str">
            <v>01.100.17</v>
          </cell>
          <cell r="B28" t="str">
            <v>Escavação,carga e transportes de material de 1a categoria DMT= 1600 a 1800m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2.09</v>
          </cell>
          <cell r="G28">
            <v>0.75</v>
          </cell>
          <cell r="H28">
            <v>2.84</v>
          </cell>
        </row>
        <row r="29">
          <cell r="A29" t="str">
            <v>01.100.18</v>
          </cell>
          <cell r="B29" t="str">
            <v>Escavação,carga e transportes de material de 1a categoria DMT= 1800 a 2000m</v>
          </cell>
          <cell r="C29" t="str">
            <v>DNER-ES280/97</v>
          </cell>
          <cell r="D29" t="str">
            <v xml:space="preserve"> </v>
          </cell>
          <cell r="E29" t="str">
            <v>m3</v>
          </cell>
          <cell r="F29">
            <v>2.15</v>
          </cell>
          <cell r="G29">
            <v>0.77</v>
          </cell>
          <cell r="H29">
            <v>2.92</v>
          </cell>
        </row>
        <row r="30">
          <cell r="A30" t="str">
            <v>01.100.19</v>
          </cell>
          <cell r="B30" t="str">
            <v>Escavação,carga e transportes de material de 1a categoria DMT= 2000 a 3000m</v>
          </cell>
          <cell r="C30" t="str">
            <v>DNER-ES280/97</v>
          </cell>
          <cell r="D30" t="str">
            <v xml:space="preserve"> </v>
          </cell>
          <cell r="E30" t="str">
            <v>m3</v>
          </cell>
          <cell r="F30">
            <v>2.4</v>
          </cell>
          <cell r="G30">
            <v>0.86</v>
          </cell>
          <cell r="H30">
            <v>3.26</v>
          </cell>
        </row>
        <row r="31">
          <cell r="A31" t="str">
            <v>01.100.20</v>
          </cell>
          <cell r="B31" t="str">
            <v>Escavação,carga e transportes de material de 1a categoria DMT= 3000 a 5000m</v>
          </cell>
          <cell r="C31" t="str">
            <v>DNER-ES280/97</v>
          </cell>
          <cell r="D31" t="str">
            <v xml:space="preserve"> </v>
          </cell>
          <cell r="E31" t="str">
            <v>m3</v>
          </cell>
          <cell r="F31">
            <v>3.03</v>
          </cell>
          <cell r="G31">
            <v>1.08</v>
          </cell>
          <cell r="H31">
            <v>4.1099999999999994</v>
          </cell>
        </row>
        <row r="32">
          <cell r="A32" t="str">
            <v>01.100.21</v>
          </cell>
          <cell r="B32" t="str">
            <v>Escavação,carga e transportes manual de material de 1a  categoria  DT=20m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5.17</v>
          </cell>
          <cell r="G32">
            <v>1.85</v>
          </cell>
          <cell r="H32">
            <v>7.02</v>
          </cell>
        </row>
        <row r="33">
          <cell r="A33" t="str">
            <v>01.101.01</v>
          </cell>
          <cell r="B33" t="str">
            <v>Escavação,carga e transportes de material de 2a  categoria DMT até 50m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0.94</v>
          </cell>
          <cell r="G33">
            <v>0.34</v>
          </cell>
          <cell r="H33">
            <v>1.28</v>
          </cell>
        </row>
        <row r="34">
          <cell r="A34" t="str">
            <v>01.101.02</v>
          </cell>
          <cell r="B34" t="str">
            <v>Escavação,carga e transportes de material de 2a categoria DMT 50 a 200m c/ME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1.2</v>
          </cell>
          <cell r="G34">
            <v>0.43</v>
          </cell>
          <cell r="H34">
            <v>1.63</v>
          </cell>
        </row>
        <row r="35">
          <cell r="A35" t="str">
            <v>01.101.03</v>
          </cell>
          <cell r="B35" t="str">
            <v>Escavação,carga e transportes de material de 2a categoria DMT 200 a 400m c/ME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1.33</v>
          </cell>
          <cell r="G35">
            <v>0.48</v>
          </cell>
          <cell r="H35">
            <v>1.81</v>
          </cell>
        </row>
        <row r="36">
          <cell r="A36" t="str">
            <v>01.101.04</v>
          </cell>
          <cell r="B36" t="str">
            <v>Escavação,carga e transportes de material de 2a categoria DMT 400 a 600m c/ME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1.56</v>
          </cell>
          <cell r="G36">
            <v>0.56000000000000005</v>
          </cell>
          <cell r="H36">
            <v>2.12</v>
          </cell>
        </row>
        <row r="37">
          <cell r="A37" t="str">
            <v>01.101.05</v>
          </cell>
          <cell r="B37" t="str">
            <v>Escavação,carga e transportes de material de 2a categoria DMT 600 a 800m c/ME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1.73</v>
          </cell>
          <cell r="G37">
            <v>0.62</v>
          </cell>
          <cell r="H37">
            <v>2.35</v>
          </cell>
        </row>
        <row r="38">
          <cell r="A38" t="str">
            <v>01.101.06</v>
          </cell>
          <cell r="B38" t="str">
            <v>Escavação,carga e transportes de material de 2a categoria DMT 800 a 1000m c/ME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1.91</v>
          </cell>
          <cell r="G38">
            <v>0.68</v>
          </cell>
          <cell r="H38">
            <v>2.59</v>
          </cell>
        </row>
        <row r="39">
          <cell r="A39" t="str">
            <v>01.101.07</v>
          </cell>
          <cell r="B39" t="str">
            <v>Escavação,carga e transportes de material de 2a categoria DMT 1000 a 1200m c/ME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2.12</v>
          </cell>
          <cell r="G39">
            <v>0.76</v>
          </cell>
          <cell r="H39">
            <v>2.88</v>
          </cell>
        </row>
        <row r="40">
          <cell r="A40" t="str">
            <v>01.101.08</v>
          </cell>
          <cell r="B40" t="str">
            <v>Escavação,carga e transportes de material de 2a categoria DMT 1200 a 1400m c/ME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2.38</v>
          </cell>
          <cell r="G40">
            <v>0.85</v>
          </cell>
          <cell r="H40">
            <v>3.23</v>
          </cell>
        </row>
        <row r="41">
          <cell r="A41" t="str">
            <v>01.101.09</v>
          </cell>
          <cell r="B41" t="str">
            <v>Escavação,carga e transportes de material de 2a categoria,c/CB, DMT 50 a 200m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2.1</v>
          </cell>
          <cell r="G41">
            <v>0.75</v>
          </cell>
          <cell r="H41">
            <v>2.85</v>
          </cell>
        </row>
        <row r="42">
          <cell r="A42" t="str">
            <v>01.101.10</v>
          </cell>
          <cell r="B42" t="str">
            <v>Escavação,carga e transportes de material de 2a categoria,c/CB,  DMT 200 a 400m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2.19</v>
          </cell>
          <cell r="G42">
            <v>0.78</v>
          </cell>
          <cell r="H42">
            <v>2.9699999999999998</v>
          </cell>
        </row>
        <row r="43">
          <cell r="A43" t="str">
            <v>01.101.11</v>
          </cell>
          <cell r="B43" t="str">
            <v>Escavação,carga e transportes de material de 2a categoria,c/CB,  DMT 400 a 600m</v>
          </cell>
          <cell r="C43" t="str">
            <v>DNER-ES280/97</v>
          </cell>
          <cell r="D43" t="str">
            <v xml:space="preserve"> </v>
          </cell>
          <cell r="E43" t="str">
            <v>m3</v>
          </cell>
          <cell r="F43">
            <v>2.3199999999999998</v>
          </cell>
          <cell r="G43">
            <v>0.83</v>
          </cell>
          <cell r="H43">
            <v>3.15</v>
          </cell>
        </row>
        <row r="44">
          <cell r="A44" t="str">
            <v>01.101.12</v>
          </cell>
          <cell r="B44" t="str">
            <v>Escavação,carga e transportes de material de 2a categoria,c/CB,  DMT 600 a 800m</v>
          </cell>
          <cell r="C44" t="str">
            <v>DNER-ES280/97</v>
          </cell>
          <cell r="D44" t="str">
            <v xml:space="preserve"> </v>
          </cell>
          <cell r="E44" t="str">
            <v>m3</v>
          </cell>
          <cell r="F44">
            <v>2.38</v>
          </cell>
          <cell r="G44">
            <v>0.85</v>
          </cell>
          <cell r="H44">
            <v>3.23</v>
          </cell>
        </row>
        <row r="45">
          <cell r="A45" t="str">
            <v>01.101.13</v>
          </cell>
          <cell r="B45" t="str">
            <v>Escavação,carga e transportes de material de 2a categoria,c/CB,  DMT 800 a 1 000m</v>
          </cell>
          <cell r="C45" t="str">
            <v>DNER-ES280/97</v>
          </cell>
          <cell r="D45" t="str">
            <v xml:space="preserve"> </v>
          </cell>
          <cell r="E45" t="str">
            <v>m3</v>
          </cell>
          <cell r="F45">
            <v>2.52</v>
          </cell>
          <cell r="G45">
            <v>0.9</v>
          </cell>
          <cell r="H45">
            <v>3.42</v>
          </cell>
        </row>
        <row r="46">
          <cell r="A46" t="str">
            <v>01.101.14</v>
          </cell>
          <cell r="B46" t="str">
            <v>Escavação,carga e transportes de material de 2a categoria,c/CB,  DMT 1000 a 1200m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2.57</v>
          </cell>
          <cell r="G46">
            <v>0.92</v>
          </cell>
          <cell r="H46">
            <v>3.4899999999999998</v>
          </cell>
        </row>
        <row r="47">
          <cell r="A47" t="str">
            <v>01.101.15</v>
          </cell>
          <cell r="B47" t="str">
            <v>Escavação,carga e transportes de material de 2a categoria,c/CB,  DMT 1200 a 1400m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2.75</v>
          </cell>
          <cell r="G47">
            <v>0.98</v>
          </cell>
          <cell r="H47">
            <v>3.73</v>
          </cell>
        </row>
        <row r="48">
          <cell r="A48" t="str">
            <v>01.101.16</v>
          </cell>
          <cell r="B48" t="str">
            <v>Escavação,carga e transportes de material de 2a categoria,c/CB,  DMT 1400 a 1600m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2.85</v>
          </cell>
          <cell r="G48">
            <v>1.02</v>
          </cell>
          <cell r="H48">
            <v>3.87</v>
          </cell>
        </row>
        <row r="49">
          <cell r="A49" t="str">
            <v>01.101.17</v>
          </cell>
          <cell r="B49" t="str">
            <v>Escavação,carga e transportes de material de 2a categoria,c/CB,  DMT 1600 a 1800m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2.94</v>
          </cell>
          <cell r="G49">
            <v>1.05</v>
          </cell>
          <cell r="H49">
            <v>3.99</v>
          </cell>
        </row>
        <row r="50">
          <cell r="A50" t="str">
            <v>01.101.18</v>
          </cell>
          <cell r="B50" t="str">
            <v>Escavação,carga e transportes de material de 2a categoria,c/CB,  DMT 1800 a 2000m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3.05</v>
          </cell>
          <cell r="G50">
            <v>1.0900000000000001</v>
          </cell>
          <cell r="H50">
            <v>4.1399999999999997</v>
          </cell>
        </row>
        <row r="51">
          <cell r="A51" t="str">
            <v>01.101.19</v>
          </cell>
          <cell r="B51" t="str">
            <v>Escavação,carga e transportes de material de 2a categoria,c/CB,  DMT 2000 a 3000m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3.32</v>
          </cell>
          <cell r="G51">
            <v>1.19</v>
          </cell>
          <cell r="H51">
            <v>4.51</v>
          </cell>
        </row>
        <row r="52">
          <cell r="A52" t="str">
            <v>01.101.20</v>
          </cell>
          <cell r="B52" t="str">
            <v>Escavação,carga e transportes de material de 2a categoria,c/CB,  DMT 3000 a 5000m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4.08</v>
          </cell>
          <cell r="G52">
            <v>1.46</v>
          </cell>
          <cell r="H52">
            <v>5.54</v>
          </cell>
        </row>
        <row r="53">
          <cell r="A53" t="str">
            <v>DER51225</v>
          </cell>
          <cell r="B53" t="str">
            <v>Escavação,carga e transportes de material de 2a categoria DMT 3000 a 4000m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3.36</v>
          </cell>
          <cell r="G53">
            <v>1.2</v>
          </cell>
          <cell r="H53">
            <v>4.5599999999999996</v>
          </cell>
        </row>
        <row r="54">
          <cell r="A54" t="str">
            <v>DER51235</v>
          </cell>
          <cell r="B54" t="str">
            <v>Escavação,carga e transportes de material de 2a categoria DMT 4000 a 5000m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3.79</v>
          </cell>
          <cell r="G54">
            <v>1.36</v>
          </cell>
          <cell r="H54">
            <v>5.15</v>
          </cell>
        </row>
        <row r="55">
          <cell r="A55" t="str">
            <v>DER51250</v>
          </cell>
          <cell r="B55" t="str">
            <v>Escavação,carga e transportes de material de 2a categoria DMT 5000 a 6000m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4.2</v>
          </cell>
          <cell r="G55">
            <v>1.5</v>
          </cell>
          <cell r="H55">
            <v>5.7</v>
          </cell>
        </row>
        <row r="56">
          <cell r="A56" t="str">
            <v>DER51260</v>
          </cell>
          <cell r="B56" t="str">
            <v>Escavação,carga e transportes de material de 2a categoria DMT 6000 a 7000m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4.67</v>
          </cell>
          <cell r="G56">
            <v>1.67</v>
          </cell>
          <cell r="H56">
            <v>6.34</v>
          </cell>
        </row>
        <row r="57">
          <cell r="A57" t="str">
            <v>DER51270</v>
          </cell>
          <cell r="B57" t="str">
            <v>Escavação,carga e transportes de material de 2a categoria DMT 7000 a 8000m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5.0999999999999996</v>
          </cell>
          <cell r="G57">
            <v>1.83</v>
          </cell>
          <cell r="H57">
            <v>6.93</v>
          </cell>
        </row>
        <row r="58">
          <cell r="A58" t="str">
            <v>DER51280</v>
          </cell>
          <cell r="B58" t="str">
            <v>Escavação,carga e transportes de material de 2a categoria DMT 8000 a 9000m</v>
          </cell>
          <cell r="C58" t="str">
            <v>DNER-ES280/97</v>
          </cell>
          <cell r="D58" t="str">
            <v xml:space="preserve"> </v>
          </cell>
          <cell r="E58" t="str">
            <v>m3</v>
          </cell>
          <cell r="F58">
            <v>5.51</v>
          </cell>
          <cell r="G58">
            <v>1.97</v>
          </cell>
          <cell r="H58">
            <v>7.4799999999999995</v>
          </cell>
        </row>
        <row r="59">
          <cell r="A59" t="str">
            <v>DER51290</v>
          </cell>
          <cell r="B59" t="str">
            <v>Escavação,carga e transportes de material de 2a categoria DMT 9000 a 10000m</v>
          </cell>
          <cell r="C59" t="str">
            <v>DNER-ES280/97</v>
          </cell>
          <cell r="D59" t="str">
            <v xml:space="preserve"> </v>
          </cell>
          <cell r="E59" t="str">
            <v>m3</v>
          </cell>
          <cell r="F59">
            <v>5.97</v>
          </cell>
          <cell r="G59">
            <v>2.14</v>
          </cell>
          <cell r="H59">
            <v>8.11</v>
          </cell>
        </row>
        <row r="60">
          <cell r="A60" t="str">
            <v>DER51300</v>
          </cell>
          <cell r="B60" t="str">
            <v>Escavação,carga e transportes de material de 2a categoria DMT 10000 a 12000m</v>
          </cell>
          <cell r="C60" t="str">
            <v>DNER-ES280/97</v>
          </cell>
          <cell r="D60" t="str">
            <v xml:space="preserve"> </v>
          </cell>
          <cell r="E60" t="str">
            <v>m3</v>
          </cell>
          <cell r="F60">
            <v>6.57</v>
          </cell>
          <cell r="G60">
            <v>2.35</v>
          </cell>
          <cell r="H60">
            <v>8.92</v>
          </cell>
        </row>
        <row r="61">
          <cell r="A61" t="str">
            <v>DER51310</v>
          </cell>
          <cell r="B61" t="str">
            <v>Escavação,carga e transportes de material de 2a categoria DMT 12000 a 14000m</v>
          </cell>
          <cell r="C61" t="str">
            <v>DNER-ES280/97</v>
          </cell>
          <cell r="D61" t="str">
            <v xml:space="preserve"> </v>
          </cell>
          <cell r="E61" t="str">
            <v>m3</v>
          </cell>
          <cell r="F61">
            <v>7.47</v>
          </cell>
          <cell r="G61">
            <v>2.67</v>
          </cell>
          <cell r="H61">
            <v>10.14</v>
          </cell>
        </row>
        <row r="62">
          <cell r="A62" t="str">
            <v>DER51320</v>
          </cell>
          <cell r="B62" t="str">
            <v>Escavação,carga e transportes de material de 2a categoria DMT 14000 a 16000m</v>
          </cell>
          <cell r="C62" t="str">
            <v>DNER-ES280/97</v>
          </cell>
          <cell r="D62" t="str">
            <v xml:space="preserve"> </v>
          </cell>
          <cell r="E62" t="str">
            <v>m3</v>
          </cell>
          <cell r="F62">
            <v>8.33</v>
          </cell>
          <cell r="G62">
            <v>2.98</v>
          </cell>
          <cell r="H62">
            <v>11.31</v>
          </cell>
        </row>
        <row r="63">
          <cell r="A63" t="str">
            <v>DER51330</v>
          </cell>
          <cell r="B63" t="str">
            <v>Escavação,carga e transportes de material de 2a categoria DMT 16000 a 18000m</v>
          </cell>
          <cell r="C63" t="str">
            <v>DNER-ES280/97</v>
          </cell>
          <cell r="E63" t="str">
            <v>m3</v>
          </cell>
          <cell r="F63">
            <v>9.23</v>
          </cell>
          <cell r="G63">
            <v>3.3</v>
          </cell>
          <cell r="H63">
            <v>12.530000000000001</v>
          </cell>
        </row>
        <row r="64">
          <cell r="A64" t="str">
            <v>DER51340</v>
          </cell>
          <cell r="B64" t="str">
            <v>Escavação,carga e transportes de material de 2a categoria DMT 18000 a 20000m</v>
          </cell>
          <cell r="C64" t="str">
            <v>DNER-ES280/97</v>
          </cell>
          <cell r="E64" t="str">
            <v>m3</v>
          </cell>
          <cell r="F64">
            <v>10.050000000000001</v>
          </cell>
          <cell r="G64">
            <v>3.6</v>
          </cell>
          <cell r="H64">
            <v>13.65</v>
          </cell>
        </row>
        <row r="65">
          <cell r="A65" t="str">
            <v>DER51350</v>
          </cell>
          <cell r="B65" t="str">
            <v>Escavação,carga e transportes de material de 2a categoria DMT 20000 a 22000m</v>
          </cell>
          <cell r="C65" t="str">
            <v>DNER-ES280/97</v>
          </cell>
          <cell r="E65" t="str">
            <v>m3</v>
          </cell>
          <cell r="F65">
            <v>10.9</v>
          </cell>
          <cell r="G65">
            <v>3.9</v>
          </cell>
          <cell r="H65">
            <v>14.8</v>
          </cell>
        </row>
        <row r="66">
          <cell r="A66" t="str">
            <v>DER51360</v>
          </cell>
          <cell r="B66" t="str">
            <v>Escavação,carga e transportes de material de 2a categoria DMT 22000 a 24000m</v>
          </cell>
          <cell r="C66" t="str">
            <v>DNER-ES280/97</v>
          </cell>
          <cell r="E66" t="str">
            <v>m3</v>
          </cell>
          <cell r="F66">
            <v>11.81</v>
          </cell>
          <cell r="G66">
            <v>4.2300000000000004</v>
          </cell>
          <cell r="H66">
            <v>16.04</v>
          </cell>
        </row>
        <row r="67">
          <cell r="A67" t="str">
            <v>01.102.01</v>
          </cell>
          <cell r="B67" t="str">
            <v>Escavação,carga e transportes de material de 3a  categoria DMT até 50m</v>
          </cell>
          <cell r="C67" t="str">
            <v>DNER-ES280/97</v>
          </cell>
          <cell r="D67" t="str">
            <v xml:space="preserve"> </v>
          </cell>
          <cell r="E67" t="str">
            <v>m3</v>
          </cell>
          <cell r="F67">
            <v>3.42</v>
          </cell>
          <cell r="G67">
            <v>1.22</v>
          </cell>
          <cell r="H67">
            <v>4.6399999999999997</v>
          </cell>
        </row>
        <row r="68">
          <cell r="A68" t="str">
            <v>01.102.02</v>
          </cell>
          <cell r="B68" t="str">
            <v xml:space="preserve">Escavação,carga e transportes de material de 3a categoria  DMT 50 a 200m </v>
          </cell>
          <cell r="C68" t="str">
            <v>DNER-ES280/97</v>
          </cell>
          <cell r="D68" t="str">
            <v xml:space="preserve"> </v>
          </cell>
          <cell r="E68" t="str">
            <v>m3</v>
          </cell>
          <cell r="F68">
            <v>7.28</v>
          </cell>
          <cell r="G68">
            <v>2.61</v>
          </cell>
          <cell r="H68">
            <v>9.89</v>
          </cell>
        </row>
        <row r="69">
          <cell r="A69" t="str">
            <v>01.102.03</v>
          </cell>
          <cell r="B69" t="str">
            <v>Escavação,carga e transportes de material de 3a categoria  DMT 200 a 400m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7.57</v>
          </cell>
          <cell r="G69">
            <v>2.71</v>
          </cell>
          <cell r="H69">
            <v>10.280000000000001</v>
          </cell>
        </row>
        <row r="70">
          <cell r="A70" t="str">
            <v>01.102.04</v>
          </cell>
          <cell r="B70" t="str">
            <v xml:space="preserve">Escavação,carga e transportes de material de 3a categoria DMT 400 a 600m </v>
          </cell>
          <cell r="C70" t="str">
            <v>DNER-ES280/97</v>
          </cell>
          <cell r="D70" t="str">
            <v xml:space="preserve"> </v>
          </cell>
          <cell r="E70" t="str">
            <v>m3</v>
          </cell>
          <cell r="F70">
            <v>7.67</v>
          </cell>
          <cell r="G70">
            <v>2.75</v>
          </cell>
          <cell r="H70">
            <v>10.42</v>
          </cell>
        </row>
        <row r="71">
          <cell r="A71" t="str">
            <v>01.102.05</v>
          </cell>
          <cell r="B71" t="str">
            <v xml:space="preserve">Escavação,carga e transportes de material de 3a categoria DMT 600 a 800m </v>
          </cell>
          <cell r="C71" t="str">
            <v>DNER-ES280/97</v>
          </cell>
          <cell r="D71" t="str">
            <v xml:space="preserve"> </v>
          </cell>
          <cell r="E71" t="str">
            <v>m3</v>
          </cell>
          <cell r="F71">
            <v>7.73</v>
          </cell>
          <cell r="G71">
            <v>2.77</v>
          </cell>
          <cell r="H71">
            <v>10.5</v>
          </cell>
        </row>
        <row r="72">
          <cell r="A72" t="str">
            <v>01.102.06</v>
          </cell>
          <cell r="B72" t="str">
            <v xml:space="preserve">Escavação,carga e transportes de material de 3a categoria DMT 800 a 1000m </v>
          </cell>
          <cell r="C72" t="str">
            <v>DNER-ES280/97</v>
          </cell>
          <cell r="D72" t="str">
            <v xml:space="preserve"> </v>
          </cell>
          <cell r="E72" t="str">
            <v>m3</v>
          </cell>
          <cell r="F72">
            <v>7.77</v>
          </cell>
          <cell r="G72">
            <v>2.78</v>
          </cell>
          <cell r="H72">
            <v>10.549999999999999</v>
          </cell>
        </row>
        <row r="73">
          <cell r="A73" t="str">
            <v>01.102.07</v>
          </cell>
          <cell r="B73" t="str">
            <v xml:space="preserve">Escavação,carga e transportes de material de 3a categoria DMT 1000 a 1200m </v>
          </cell>
          <cell r="C73" t="str">
            <v>DNER-ES280/97</v>
          </cell>
          <cell r="D73" t="str">
            <v xml:space="preserve"> </v>
          </cell>
          <cell r="E73" t="str">
            <v>m3</v>
          </cell>
          <cell r="F73">
            <v>10.44</v>
          </cell>
          <cell r="G73">
            <v>3.74</v>
          </cell>
          <cell r="H73">
            <v>14.18</v>
          </cell>
        </row>
        <row r="74">
          <cell r="A74" t="str">
            <v>01.200.01</v>
          </cell>
          <cell r="B74" t="str">
            <v>Escavação e carga de material de jazida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0.68</v>
          </cell>
          <cell r="G74">
            <v>0.24</v>
          </cell>
          <cell r="H74">
            <v>0.92</v>
          </cell>
        </row>
        <row r="75">
          <cell r="A75" t="str">
            <v>01.300.00</v>
          </cell>
          <cell r="B75" t="str">
            <v>Escavação e carga de solos moles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3.29</v>
          </cell>
          <cell r="G75">
            <v>1.18</v>
          </cell>
          <cell r="H75">
            <v>4.47</v>
          </cell>
        </row>
        <row r="76">
          <cell r="A76" t="str">
            <v>01.510.00</v>
          </cell>
          <cell r="B76" t="str">
            <v>Compactação de aterros a 95% Proctor Normal</v>
          </cell>
          <cell r="C76" t="str">
            <v>DNER-ES282/97</v>
          </cell>
          <cell r="D76" t="str">
            <v xml:space="preserve"> </v>
          </cell>
          <cell r="E76" t="str">
            <v>m3</v>
          </cell>
          <cell r="F76">
            <v>0.57999999999999996</v>
          </cell>
          <cell r="G76">
            <v>0.21</v>
          </cell>
          <cell r="H76">
            <v>0.78999999999999992</v>
          </cell>
        </row>
        <row r="77">
          <cell r="A77" t="str">
            <v>01.511.00</v>
          </cell>
          <cell r="B77" t="str">
            <v>Compactação de aterros a 100% Proctor Normal</v>
          </cell>
          <cell r="C77" t="str">
            <v>DNER-ES282/97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0.36</v>
          </cell>
          <cell r="H77">
            <v>1.3599999999999999</v>
          </cell>
        </row>
        <row r="78">
          <cell r="A78" t="str">
            <v>01.999.01</v>
          </cell>
          <cell r="B78" t="str">
            <v>Limpeza superficial de camada vegetal</v>
          </cell>
          <cell r="C78" t="str">
            <v xml:space="preserve"> </v>
          </cell>
          <cell r="D78" t="str">
            <v xml:space="preserve"> </v>
          </cell>
          <cell r="E78" t="str">
            <v>m2</v>
          </cell>
          <cell r="F78">
            <v>0.06</v>
          </cell>
          <cell r="G78">
            <v>0.02</v>
          </cell>
          <cell r="H78">
            <v>0.08</v>
          </cell>
        </row>
        <row r="79">
          <cell r="A79" t="str">
            <v>01.999.02</v>
          </cell>
          <cell r="B79" t="str">
            <v>Expurgo de jazida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0.48</v>
          </cell>
          <cell r="G79">
            <v>0.17</v>
          </cell>
          <cell r="H79">
            <v>0.65</v>
          </cell>
        </row>
        <row r="80">
          <cell r="A80" t="str">
            <v>01.999.03</v>
          </cell>
          <cell r="B80" t="str">
            <v>Desmatamento de jazida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0.04</v>
          </cell>
          <cell r="G80">
            <v>0.01</v>
          </cell>
          <cell r="H80">
            <v>0.05</v>
          </cell>
        </row>
        <row r="81">
          <cell r="A81" t="str">
            <v>P01.401.00</v>
          </cell>
          <cell r="B81" t="str">
            <v>Revestimento Primário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8.65</v>
          </cell>
          <cell r="G81">
            <v>3.1</v>
          </cell>
          <cell r="H81">
            <v>11.75</v>
          </cell>
        </row>
        <row r="82">
          <cell r="A82" t="str">
            <v>DER50255</v>
          </cell>
          <cell r="B82" t="str">
            <v>Esc.  Carga e Transp. de mat. 1a cat. c/ CB 3000&lt;DMT&lt;4000m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2.4300000000000002</v>
          </cell>
          <cell r="G82">
            <v>0.87</v>
          </cell>
          <cell r="H82">
            <v>3.3000000000000003</v>
          </cell>
        </row>
        <row r="83">
          <cell r="A83" t="str">
            <v>DER50260</v>
          </cell>
          <cell r="B83" t="str">
            <v>Esc.  Carga e Transp. de mat. 1a cat. c/ CB 5000&lt;DMT&lt;6000m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3.16</v>
          </cell>
          <cell r="G83">
            <v>1.1299999999999999</v>
          </cell>
          <cell r="H83">
            <v>4.29</v>
          </cell>
        </row>
        <row r="84">
          <cell r="A84" t="str">
            <v>DER50265</v>
          </cell>
          <cell r="B84" t="str">
            <v>Esc.  Carga e Transp. de mat. 1a cat. c/ CB 4000&lt;DMT&lt;5000m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2.77</v>
          </cell>
          <cell r="G84">
            <v>0.99</v>
          </cell>
          <cell r="H84">
            <v>3.76</v>
          </cell>
        </row>
        <row r="85">
          <cell r="A85" t="str">
            <v>DER50270</v>
          </cell>
          <cell r="B85" t="str">
            <v>Esc.  Carga e Transp. de mat. 1a cat. c/ CB 6000&lt;DMT&lt;7000m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3.53</v>
          </cell>
          <cell r="G85">
            <v>1.26</v>
          </cell>
          <cell r="H85">
            <v>4.79</v>
          </cell>
        </row>
        <row r="86">
          <cell r="A86" t="str">
            <v>DER50280</v>
          </cell>
          <cell r="B86" t="str">
            <v>Esc.  Carga e Transp. de mat. 1a cat. c/ CB 7000&lt;DMT&lt;8000m</v>
          </cell>
          <cell r="C86" t="str">
            <v xml:space="preserve"> </v>
          </cell>
          <cell r="D86" t="str">
            <v xml:space="preserve"> </v>
          </cell>
          <cell r="E86" t="str">
            <v>m3</v>
          </cell>
          <cell r="F86">
            <v>3.88</v>
          </cell>
          <cell r="G86">
            <v>1.39</v>
          </cell>
          <cell r="H86">
            <v>5.27</v>
          </cell>
        </row>
        <row r="87">
          <cell r="A87" t="str">
            <v>DER50290</v>
          </cell>
          <cell r="B87" t="str">
            <v>Esc.  Carga e Transp. de mat. 1a cat. c/ CB 8000&lt;DMT&lt;9000m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4.26</v>
          </cell>
          <cell r="G87">
            <v>1.53</v>
          </cell>
          <cell r="H87">
            <v>5.79</v>
          </cell>
        </row>
        <row r="88">
          <cell r="A88" t="str">
            <v>DER50300</v>
          </cell>
          <cell r="B88" t="str">
            <v>Esc.  Carga e Transp. de mat. 1a cat. c/ CB 9000&lt;DMT&lt;10000m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4.6399999999999997</v>
          </cell>
          <cell r="G88">
            <v>1.66</v>
          </cell>
          <cell r="H88">
            <v>6.3</v>
          </cell>
        </row>
        <row r="89">
          <cell r="A89" t="str">
            <v>DER50305</v>
          </cell>
          <cell r="B89" t="str">
            <v>Esc.  Carga e Transp. de mat. 1a cat. c/ CB 10000&lt;DMT&lt;12000m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5.19</v>
          </cell>
          <cell r="G89">
            <v>1.86</v>
          </cell>
          <cell r="H89">
            <v>7.0500000000000007</v>
          </cell>
        </row>
        <row r="90">
          <cell r="A90" t="str">
            <v>DER50315</v>
          </cell>
          <cell r="B90" t="str">
            <v>Esc.  Carga e Transp. de mat. 1a cat. c/ CB 12000&lt;DMT&lt;14000m</v>
          </cell>
          <cell r="C90" t="str">
            <v xml:space="preserve"> </v>
          </cell>
          <cell r="D90" t="str">
            <v xml:space="preserve"> </v>
          </cell>
          <cell r="E90" t="str">
            <v>m3</v>
          </cell>
          <cell r="F90">
            <v>5.91</v>
          </cell>
          <cell r="G90">
            <v>2.12</v>
          </cell>
          <cell r="H90">
            <v>8.0300000000000011</v>
          </cell>
        </row>
        <row r="91">
          <cell r="A91" t="str">
            <v>DER50325</v>
          </cell>
          <cell r="B91" t="str">
            <v>Esc.  Carga e Transp. de mat. 1a cat. c/ CB 14000&lt;DMT&lt;16000m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6.63</v>
          </cell>
          <cell r="G91">
            <v>2.37</v>
          </cell>
          <cell r="H91">
            <v>9</v>
          </cell>
        </row>
        <row r="92">
          <cell r="A92" t="str">
            <v>DER50335</v>
          </cell>
          <cell r="B92" t="str">
            <v>Esc.  Carga e Transp. de mat. 1a cat. c/ CB 16000&lt;DMT&lt;18000m</v>
          </cell>
          <cell r="C92" t="str">
            <v xml:space="preserve"> </v>
          </cell>
          <cell r="D92" t="str">
            <v xml:space="preserve"> </v>
          </cell>
          <cell r="E92" t="str">
            <v>m3</v>
          </cell>
          <cell r="F92">
            <v>7.42</v>
          </cell>
          <cell r="G92">
            <v>2.66</v>
          </cell>
          <cell r="H92">
            <v>10.08</v>
          </cell>
        </row>
        <row r="93">
          <cell r="A93" t="str">
            <v>DER50345</v>
          </cell>
          <cell r="B93" t="str">
            <v>Esc.  Carga e Transp. de mat. 1a cat. c/ CB 18000&lt;DMT&lt;20000m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8.15</v>
          </cell>
          <cell r="G93">
            <v>2.92</v>
          </cell>
          <cell r="H93">
            <v>11.07</v>
          </cell>
        </row>
        <row r="94">
          <cell r="A94" t="str">
            <v>DER50355</v>
          </cell>
          <cell r="B94" t="str">
            <v>Esc.  Carga e Transp. de mat. 1a cat. c/ CB 20000&lt;DMT&lt;22000m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8.85</v>
          </cell>
          <cell r="G94">
            <v>3.17</v>
          </cell>
          <cell r="H94">
            <v>12.02</v>
          </cell>
        </row>
        <row r="95">
          <cell r="A95" t="str">
            <v>DER50365</v>
          </cell>
          <cell r="B95" t="str">
            <v>Esc.  Carga e Transp. de mat. 1a cat. c/ CB 22000&lt;DMT&lt;24000m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9.6199999999999992</v>
          </cell>
          <cell r="G95">
            <v>3.44</v>
          </cell>
          <cell r="H95">
            <v>13.059999999999999</v>
          </cell>
        </row>
        <row r="96">
          <cell r="A96" t="str">
            <v>DER50375</v>
          </cell>
          <cell r="B96" t="str">
            <v>Esc.  Carga e Transp. de mat. 1a cat. c/ CB 24000&lt;DMT&lt;26000m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10.37</v>
          </cell>
          <cell r="G96">
            <v>3.71</v>
          </cell>
          <cell r="H96">
            <v>14.079999999999998</v>
          </cell>
        </row>
        <row r="97">
          <cell r="A97" t="str">
            <v>DER50385</v>
          </cell>
          <cell r="B97" t="str">
            <v>Esc.  Carga e Transp. de mat. 1a cat. c/ CB 26000&lt;DMT&lt;28000m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11.06</v>
          </cell>
          <cell r="G97">
            <v>3.96</v>
          </cell>
          <cell r="H97">
            <v>15.02</v>
          </cell>
        </row>
        <row r="98">
          <cell r="A98" t="str">
            <v>DER50395</v>
          </cell>
          <cell r="B98" t="str">
            <v>Esc.  Carga e Transp. de mat. 1a cat. c/ CB 28000&lt;DMT&lt;30000m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11.82</v>
          </cell>
          <cell r="G98">
            <v>4.2300000000000004</v>
          </cell>
          <cell r="H98">
            <v>16.05</v>
          </cell>
        </row>
        <row r="99">
          <cell r="A99" t="str">
            <v>DER52120</v>
          </cell>
          <cell r="B99" t="str">
            <v>Extr.,Carga, Transp.e espalh.de areia ext.p/colchão dren.(banh.Maracajá)e subst.solos moles DMT=49km</v>
          </cell>
          <cell r="C99" t="str">
            <v xml:space="preserve"> </v>
          </cell>
          <cell r="D99" t="str">
            <v xml:space="preserve"> </v>
          </cell>
          <cell r="E99" t="str">
            <v>m3</v>
          </cell>
          <cell r="F99">
            <v>12.05</v>
          </cell>
          <cell r="G99">
            <v>4.3099999999999996</v>
          </cell>
          <cell r="H99">
            <v>16.36</v>
          </cell>
        </row>
        <row r="100">
          <cell r="A100" t="str">
            <v>DER52120e</v>
          </cell>
          <cell r="B100" t="str">
            <v>Escav.,Carga, Transp.e espalh.de areia comerc.p/colchão dren.(banh.Maracajá)e subst.solos moles DMT=49km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15.47</v>
          </cell>
          <cell r="G100">
            <v>5.54</v>
          </cell>
          <cell r="H100">
            <v>21.01</v>
          </cell>
        </row>
        <row r="101">
          <cell r="A101" t="str">
            <v>DER52120c</v>
          </cell>
          <cell r="B101" t="str">
            <v>Extr.,Carga, Transp.e Espalh.areia comerc.p/colchão dren.(banh.Maracajá)e subst.solos moles DMT=95,2km</v>
          </cell>
          <cell r="C101" t="str">
            <v xml:space="preserve"> </v>
          </cell>
          <cell r="D101" t="str">
            <v xml:space="preserve"> </v>
          </cell>
          <cell r="E101" t="str">
            <v>m3</v>
          </cell>
          <cell r="F101">
            <v>24.44</v>
          </cell>
          <cell r="G101">
            <v>8.75</v>
          </cell>
          <cell r="H101">
            <v>33.19</v>
          </cell>
        </row>
        <row r="102">
          <cell r="A102" t="str">
            <v>DER52120d</v>
          </cell>
          <cell r="B102" t="str">
            <v>Extração, Carga e Transp.e Espalh.de seixo p/colchão drenante(banhado do Maracajá) DMT=23,7km</v>
          </cell>
          <cell r="C102" t="str">
            <v xml:space="preserve"> </v>
          </cell>
          <cell r="D102" t="str">
            <v xml:space="preserve"> </v>
          </cell>
          <cell r="E102" t="str">
            <v>m3</v>
          </cell>
          <cell r="F102">
            <v>11.56</v>
          </cell>
          <cell r="G102">
            <v>4.1399999999999997</v>
          </cell>
          <cell r="H102">
            <v>15.7</v>
          </cell>
        </row>
        <row r="103">
          <cell r="A103" t="str">
            <v>DER52120b</v>
          </cell>
          <cell r="B103" t="str">
            <v>Extração, Carga e Transp.e Espalh.de seixo p/colchão drenante(banhado do Maracajá) DMT=24km</v>
          </cell>
          <cell r="C103" t="str">
            <v xml:space="preserve"> </v>
          </cell>
          <cell r="D103" t="str">
            <v xml:space="preserve"> </v>
          </cell>
          <cell r="E103" t="str">
            <v>m3</v>
          </cell>
          <cell r="F103">
            <v>11.71</v>
          </cell>
          <cell r="G103">
            <v>4.1900000000000004</v>
          </cell>
          <cell r="H103">
            <v>15.900000000000002</v>
          </cell>
        </row>
        <row r="104">
          <cell r="A104" t="str">
            <v>DER52120a</v>
          </cell>
          <cell r="B104" t="str">
            <v>Momento extraordinário de transporte</v>
          </cell>
          <cell r="E104" t="str">
            <v>t x km</v>
          </cell>
          <cell r="F104">
            <v>0.32</v>
          </cell>
          <cell r="G104">
            <v>0.11</v>
          </cell>
          <cell r="H104">
            <v>0.43</v>
          </cell>
        </row>
        <row r="105">
          <cell r="A105" t="str">
            <v>DER52050</v>
          </cell>
          <cell r="B105" t="str">
            <v>Esc. Carga e Transp. de solos moles DMT&lt;=50m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2.61</v>
          </cell>
          <cell r="G105">
            <v>0.93</v>
          </cell>
          <cell r="H105">
            <v>3.54</v>
          </cell>
        </row>
        <row r="106">
          <cell r="A106" t="str">
            <v>DER52060</v>
          </cell>
          <cell r="B106" t="str">
            <v>Esc. Carga e Transp. de solos moles 50&lt;DMT&lt;=100m</v>
          </cell>
          <cell r="C106" t="str">
            <v xml:space="preserve"> </v>
          </cell>
          <cell r="D106" t="str">
            <v xml:space="preserve"> </v>
          </cell>
          <cell r="E106" t="str">
            <v>m3</v>
          </cell>
          <cell r="F106">
            <v>2.72</v>
          </cell>
          <cell r="G106">
            <v>0.97</v>
          </cell>
          <cell r="H106">
            <v>3.6900000000000004</v>
          </cell>
        </row>
        <row r="107">
          <cell r="A107" t="str">
            <v>DER52070</v>
          </cell>
          <cell r="B107" t="str">
            <v>Esc. Carga e Transp. de solos moles 100&lt;DMT&lt;=200m</v>
          </cell>
          <cell r="C107" t="str">
            <v xml:space="preserve"> </v>
          </cell>
          <cell r="D107" t="str">
            <v xml:space="preserve"> </v>
          </cell>
          <cell r="E107" t="str">
            <v>m3</v>
          </cell>
          <cell r="F107">
            <v>2.91</v>
          </cell>
          <cell r="G107">
            <v>1.04</v>
          </cell>
          <cell r="H107">
            <v>3.95</v>
          </cell>
        </row>
        <row r="108">
          <cell r="A108" t="str">
            <v>DER52082</v>
          </cell>
          <cell r="B108" t="str">
            <v>Esc. Carga e Transp. de solos moles 200&lt;DMT&lt;=400m</v>
          </cell>
          <cell r="C108" t="str">
            <v xml:space="preserve"> </v>
          </cell>
          <cell r="D108" t="str">
            <v xml:space="preserve"> </v>
          </cell>
          <cell r="E108" t="str">
            <v>m3</v>
          </cell>
          <cell r="F108">
            <v>2.97</v>
          </cell>
          <cell r="G108">
            <v>1.06</v>
          </cell>
          <cell r="H108">
            <v>4.03</v>
          </cell>
        </row>
        <row r="109">
          <cell r="A109" t="str">
            <v>DER52087</v>
          </cell>
          <cell r="B109" t="str">
            <v>Esc. Carga e Transp. de solos moles 400&lt;DMT&lt;=600m</v>
          </cell>
          <cell r="C109" t="str">
            <v xml:space="preserve"> </v>
          </cell>
          <cell r="D109" t="str">
            <v xml:space="preserve"> </v>
          </cell>
          <cell r="E109" t="str">
            <v>m3</v>
          </cell>
          <cell r="F109">
            <v>3.39</v>
          </cell>
          <cell r="G109">
            <v>1.21</v>
          </cell>
          <cell r="H109">
            <v>4.5999999999999996</v>
          </cell>
        </row>
        <row r="110">
          <cell r="A110" t="str">
            <v>DER52090</v>
          </cell>
          <cell r="B110" t="str">
            <v>Esc. Carga e Transp. de solos moles 600&lt;DMT&lt;=800m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3.42</v>
          </cell>
          <cell r="G110">
            <v>1.22</v>
          </cell>
          <cell r="H110">
            <v>4.6399999999999997</v>
          </cell>
        </row>
        <row r="111">
          <cell r="A111" t="str">
            <v>DER52095</v>
          </cell>
          <cell r="B111" t="str">
            <v>Esc. Carga e Transp. de solos moles 800&lt;DMT&lt;=1000m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3.46</v>
          </cell>
          <cell r="G111">
            <v>1.24</v>
          </cell>
          <cell r="H111">
            <v>4.7</v>
          </cell>
        </row>
        <row r="112">
          <cell r="A112" t="str">
            <v>DER52100</v>
          </cell>
          <cell r="B112" t="str">
            <v>Esc. Carga e Transp. de solos moles 1000&lt;DMT&lt;=1200m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3.47</v>
          </cell>
          <cell r="G112">
            <v>1.24</v>
          </cell>
          <cell r="H112">
            <v>4.71</v>
          </cell>
        </row>
        <row r="113">
          <cell r="A113" t="str">
            <v>DER52101</v>
          </cell>
          <cell r="B113" t="str">
            <v>Esc. Carga e Transp. de solos moles 1200&lt;DMT&lt;=1400m</v>
          </cell>
          <cell r="C113" t="str">
            <v xml:space="preserve"> </v>
          </cell>
          <cell r="D113" t="str">
            <v xml:space="preserve"> </v>
          </cell>
          <cell r="E113" t="str">
            <v>m3</v>
          </cell>
          <cell r="F113">
            <v>3.49</v>
          </cell>
          <cell r="G113">
            <v>1.25</v>
          </cell>
          <cell r="H113">
            <v>4.74</v>
          </cell>
        </row>
        <row r="114">
          <cell r="A114" t="str">
            <v>DER52102</v>
          </cell>
          <cell r="B114" t="str">
            <v>Esc. Carga e Transp. de solos moles 1400&lt;DMT&lt;=1600m</v>
          </cell>
          <cell r="C114" t="str">
            <v xml:space="preserve"> </v>
          </cell>
          <cell r="D114" t="str">
            <v xml:space="preserve"> </v>
          </cell>
          <cell r="E114" t="str">
            <v>m3</v>
          </cell>
          <cell r="F114">
            <v>3.54</v>
          </cell>
          <cell r="G114">
            <v>1.27</v>
          </cell>
          <cell r="H114">
            <v>4.8100000000000005</v>
          </cell>
        </row>
        <row r="115">
          <cell r="A115" t="str">
            <v>DER52103</v>
          </cell>
          <cell r="B115" t="str">
            <v>Esc. Carga e Transp. de solos moles 1600&lt;DMT&lt;=1800m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3.58</v>
          </cell>
          <cell r="G115">
            <v>1.28</v>
          </cell>
          <cell r="H115">
            <v>4.8600000000000003</v>
          </cell>
        </row>
        <row r="116">
          <cell r="A116" t="str">
            <v>DER52104</v>
          </cell>
          <cell r="B116" t="str">
            <v>Esc. Carga e Transp. de solos moles 1800&lt;DMT&lt;=2000m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3.67</v>
          </cell>
          <cell r="G116">
            <v>1.31</v>
          </cell>
          <cell r="H116">
            <v>4.9800000000000004</v>
          </cell>
        </row>
        <row r="117">
          <cell r="A117" t="str">
            <v>DER52105</v>
          </cell>
          <cell r="B117" t="str">
            <v>Esc. Carga e Transp. de solos moles 2000&lt;DMT&lt;=3000m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4.25</v>
          </cell>
          <cell r="G117">
            <v>1.52</v>
          </cell>
          <cell r="H117">
            <v>5.77</v>
          </cell>
        </row>
        <row r="118">
          <cell r="A118" t="str">
            <v>DER52106</v>
          </cell>
          <cell r="B118" t="str">
            <v>Esc. Carga e Transp. de solos moles 3000&lt;DMT&lt;=4000m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4.6900000000000004</v>
          </cell>
          <cell r="G118">
            <v>1.68</v>
          </cell>
          <cell r="H118">
            <v>6.37</v>
          </cell>
        </row>
        <row r="119">
          <cell r="A119" t="str">
            <v>DER52106a</v>
          </cell>
          <cell r="B119" t="str">
            <v>Esc. Carga e Transp. de solos moles 4000&lt;DMT&lt;=5000m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5.42</v>
          </cell>
          <cell r="G119">
            <v>1.94</v>
          </cell>
          <cell r="H119">
            <v>7.3599999999999994</v>
          </cell>
        </row>
        <row r="120">
          <cell r="A120" t="str">
            <v>DER52106b</v>
          </cell>
          <cell r="B120" t="str">
            <v>Esc. Carga e Transp. de solos moles 5000&lt;DMT&lt;=6000m</v>
          </cell>
          <cell r="E120" t="str">
            <v>m3</v>
          </cell>
          <cell r="F120">
            <v>6.19</v>
          </cell>
          <cell r="G120">
            <v>2.2200000000000002</v>
          </cell>
          <cell r="H120">
            <v>8.41</v>
          </cell>
        </row>
        <row r="121">
          <cell r="A121" t="str">
            <v>DER52106c</v>
          </cell>
          <cell r="B121" t="str">
            <v>Esc. Carga e Transp. de solos moles 6000&lt;DMT&lt;=7000m</v>
          </cell>
          <cell r="C121" t="str">
            <v xml:space="preserve"> </v>
          </cell>
          <cell r="D121" t="str">
            <v xml:space="preserve"> </v>
          </cell>
          <cell r="E121" t="str">
            <v>m3</v>
          </cell>
          <cell r="F121">
            <v>6.93</v>
          </cell>
          <cell r="G121">
            <v>2.48</v>
          </cell>
          <cell r="H121">
            <v>9.41</v>
          </cell>
        </row>
        <row r="122">
          <cell r="A122" t="str">
            <v>P 52050</v>
          </cell>
          <cell r="B122" t="str">
            <v>Espalhamento de solos moles</v>
          </cell>
          <cell r="E122" t="str">
            <v>m3</v>
          </cell>
          <cell r="F122">
            <v>0.26</v>
          </cell>
          <cell r="G122">
            <v>0.09</v>
          </cell>
          <cell r="H122">
            <v>0.35</v>
          </cell>
        </row>
        <row r="123">
          <cell r="A123" t="str">
            <v>DER52020a</v>
          </cell>
          <cell r="B123" t="str">
            <v>Carga, transp.e espalhamento de camada vegetal 50&lt;DMT&lt;=200m</v>
          </cell>
          <cell r="E123" t="str">
            <v>m3</v>
          </cell>
          <cell r="F123">
            <v>1.65</v>
          </cell>
          <cell r="G123">
            <v>0.59</v>
          </cell>
          <cell r="H123">
            <v>2.2399999999999998</v>
          </cell>
        </row>
        <row r="124">
          <cell r="A124" t="str">
            <v>DER52020b</v>
          </cell>
          <cell r="B124" t="str">
            <v>Escarificação de acessos, desvios e áreas de jazidas e do canteiro de obra</v>
          </cell>
          <cell r="E124" t="str">
            <v>m2</v>
          </cell>
          <cell r="F124">
            <v>0.31</v>
          </cell>
          <cell r="G124">
            <v>0.11</v>
          </cell>
          <cell r="H124">
            <v>0.42</v>
          </cell>
        </row>
        <row r="125">
          <cell r="A125" t="str">
            <v>DER45035</v>
          </cell>
          <cell r="B125" t="str">
            <v>Carregamento de seixo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0.34</v>
          </cell>
          <cell r="G125">
            <v>0.12</v>
          </cell>
          <cell r="H125">
            <v>0.46</v>
          </cell>
        </row>
        <row r="126">
          <cell r="A126" t="str">
            <v>DER45005</v>
          </cell>
          <cell r="B126" t="str">
            <v>Extração e carga de seixo c/ drag-line</v>
          </cell>
          <cell r="C126" t="str">
            <v xml:space="preserve"> </v>
          </cell>
          <cell r="D126" t="str">
            <v xml:space="preserve"> </v>
          </cell>
          <cell r="E126" t="str">
            <v>m3</v>
          </cell>
          <cell r="F126">
            <v>1.86</v>
          </cell>
          <cell r="G126">
            <v>0.67</v>
          </cell>
          <cell r="H126">
            <v>2.5300000000000002</v>
          </cell>
        </row>
        <row r="127">
          <cell r="A127" t="str">
            <v>DER45005a</v>
          </cell>
          <cell r="B127" t="str">
            <v>Extração e estocagem de seixo c/ drag-line</v>
          </cell>
          <cell r="C127" t="str">
            <v xml:space="preserve"> </v>
          </cell>
          <cell r="D127" t="str">
            <v xml:space="preserve"> </v>
          </cell>
          <cell r="E127" t="str">
            <v>m3</v>
          </cell>
          <cell r="F127">
            <v>1.65</v>
          </cell>
          <cell r="G127">
            <v>0.59</v>
          </cell>
          <cell r="H127">
            <v>2.2399999999999998</v>
          </cell>
        </row>
        <row r="128">
          <cell r="A128" t="str">
            <v>DER45000</v>
          </cell>
          <cell r="B128" t="str">
            <v>Extração de areia</v>
          </cell>
          <cell r="C128" t="str">
            <v xml:space="preserve"> </v>
          </cell>
          <cell r="D128" t="str">
            <v xml:space="preserve"> </v>
          </cell>
          <cell r="E128" t="str">
            <v>m3</v>
          </cell>
          <cell r="F128">
            <v>1.27</v>
          </cell>
          <cell r="G128">
            <v>0.45</v>
          </cell>
          <cell r="H128">
            <v>1.72</v>
          </cell>
        </row>
        <row r="129">
          <cell r="A129" t="str">
            <v>DER45080</v>
          </cell>
          <cell r="B129" t="str">
            <v>Produção  de seixo peneirado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3.39</v>
          </cell>
          <cell r="G129">
            <v>1.21</v>
          </cell>
          <cell r="H129">
            <v>4.5999999999999996</v>
          </cell>
        </row>
        <row r="130">
          <cell r="A130" t="str">
            <v>DER53110</v>
          </cell>
          <cell r="B130" t="str">
            <v>Camada de seixo classificado</v>
          </cell>
          <cell r="E130" t="str">
            <v>m3</v>
          </cell>
          <cell r="F130">
            <v>11.85</v>
          </cell>
          <cell r="G130">
            <v>4.24</v>
          </cell>
          <cell r="H130">
            <v>16.09</v>
          </cell>
        </row>
        <row r="131">
          <cell r="A131" t="str">
            <v>DER82660</v>
          </cell>
          <cell r="B131" t="str">
            <v>Gabião caixa em PVC c/ h=100cm</v>
          </cell>
          <cell r="E131" t="str">
            <v>m3</v>
          </cell>
          <cell r="F131">
            <v>90.55</v>
          </cell>
          <cell r="G131">
            <v>32.42</v>
          </cell>
          <cell r="H131">
            <v>122.97</v>
          </cell>
        </row>
        <row r="132">
          <cell r="A132" t="str">
            <v>DER82610</v>
          </cell>
          <cell r="B132" t="str">
            <v>Gabião caixa em PVC c/ h=50cm</v>
          </cell>
          <cell r="E132" t="str">
            <v>m3</v>
          </cell>
          <cell r="F132">
            <v>113.23</v>
          </cell>
          <cell r="G132">
            <v>40.54</v>
          </cell>
          <cell r="H132">
            <v>153.77000000000001</v>
          </cell>
        </row>
        <row r="133">
          <cell r="A133">
            <v>2</v>
          </cell>
          <cell r="B133" t="str">
            <v>PAVIMENTAÇÃO</v>
          </cell>
        </row>
        <row r="134">
          <cell r="A134" t="str">
            <v>02.000.00</v>
          </cell>
          <cell r="B134" t="str">
            <v>Regularização do subleito</v>
          </cell>
          <cell r="C134" t="str">
            <v>DNER-ES299/97</v>
          </cell>
          <cell r="D134" t="str">
            <v xml:space="preserve"> </v>
          </cell>
          <cell r="E134" t="str">
            <v>m2</v>
          </cell>
          <cell r="F134">
            <v>0.22</v>
          </cell>
          <cell r="G134">
            <v>7.8759999999999997E-2</v>
          </cell>
          <cell r="H134">
            <v>0.29876000000000003</v>
          </cell>
        </row>
        <row r="135">
          <cell r="A135" t="str">
            <v>02.100.00</v>
          </cell>
          <cell r="B135" t="str">
            <v>Reforço do subleito</v>
          </cell>
          <cell r="C135" t="str">
            <v>DNER-ES300/97</v>
          </cell>
          <cell r="D135" t="str">
            <v xml:space="preserve"> </v>
          </cell>
          <cell r="E135" t="str">
            <v>m3</v>
          </cell>
          <cell r="F135">
            <v>4.57</v>
          </cell>
          <cell r="G135">
            <v>1.6360600000000001</v>
          </cell>
          <cell r="H135">
            <v>6.2060600000000008</v>
          </cell>
        </row>
        <row r="136">
          <cell r="A136" t="str">
            <v>02.200.00</v>
          </cell>
          <cell r="B136" t="str">
            <v>Sub-base solo estabilizado granulometricamente sem mistura</v>
          </cell>
          <cell r="C136" t="str">
            <v>DNER-ES301/97</v>
          </cell>
          <cell r="D136" t="str">
            <v xml:space="preserve"> </v>
          </cell>
          <cell r="E136" t="str">
            <v>m3</v>
          </cell>
          <cell r="G136">
            <v>0</v>
          </cell>
          <cell r="H136">
            <v>0</v>
          </cell>
        </row>
        <row r="137">
          <cell r="A137" t="str">
            <v>02.200.01</v>
          </cell>
          <cell r="B137" t="str">
            <v>Base solo estabilizado granulometricamente sem mistura</v>
          </cell>
          <cell r="C137" t="str">
            <v>DNER-ES303/97</v>
          </cell>
          <cell r="D137" t="str">
            <v xml:space="preserve"> </v>
          </cell>
          <cell r="E137" t="str">
            <v>m3</v>
          </cell>
          <cell r="G137">
            <v>0</v>
          </cell>
          <cell r="H137">
            <v>0</v>
          </cell>
        </row>
        <row r="138">
          <cell r="A138" t="str">
            <v>02.210.00</v>
          </cell>
          <cell r="B138" t="str">
            <v>Sub-base solo estabilizado granulometricamente com mistura solo na pista</v>
          </cell>
          <cell r="C138" t="str">
            <v>DNER-ES301/97</v>
          </cell>
          <cell r="D138" t="str">
            <v xml:space="preserve"> </v>
          </cell>
          <cell r="E138" t="str">
            <v>m3</v>
          </cell>
          <cell r="G138">
            <v>0</v>
          </cell>
          <cell r="H138">
            <v>0</v>
          </cell>
        </row>
        <row r="139">
          <cell r="A139" t="str">
            <v>02.210.01</v>
          </cell>
          <cell r="B139" t="str">
            <v>Sub-base estabil. granul. mistura solo-areia pista</v>
          </cell>
          <cell r="C139" t="str">
            <v>DNER-ES301/97</v>
          </cell>
          <cell r="D139" t="str">
            <v xml:space="preserve"> </v>
          </cell>
          <cell r="E139" t="str">
            <v>m3</v>
          </cell>
          <cell r="G139">
            <v>0</v>
          </cell>
          <cell r="H139">
            <v>0</v>
          </cell>
        </row>
        <row r="140">
          <cell r="A140" t="str">
            <v>02.210.02</v>
          </cell>
          <cell r="B140" t="str">
            <v>Base estabil. granul. mistura solo-areia na pista</v>
          </cell>
          <cell r="C140" t="str">
            <v>DNER-ES303/97</v>
          </cell>
          <cell r="D140" t="str">
            <v xml:space="preserve"> </v>
          </cell>
          <cell r="E140" t="str">
            <v>m3</v>
          </cell>
          <cell r="G140">
            <v>0</v>
          </cell>
          <cell r="H140">
            <v>0</v>
          </cell>
        </row>
        <row r="141">
          <cell r="A141" t="str">
            <v>02.220.00</v>
          </cell>
          <cell r="B141" t="str">
            <v>Base estab. granulom. com mistura solo -brita (mistura em usina)</v>
          </cell>
          <cell r="C141" t="str">
            <v>DNER-ES303/97</v>
          </cell>
          <cell r="D141" t="str">
            <v xml:space="preserve"> </v>
          </cell>
          <cell r="E141" t="str">
            <v>m3</v>
          </cell>
          <cell r="G141">
            <v>0</v>
          </cell>
          <cell r="H141">
            <v>0</v>
          </cell>
        </row>
        <row r="142">
          <cell r="A142" t="str">
            <v>02.220.01</v>
          </cell>
          <cell r="B142" t="str">
            <v>Base estab. granulom. com mistura solo -brita (mistura na pista)</v>
          </cell>
          <cell r="C142" t="str">
            <v>DNER-ES303/97</v>
          </cell>
          <cell r="D142" t="str">
            <v xml:space="preserve"> </v>
          </cell>
          <cell r="E142" t="str">
            <v>m3</v>
          </cell>
          <cell r="G142">
            <v>0</v>
          </cell>
          <cell r="H142">
            <v>0</v>
          </cell>
        </row>
        <row r="143">
          <cell r="A143" t="str">
            <v>02.230.00</v>
          </cell>
          <cell r="B143" t="str">
            <v>Base brita graduada</v>
          </cell>
          <cell r="C143" t="str">
            <v>DNER-ES303/97</v>
          </cell>
          <cell r="D143" t="str">
            <v xml:space="preserve"> </v>
          </cell>
          <cell r="E143" t="str">
            <v>m3</v>
          </cell>
          <cell r="F143">
            <v>20.66</v>
          </cell>
          <cell r="G143">
            <v>7.39628</v>
          </cell>
          <cell r="H143">
            <v>28.056280000000001</v>
          </cell>
        </row>
        <row r="144">
          <cell r="A144" t="str">
            <v>02.241.01</v>
          </cell>
          <cell r="B144" t="str">
            <v>Base solo melhorado com cimento com mistura em usina</v>
          </cell>
          <cell r="C144" t="str">
            <v>DNER-ES304/97</v>
          </cell>
          <cell r="D144" t="str">
            <v xml:space="preserve"> </v>
          </cell>
          <cell r="E144" t="str">
            <v>m3</v>
          </cell>
          <cell r="G144">
            <v>0</v>
          </cell>
          <cell r="H144">
            <v>0</v>
          </cell>
        </row>
        <row r="145">
          <cell r="A145" t="str">
            <v>02.241.02</v>
          </cell>
          <cell r="B145" t="str">
            <v>Base de solo cimento-mistura na pista</v>
          </cell>
          <cell r="C145" t="str">
            <v>DNER-ES305/97</v>
          </cell>
          <cell r="D145" t="str">
            <v xml:space="preserve"> </v>
          </cell>
          <cell r="E145" t="str">
            <v>m3</v>
          </cell>
          <cell r="G145">
            <v>0</v>
          </cell>
          <cell r="H145">
            <v>0</v>
          </cell>
        </row>
        <row r="146">
          <cell r="A146" t="str">
            <v>02.241.03</v>
          </cell>
          <cell r="B146" t="str">
            <v>Sub-base ou base de macadame hidráulico</v>
          </cell>
          <cell r="C146" t="str">
            <v>DNER-ES316/97</v>
          </cell>
          <cell r="D146" t="str">
            <v xml:space="preserve"> </v>
          </cell>
          <cell r="E146" t="str">
            <v>m3</v>
          </cell>
          <cell r="G146">
            <v>0</v>
          </cell>
          <cell r="H146">
            <v>0</v>
          </cell>
        </row>
        <row r="147">
          <cell r="A147" t="str">
            <v>02.241.04</v>
          </cell>
          <cell r="B147" t="str">
            <v>Macadame betuminoso com CAP</v>
          </cell>
          <cell r="D147" t="str">
            <v xml:space="preserve"> </v>
          </cell>
          <cell r="E147" t="str">
            <v>m3</v>
          </cell>
          <cell r="G147">
            <v>0</v>
          </cell>
          <cell r="H147">
            <v>0</v>
          </cell>
        </row>
        <row r="148">
          <cell r="A148" t="str">
            <v>02.241.05</v>
          </cell>
          <cell r="B148" t="str">
            <v>Macadame betuminoso com emulsão</v>
          </cell>
          <cell r="C148" t="str">
            <v>DNER-ES311/97</v>
          </cell>
          <cell r="D148" t="str">
            <v xml:space="preserve"> </v>
          </cell>
          <cell r="E148" t="str">
            <v>m3</v>
          </cell>
          <cell r="G148">
            <v>0</v>
          </cell>
          <cell r="H148">
            <v>0</v>
          </cell>
        </row>
        <row r="149">
          <cell r="A149" t="str">
            <v>02.241.06</v>
          </cell>
          <cell r="B149" t="str">
            <v>Capa selante</v>
          </cell>
          <cell r="D149" t="str">
            <v xml:space="preserve"> </v>
          </cell>
          <cell r="E149" t="str">
            <v>m2</v>
          </cell>
          <cell r="G149">
            <v>0</v>
          </cell>
          <cell r="H149">
            <v>0</v>
          </cell>
        </row>
        <row r="150">
          <cell r="A150" t="str">
            <v>02.241.07</v>
          </cell>
          <cell r="B150" t="str">
            <v>Lama asfáltica</v>
          </cell>
          <cell r="C150" t="str">
            <v>DNER-ES314/97</v>
          </cell>
          <cell r="D150" t="str">
            <v xml:space="preserve"> </v>
          </cell>
          <cell r="E150" t="str">
            <v>m2</v>
          </cell>
          <cell r="G150">
            <v>0</v>
          </cell>
          <cell r="H150">
            <v>0</v>
          </cell>
        </row>
        <row r="151">
          <cell r="A151" t="str">
            <v>02.300.00</v>
          </cell>
          <cell r="B151" t="str">
            <v>Imprimação - Fornecimento, transporte e execução</v>
          </cell>
          <cell r="C151" t="str">
            <v>DNER-ES306/97</v>
          </cell>
          <cell r="D151" t="str">
            <v xml:space="preserve"> </v>
          </cell>
          <cell r="E151" t="str">
            <v>m2</v>
          </cell>
          <cell r="F151">
            <v>0.82</v>
          </cell>
          <cell r="G151">
            <v>0.29355999999999999</v>
          </cell>
          <cell r="H151">
            <v>1.1135599999999999</v>
          </cell>
        </row>
        <row r="152">
          <cell r="A152" t="str">
            <v>02.400.00</v>
          </cell>
          <cell r="B152" t="str">
            <v>Pintura de ligação - Fornec., transporte e execução</v>
          </cell>
          <cell r="C152" t="str">
            <v>DNER-ES307/97</v>
          </cell>
          <cell r="D152" t="str">
            <v xml:space="preserve"> </v>
          </cell>
          <cell r="E152" t="str">
            <v>m2</v>
          </cell>
          <cell r="F152">
            <v>0.3</v>
          </cell>
          <cell r="G152">
            <v>0.1074</v>
          </cell>
          <cell r="H152">
            <v>0.40739999999999998</v>
          </cell>
        </row>
        <row r="153">
          <cell r="A153" t="str">
            <v>02.500.00</v>
          </cell>
          <cell r="B153" t="str">
            <v>Tratamento superficial simples com CAP</v>
          </cell>
          <cell r="D153" t="str">
            <v xml:space="preserve"> </v>
          </cell>
          <cell r="E153" t="str">
            <v>m2</v>
          </cell>
          <cell r="G153">
            <v>0</v>
          </cell>
          <cell r="H153">
            <v>0</v>
          </cell>
        </row>
        <row r="154">
          <cell r="A154" t="str">
            <v>02.500.01</v>
          </cell>
          <cell r="B154" t="str">
            <v>Tratamento superficial simples com emulsão</v>
          </cell>
          <cell r="D154" t="str">
            <v xml:space="preserve"> </v>
          </cell>
          <cell r="E154" t="str">
            <v>m2</v>
          </cell>
          <cell r="G154">
            <v>0</v>
          </cell>
          <cell r="H154">
            <v>0</v>
          </cell>
        </row>
        <row r="155">
          <cell r="A155" t="str">
            <v>02.501.00</v>
          </cell>
          <cell r="B155" t="str">
            <v>Tratamento superficial duplo com CAP</v>
          </cell>
          <cell r="D155" t="str">
            <v xml:space="preserve"> </v>
          </cell>
          <cell r="E155" t="str">
            <v>m2</v>
          </cell>
          <cell r="G155">
            <v>0</v>
          </cell>
          <cell r="H155">
            <v>0</v>
          </cell>
        </row>
        <row r="156">
          <cell r="A156" t="str">
            <v>02.501.01</v>
          </cell>
          <cell r="B156" t="str">
            <v>Tratamento superficial duplo com emulsão</v>
          </cell>
          <cell r="D156" t="str">
            <v xml:space="preserve"> </v>
          </cell>
          <cell r="E156" t="str">
            <v>m2</v>
          </cell>
          <cell r="G156">
            <v>0</v>
          </cell>
          <cell r="H156">
            <v>0</v>
          </cell>
        </row>
        <row r="157">
          <cell r="A157" t="str">
            <v>02.502.00</v>
          </cell>
          <cell r="B157" t="str">
            <v>Tratamento superficial triplo com CAP</v>
          </cell>
          <cell r="D157" t="str">
            <v xml:space="preserve"> </v>
          </cell>
          <cell r="E157" t="str">
            <v>m2</v>
          </cell>
          <cell r="G157">
            <v>0</v>
          </cell>
          <cell r="H157">
            <v>0</v>
          </cell>
        </row>
        <row r="158">
          <cell r="A158" t="str">
            <v>02.502.01</v>
          </cell>
          <cell r="B158" t="str">
            <v>Tratamento superficial triplo com emulsão</v>
          </cell>
          <cell r="D158" t="str">
            <v xml:space="preserve"> </v>
          </cell>
          <cell r="E158" t="str">
            <v>m2</v>
          </cell>
          <cell r="G158">
            <v>0</v>
          </cell>
          <cell r="H158">
            <v>0</v>
          </cell>
        </row>
        <row r="159">
          <cell r="A159" t="str">
            <v>02.530.00</v>
          </cell>
          <cell r="B159" t="str">
            <v>Pré-misturado a frio</v>
          </cell>
          <cell r="D159" t="str">
            <v xml:space="preserve"> </v>
          </cell>
          <cell r="E159" t="str">
            <v>t</v>
          </cell>
          <cell r="F159">
            <v>32.86</v>
          </cell>
          <cell r="G159">
            <v>11.763879999999999</v>
          </cell>
          <cell r="H159">
            <v>44.62388</v>
          </cell>
        </row>
        <row r="160">
          <cell r="A160" t="str">
            <v>P 02.530.01</v>
          </cell>
          <cell r="B160" t="str">
            <v>Pré-misturado a quente</v>
          </cell>
          <cell r="C160" t="str">
            <v>EPP-03/99</v>
          </cell>
          <cell r="D160" t="str">
            <v xml:space="preserve"> </v>
          </cell>
          <cell r="E160" t="str">
            <v>t</v>
          </cell>
          <cell r="F160">
            <v>37.25</v>
          </cell>
          <cell r="G160">
            <v>13.3355</v>
          </cell>
          <cell r="H160">
            <v>50.585499999999996</v>
          </cell>
        </row>
        <row r="161">
          <cell r="A161" t="str">
            <v>02.540.00</v>
          </cell>
          <cell r="B161" t="str">
            <v>Concreto betuminoso usinado a quente - usina 40/60 t/h</v>
          </cell>
          <cell r="C161" t="str">
            <v>DNER-ES313/97</v>
          </cell>
          <cell r="D161" t="str">
            <v xml:space="preserve"> </v>
          </cell>
          <cell r="E161" t="str">
            <v>t</v>
          </cell>
          <cell r="G161">
            <v>0</v>
          </cell>
          <cell r="H161">
            <v>0</v>
          </cell>
        </row>
        <row r="162">
          <cell r="A162" t="str">
            <v>02.540.01</v>
          </cell>
          <cell r="B162" t="str">
            <v>Concreto betuminoso usinado a quente - usina 100/140 t/h</v>
          </cell>
          <cell r="C162" t="str">
            <v>DNER-ES313/97</v>
          </cell>
          <cell r="D162" t="str">
            <v xml:space="preserve"> </v>
          </cell>
          <cell r="E162" t="str">
            <v>t</v>
          </cell>
          <cell r="F162">
            <v>49.81</v>
          </cell>
          <cell r="G162">
            <v>17.831980000000001</v>
          </cell>
          <cell r="H162">
            <v>67.641980000000004</v>
          </cell>
        </row>
        <row r="163">
          <cell r="A163" t="str">
            <v>P 02.540.01</v>
          </cell>
          <cell r="B163" t="str">
            <v>Fornecimento e transporte de aditivo melhorador de adesividade</v>
          </cell>
          <cell r="C163" t="str">
            <v>DNER-ES313/98</v>
          </cell>
          <cell r="D163" t="str">
            <v xml:space="preserve"> </v>
          </cell>
          <cell r="E163" t="str">
            <v>t</v>
          </cell>
          <cell r="F163">
            <v>647.13</v>
          </cell>
          <cell r="G163">
            <v>231.67254</v>
          </cell>
          <cell r="H163">
            <v>878.80254000000002</v>
          </cell>
        </row>
        <row r="164">
          <cell r="A164" t="str">
            <v>02.550.00</v>
          </cell>
          <cell r="B164" t="str">
            <v>Demolição e remoção de pavimento para remendos localizados</v>
          </cell>
          <cell r="D164" t="str">
            <v xml:space="preserve"> </v>
          </cell>
          <cell r="E164" t="str">
            <v>m3</v>
          </cell>
          <cell r="G164">
            <v>0</v>
          </cell>
          <cell r="H164">
            <v>0</v>
          </cell>
        </row>
        <row r="165">
          <cell r="A165" t="str">
            <v>DER82000</v>
          </cell>
          <cell r="B165" t="str">
            <v>Remoção de meio-fio</v>
          </cell>
          <cell r="E165" t="str">
            <v>m</v>
          </cell>
          <cell r="F165">
            <v>0.81</v>
          </cell>
          <cell r="G165">
            <v>0.28998000000000002</v>
          </cell>
          <cell r="H165">
            <v>1.09998</v>
          </cell>
        </row>
        <row r="166">
          <cell r="A166" t="str">
            <v>DER82100</v>
          </cell>
          <cell r="B166" t="str">
            <v>Remoção de pavimento a lajota</v>
          </cell>
          <cell r="C166" t="str">
            <v>EP P-06/99</v>
          </cell>
          <cell r="D166">
            <v>2</v>
          </cell>
          <cell r="E166" t="str">
            <v>m2</v>
          </cell>
          <cell r="F166">
            <v>0.3</v>
          </cell>
          <cell r="G166">
            <v>0.1074</v>
          </cell>
          <cell r="H166">
            <v>0.40739999999999998</v>
          </cell>
        </row>
        <row r="167">
          <cell r="A167" t="str">
            <v>DER82150</v>
          </cell>
          <cell r="B167" t="str">
            <v>Remoção de pavimento a paralelelpípedo</v>
          </cell>
          <cell r="E167" t="str">
            <v>m2</v>
          </cell>
          <cell r="F167">
            <v>0.46</v>
          </cell>
          <cell r="G167">
            <v>0.16467999999999999</v>
          </cell>
          <cell r="H167">
            <v>0.62468000000000001</v>
          </cell>
        </row>
        <row r="168">
          <cell r="A168" t="str">
            <v>DER82200</v>
          </cell>
          <cell r="B168" t="str">
            <v>Remoção de revestimento de CBUQ</v>
          </cell>
          <cell r="D168" t="str">
            <v xml:space="preserve"> </v>
          </cell>
          <cell r="E168" t="str">
            <v>m3</v>
          </cell>
          <cell r="F168">
            <v>4.22</v>
          </cell>
          <cell r="G168">
            <v>1.5107599999999999</v>
          </cell>
          <cell r="H168">
            <v>5.7307600000000001</v>
          </cell>
        </row>
        <row r="169">
          <cell r="A169" t="str">
            <v>DER82200a</v>
          </cell>
          <cell r="B169" t="str">
            <v>Remoção de camada granular</v>
          </cell>
          <cell r="D169" t="str">
            <v xml:space="preserve"> </v>
          </cell>
          <cell r="E169" t="str">
            <v>m3</v>
          </cell>
          <cell r="F169">
            <v>3.44</v>
          </cell>
          <cell r="G169">
            <v>1.2315199999999999</v>
          </cell>
          <cell r="H169">
            <v>4.6715200000000001</v>
          </cell>
        </row>
        <row r="170">
          <cell r="A170" t="str">
            <v>P 02.560.01</v>
          </cell>
          <cell r="B170" t="str">
            <v>Remoção do pavimento existente</v>
          </cell>
          <cell r="C170" t="str">
            <v>EP P-05/99</v>
          </cell>
          <cell r="D170" t="str">
            <v xml:space="preserve"> </v>
          </cell>
          <cell r="E170" t="str">
            <v>m3</v>
          </cell>
          <cell r="F170">
            <v>2.69</v>
          </cell>
          <cell r="G170">
            <v>0.96301999999999999</v>
          </cell>
          <cell r="H170">
            <v>3.6530199999999997</v>
          </cell>
        </row>
        <row r="171">
          <cell r="A171" t="str">
            <v>DER53110</v>
          </cell>
          <cell r="B171" t="str">
            <v>Camada de seixo classificado</v>
          </cell>
          <cell r="C171" t="str">
            <v>EP P-01/99</v>
          </cell>
          <cell r="D171" t="str">
            <v xml:space="preserve"> </v>
          </cell>
          <cell r="E171" t="str">
            <v>m³</v>
          </cell>
          <cell r="F171">
            <v>11.85</v>
          </cell>
          <cell r="G171">
            <v>4.2422999999999993</v>
          </cell>
          <cell r="H171">
            <v>16.092299999999998</v>
          </cell>
        </row>
        <row r="172">
          <cell r="A172" t="str">
            <v>DER53460</v>
          </cell>
          <cell r="B172" t="str">
            <v>Calçamento com briquetes de 8 cm</v>
          </cell>
          <cell r="C172" t="str">
            <v>EP P-01/100</v>
          </cell>
          <cell r="D172" t="str">
            <v xml:space="preserve"> </v>
          </cell>
          <cell r="E172" t="str">
            <v>m2</v>
          </cell>
          <cell r="F172">
            <v>11.85</v>
          </cell>
          <cell r="G172">
            <v>4.2422999999999993</v>
          </cell>
          <cell r="H172">
            <v>16.092299999999998</v>
          </cell>
        </row>
        <row r="173">
          <cell r="A173" t="str">
            <v>DER53460a</v>
          </cell>
          <cell r="B173" t="str">
            <v>Calçamento com briquetes de 6 cm</v>
          </cell>
          <cell r="C173" t="str">
            <v>EP P-01/101</v>
          </cell>
          <cell r="D173" t="str">
            <v xml:space="preserve"> </v>
          </cell>
          <cell r="E173" t="str">
            <v>m2</v>
          </cell>
          <cell r="F173">
            <v>15.08</v>
          </cell>
          <cell r="G173">
            <v>5.3986399999999994</v>
          </cell>
          <cell r="H173">
            <v>20.478639999999999</v>
          </cell>
        </row>
        <row r="174">
          <cell r="A174" t="str">
            <v>02.999.01</v>
          </cell>
          <cell r="B174" t="str">
            <v>Usinagem solo-cimento</v>
          </cell>
          <cell r="C174" t="str">
            <v xml:space="preserve"> </v>
          </cell>
          <cell r="D174" t="str">
            <v xml:space="preserve"> </v>
          </cell>
          <cell r="E174" t="str">
            <v>m3</v>
          </cell>
          <cell r="G174">
            <v>0</v>
          </cell>
          <cell r="H174">
            <v>0</v>
          </cell>
        </row>
        <row r="175">
          <cell r="A175" t="str">
            <v>02.999.02</v>
          </cell>
          <cell r="B175" t="str">
            <v>Usinagem solo-brita</v>
          </cell>
          <cell r="C175" t="str">
            <v xml:space="preserve"> </v>
          </cell>
          <cell r="D175" t="str">
            <v xml:space="preserve"> </v>
          </cell>
          <cell r="E175" t="str">
            <v>m3</v>
          </cell>
          <cell r="G175">
            <v>0</v>
          </cell>
          <cell r="H175">
            <v>0</v>
          </cell>
        </row>
        <row r="176">
          <cell r="A176" t="str">
            <v>02.999.03</v>
          </cell>
          <cell r="B176" t="str">
            <v>Brita graduada - usinagem</v>
          </cell>
          <cell r="C176" t="str">
            <v xml:space="preserve"> </v>
          </cell>
          <cell r="D176" t="str">
            <v xml:space="preserve"> </v>
          </cell>
          <cell r="E176" t="str">
            <v>m3</v>
          </cell>
          <cell r="F176">
            <v>1.0900000000000001</v>
          </cell>
          <cell r="G176">
            <v>0.39022000000000001</v>
          </cell>
          <cell r="H176">
            <v>1.4802200000000001</v>
          </cell>
        </row>
        <row r="177">
          <cell r="A177" t="str">
            <v>02.999.04</v>
          </cell>
          <cell r="B177" t="str">
            <v>Concreto betuminoso - usinagem I</v>
          </cell>
          <cell r="C177" t="str">
            <v xml:space="preserve"> </v>
          </cell>
          <cell r="D177" t="str">
            <v xml:space="preserve"> </v>
          </cell>
          <cell r="E177" t="str">
            <v>t</v>
          </cell>
          <cell r="G177">
            <v>0</v>
          </cell>
          <cell r="H177">
            <v>0</v>
          </cell>
        </row>
        <row r="178">
          <cell r="A178" t="str">
            <v>02.999.05</v>
          </cell>
          <cell r="B178" t="str">
            <v>Concreto betuminoso - usinagem II</v>
          </cell>
          <cell r="C178" t="str">
            <v xml:space="preserve"> </v>
          </cell>
          <cell r="D178" t="str">
            <v xml:space="preserve"> </v>
          </cell>
          <cell r="E178" t="str">
            <v>t</v>
          </cell>
          <cell r="F178">
            <v>5.68</v>
          </cell>
          <cell r="G178">
            <v>2.0334399999999997</v>
          </cell>
          <cell r="H178">
            <v>7.7134399999999994</v>
          </cell>
        </row>
        <row r="179">
          <cell r="A179" t="str">
            <v>02.999.06</v>
          </cell>
          <cell r="B179" t="str">
            <v>Pré-misturado a frio - usinagem</v>
          </cell>
          <cell r="C179" t="str">
            <v xml:space="preserve"> </v>
          </cell>
          <cell r="D179" t="str">
            <v xml:space="preserve"> </v>
          </cell>
          <cell r="E179" t="str">
            <v>t</v>
          </cell>
          <cell r="F179">
            <v>1.02</v>
          </cell>
          <cell r="G179">
            <v>0.36515999999999998</v>
          </cell>
          <cell r="H179">
            <v>1.3851599999999999</v>
          </cell>
        </row>
        <row r="180">
          <cell r="A180" t="str">
            <v>P 02.999.07</v>
          </cell>
          <cell r="B180" t="str">
            <v>Brita graduada com cimento - usinagem</v>
          </cell>
          <cell r="C180" t="str">
            <v xml:space="preserve"> </v>
          </cell>
          <cell r="D180" t="str">
            <v xml:space="preserve"> </v>
          </cell>
          <cell r="E180" t="str">
            <v>m3</v>
          </cell>
          <cell r="F180">
            <v>1.05</v>
          </cell>
          <cell r="G180">
            <v>0.37590000000000001</v>
          </cell>
          <cell r="H180">
            <v>1.4258999999999999</v>
          </cell>
        </row>
        <row r="181">
          <cell r="A181" t="str">
            <v>P 02.999.08</v>
          </cell>
          <cell r="B181" t="str">
            <v>Base de brita graduada tratada com cimento</v>
          </cell>
          <cell r="C181" t="str">
            <v xml:space="preserve"> </v>
          </cell>
          <cell r="D181" t="str">
            <v xml:space="preserve"> </v>
          </cell>
          <cell r="E181" t="str">
            <v>m3</v>
          </cell>
          <cell r="F181">
            <v>36.07</v>
          </cell>
          <cell r="G181">
            <v>12.91306</v>
          </cell>
          <cell r="H181">
            <v>48.983060000000002</v>
          </cell>
        </row>
        <row r="182">
          <cell r="A182" t="str">
            <v>DER53130</v>
          </cell>
          <cell r="B182" t="str">
            <v>Camada de macadame seco</v>
          </cell>
          <cell r="C182" t="str">
            <v xml:space="preserve"> </v>
          </cell>
          <cell r="D182" t="str">
            <v xml:space="preserve"> </v>
          </cell>
          <cell r="E182" t="str">
            <v>m3</v>
          </cell>
          <cell r="F182">
            <v>16.100000000000001</v>
          </cell>
          <cell r="G182">
            <v>5.7638000000000007</v>
          </cell>
          <cell r="H182">
            <v>21.863800000000001</v>
          </cell>
        </row>
        <row r="183">
          <cell r="A183" t="str">
            <v>P 02.250.00</v>
          </cell>
          <cell r="B183" t="str">
            <v>Concreto Pobre Rolado</v>
          </cell>
          <cell r="C183" t="str">
            <v xml:space="preserve"> </v>
          </cell>
          <cell r="D183" t="str">
            <v xml:space="preserve"> </v>
          </cell>
          <cell r="E183" t="str">
            <v>m3</v>
          </cell>
          <cell r="F183">
            <v>65.98</v>
          </cell>
          <cell r="G183">
            <v>23.620840000000001</v>
          </cell>
          <cell r="H183">
            <v>89.600840000000005</v>
          </cell>
        </row>
        <row r="184">
          <cell r="A184" t="str">
            <v>P 02.250.01</v>
          </cell>
          <cell r="B184" t="str">
            <v>Concreto magro p/ concreto rolado</v>
          </cell>
          <cell r="C184" t="str">
            <v xml:space="preserve"> </v>
          </cell>
          <cell r="D184" t="str">
            <v xml:space="preserve"> </v>
          </cell>
          <cell r="E184" t="str">
            <v>m3</v>
          </cell>
          <cell r="F184">
            <v>49.64</v>
          </cell>
          <cell r="G184">
            <v>17.77112</v>
          </cell>
          <cell r="H184">
            <v>67.411119999999997</v>
          </cell>
        </row>
        <row r="185">
          <cell r="A185" t="str">
            <v>P02.999.10</v>
          </cell>
          <cell r="B185" t="str">
            <v>Frezagem de revestimento em CAUQ e&lt;= 8 cm c/transporte até 2km</v>
          </cell>
          <cell r="C185" t="str">
            <v>EP P-04/99</v>
          </cell>
          <cell r="D185">
            <v>2</v>
          </cell>
          <cell r="E185" t="str">
            <v>m3</v>
          </cell>
          <cell r="F185">
            <v>18.38</v>
          </cell>
          <cell r="G185">
            <v>6.5800399999999994</v>
          </cell>
          <cell r="H185">
            <v>24.960039999999999</v>
          </cell>
        </row>
        <row r="186">
          <cell r="A186" t="str">
            <v>MACHIDRAUL</v>
          </cell>
          <cell r="B186" t="str">
            <v>Macadame hidraulico</v>
          </cell>
          <cell r="E186" t="str">
            <v>m3</v>
          </cell>
          <cell r="G186">
            <v>0</v>
          </cell>
          <cell r="H186">
            <v>0</v>
          </cell>
        </row>
        <row r="187">
          <cell r="A187">
            <v>3</v>
          </cell>
          <cell r="B187" t="str">
            <v>OBRAS DE ARTE ESPECIAIS</v>
          </cell>
        </row>
        <row r="188">
          <cell r="A188" t="str">
            <v>OAE1</v>
          </cell>
          <cell r="B188" t="str">
            <v>Ancoragem ativa - Fornecimento, instalação e protensão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502.42</v>
          </cell>
          <cell r="G188">
            <v>179.86635999999999</v>
          </cell>
          <cell r="H188">
            <v>682.28636000000006</v>
          </cell>
        </row>
        <row r="189">
          <cell r="A189" t="str">
            <v>OAE2</v>
          </cell>
          <cell r="B189" t="str">
            <v>Armadura de protensão - Fornecimento, montagem e colocação</v>
          </cell>
          <cell r="C189" t="str">
            <v xml:space="preserve"> </v>
          </cell>
          <cell r="D189" t="str">
            <v xml:space="preserve"> </v>
          </cell>
          <cell r="E189" t="str">
            <v>kg</v>
          </cell>
          <cell r="F189">
            <v>2.76</v>
          </cell>
          <cell r="G189">
            <v>0.98807999999999985</v>
          </cell>
          <cell r="H189">
            <v>3.7480799999999999</v>
          </cell>
        </row>
        <row r="190">
          <cell r="A190" t="str">
            <v>OAE3</v>
          </cell>
          <cell r="B190" t="str">
            <v>Bainha semi-rígida galvanizada - Fornecimento, montagem e colocação</v>
          </cell>
          <cell r="C190" t="str">
            <v xml:space="preserve"> </v>
          </cell>
          <cell r="D190" t="str">
            <v xml:space="preserve"> </v>
          </cell>
          <cell r="E190" t="str">
            <v>m</v>
          </cell>
          <cell r="F190">
            <v>6.98</v>
          </cell>
          <cell r="G190">
            <v>2.49884</v>
          </cell>
          <cell r="H190">
            <v>9.4788399999999999</v>
          </cell>
        </row>
        <row r="191">
          <cell r="A191" t="str">
            <v>OAE4</v>
          </cell>
          <cell r="B191" t="str">
            <v>Armadura de protensão, fornecimento, bainhas, ancoragens, operações de protensão</v>
          </cell>
          <cell r="C191" t="str">
            <v xml:space="preserve"> </v>
          </cell>
          <cell r="D191" t="str">
            <v xml:space="preserve"> </v>
          </cell>
          <cell r="E191" t="str">
            <v>kg</v>
          </cell>
          <cell r="F191">
            <v>14.2</v>
          </cell>
          <cell r="G191">
            <v>5.0835999999999997</v>
          </cell>
          <cell r="H191">
            <v>19.2836</v>
          </cell>
        </row>
        <row r="192">
          <cell r="A192" t="str">
            <v>OAE4a</v>
          </cell>
          <cell r="B192" t="str">
            <v>Armadura de protensão, CP190RB, fornecimento, bainhas metálicas semi-rígidas galvanizadas</v>
          </cell>
          <cell r="C192" t="str">
            <v xml:space="preserve"> </v>
          </cell>
          <cell r="D192" t="str">
            <v xml:space="preserve"> </v>
          </cell>
          <cell r="E192" t="str">
            <v>kg</v>
          </cell>
          <cell r="F192">
            <v>9.31</v>
          </cell>
          <cell r="G192">
            <v>3.3329800000000001</v>
          </cell>
          <cell r="H192">
            <v>12.642980000000001</v>
          </cell>
        </row>
        <row r="193">
          <cell r="A193" t="str">
            <v>OAE5</v>
          </cell>
          <cell r="B193" t="str">
            <v>Estaca metálica - tipo CS 300 x 130 - Fornecimento e cravação</v>
          </cell>
          <cell r="C193" t="str">
            <v xml:space="preserve"> </v>
          </cell>
          <cell r="D193" t="str">
            <v xml:space="preserve"> </v>
          </cell>
          <cell r="E193" t="str">
            <v>m</v>
          </cell>
          <cell r="F193">
            <v>130.1</v>
          </cell>
          <cell r="G193">
            <v>46.575799999999994</v>
          </cell>
          <cell r="H193">
            <v>176.67579999999998</v>
          </cell>
        </row>
        <row r="194">
          <cell r="A194" t="str">
            <v>OAE5a</v>
          </cell>
          <cell r="B194" t="str">
            <v>Estaca metálica - tipo CS 250 X 52 - Fornecimento e cravação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71.599999999999994</v>
          </cell>
          <cell r="G194">
            <v>25.632799999999996</v>
          </cell>
          <cell r="H194">
            <v>97.232799999999997</v>
          </cell>
        </row>
        <row r="195">
          <cell r="A195" t="str">
            <v>OAE5b</v>
          </cell>
          <cell r="B195" t="str">
            <v>Estaca metálica - tipo CS 300 x 77 - Fornecimento e cravação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90.35</v>
          </cell>
          <cell r="G195">
            <v>32.345299999999995</v>
          </cell>
          <cell r="H195">
            <v>122.69529999999999</v>
          </cell>
        </row>
        <row r="196">
          <cell r="A196" t="str">
            <v>OAE5c</v>
          </cell>
          <cell r="B196" t="str">
            <v>Estaca metálica - tipo CS 300 x 116 - Fornecimento e cravação</v>
          </cell>
          <cell r="C196" t="str">
            <v xml:space="preserve"> </v>
          </cell>
          <cell r="D196" t="str">
            <v xml:space="preserve"> </v>
          </cell>
          <cell r="E196" t="str">
            <v>m</v>
          </cell>
          <cell r="F196">
            <v>119.6</v>
          </cell>
          <cell r="G196">
            <v>42.816799999999994</v>
          </cell>
          <cell r="H196">
            <v>162.41679999999999</v>
          </cell>
        </row>
        <row r="197">
          <cell r="A197" t="str">
            <v>OAE5d</v>
          </cell>
          <cell r="B197" t="str">
            <v>Estaca metálica - tipo CS 400 x 136 - Fornecimento e cravação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135.44999999999999</v>
          </cell>
          <cell r="G197">
            <v>48.491099999999996</v>
          </cell>
          <cell r="H197">
            <v>183.94109999999998</v>
          </cell>
        </row>
        <row r="198">
          <cell r="A198" t="str">
            <v>OAE6</v>
          </cell>
          <cell r="B198" t="str">
            <v>Escoramento metálico comum (cimbramento)</v>
          </cell>
          <cell r="C198" t="str">
            <v xml:space="preserve"> </v>
          </cell>
          <cell r="D198" t="str">
            <v xml:space="preserve"> </v>
          </cell>
          <cell r="E198" t="str">
            <v>m3</v>
          </cell>
          <cell r="F198">
            <v>20.309999999999999</v>
          </cell>
          <cell r="G198">
            <v>7.2709799999999989</v>
          </cell>
          <cell r="H198">
            <v>27.580979999999997</v>
          </cell>
        </row>
        <row r="199">
          <cell r="A199" t="str">
            <v>OAE7</v>
          </cell>
          <cell r="B199" t="str">
            <v>Dreno de PVC D= 150 mm</v>
          </cell>
          <cell r="C199" t="str">
            <v xml:space="preserve"> </v>
          </cell>
          <cell r="D199" t="str">
            <v xml:space="preserve"> </v>
          </cell>
          <cell r="E199" t="str">
            <v>un</v>
          </cell>
          <cell r="F199">
            <v>4.25</v>
          </cell>
          <cell r="G199">
            <v>1.5214999999999999</v>
          </cell>
          <cell r="H199">
            <v>5.7714999999999996</v>
          </cell>
        </row>
        <row r="200">
          <cell r="A200" t="str">
            <v>OAE8</v>
          </cell>
          <cell r="B200" t="str">
            <v>Manuseio, transp. e posicionamento vigas pré-moldadas c/35,90m comp. e 70tf de peso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3651.27</v>
          </cell>
          <cell r="G200">
            <v>1307.1546599999999</v>
          </cell>
          <cell r="H200">
            <v>4958.4246599999997</v>
          </cell>
        </row>
        <row r="201">
          <cell r="A201" t="str">
            <v>OAE8b</v>
          </cell>
          <cell r="B201" t="str">
            <v>Manuseio, transp. e posicionamento vigas pré-moldadas c/35,90m comp. e 71tf de peso</v>
          </cell>
          <cell r="C201" t="str">
            <v xml:space="preserve"> </v>
          </cell>
          <cell r="D201" t="str">
            <v xml:space="preserve"> </v>
          </cell>
          <cell r="E201" t="str">
            <v>un</v>
          </cell>
          <cell r="F201">
            <v>3651.27</v>
          </cell>
          <cell r="G201">
            <v>1307.1546599999999</v>
          </cell>
          <cell r="H201">
            <v>4958.4246599999997</v>
          </cell>
        </row>
        <row r="202">
          <cell r="A202" t="str">
            <v>OAE9</v>
          </cell>
          <cell r="B202" t="str">
            <v>Aparelho de apoio metálico Rudloff, unidirec. Tipo TU-134 ou similar,  fornec.e instal.</v>
          </cell>
          <cell r="C202" t="str">
            <v xml:space="preserve"> </v>
          </cell>
          <cell r="D202" t="str">
            <v xml:space="preserve"> </v>
          </cell>
          <cell r="E202" t="str">
            <v>un</v>
          </cell>
          <cell r="F202">
            <v>1623.48</v>
          </cell>
          <cell r="G202">
            <v>581.20583999999997</v>
          </cell>
          <cell r="H202">
            <v>2204.6858400000001</v>
          </cell>
        </row>
        <row r="203">
          <cell r="A203" t="str">
            <v>OAE10</v>
          </cell>
          <cell r="B203" t="str">
            <v>Aparelho de apoio metálico Rudloff ou similar, multidirec. Tipo TM-134 fornec.e instal.</v>
          </cell>
          <cell r="C203" t="str">
            <v xml:space="preserve"> </v>
          </cell>
          <cell r="D203" t="str">
            <v xml:space="preserve"> </v>
          </cell>
          <cell r="E203" t="str">
            <v>un</v>
          </cell>
          <cell r="F203">
            <v>1502.51</v>
          </cell>
          <cell r="G203">
            <v>537.89857999999992</v>
          </cell>
          <cell r="H203">
            <v>2040.4085799999998</v>
          </cell>
        </row>
        <row r="204">
          <cell r="A204" t="str">
            <v>OAE11</v>
          </cell>
          <cell r="B204" t="str">
            <v>Aparelho de apoio metálico Rudloff, fixo Tipo TF-134 ou similar,  fornec.e instal.</v>
          </cell>
          <cell r="C204" t="str">
            <v xml:space="preserve"> </v>
          </cell>
          <cell r="D204" t="str">
            <v xml:space="preserve"> </v>
          </cell>
          <cell r="E204" t="str">
            <v>un</v>
          </cell>
          <cell r="F204">
            <v>925.66</v>
          </cell>
          <cell r="G204">
            <v>331.38628</v>
          </cell>
          <cell r="H204">
            <v>1257.04628</v>
          </cell>
        </row>
        <row r="205">
          <cell r="A205" t="str">
            <v>OAE12</v>
          </cell>
          <cell r="B205" t="str">
            <v>Grouteamento</v>
          </cell>
          <cell r="C205" t="str">
            <v xml:space="preserve"> </v>
          </cell>
          <cell r="D205" t="str">
            <v xml:space="preserve"> </v>
          </cell>
          <cell r="E205" t="str">
            <v>m3</v>
          </cell>
          <cell r="F205">
            <v>652.16999999999996</v>
          </cell>
          <cell r="G205">
            <v>233.47685999999999</v>
          </cell>
          <cell r="H205">
            <v>885.64685999999995</v>
          </cell>
        </row>
        <row r="206">
          <cell r="A206" t="str">
            <v>OAE13</v>
          </cell>
          <cell r="B206" t="str">
            <v>Proteção parte exposta das estacas c/ tubo PVC D=650mm</v>
          </cell>
          <cell r="C206" t="str">
            <v xml:space="preserve"> </v>
          </cell>
          <cell r="D206" t="str">
            <v xml:space="preserve"> </v>
          </cell>
          <cell r="E206" t="str">
            <v>m</v>
          </cell>
          <cell r="F206">
            <v>70.58</v>
          </cell>
          <cell r="G206">
            <v>25.26764</v>
          </cell>
          <cell r="H206">
            <v>95.847639999999998</v>
          </cell>
        </row>
        <row r="207">
          <cell r="A207" t="str">
            <v>OAE14</v>
          </cell>
          <cell r="B207" t="str">
            <v>Junta de expansão/ contração Juntaflex ou similar</v>
          </cell>
          <cell r="C207" t="str">
            <v xml:space="preserve"> </v>
          </cell>
          <cell r="D207" t="str">
            <v xml:space="preserve"> </v>
          </cell>
          <cell r="E207" t="str">
            <v>m</v>
          </cell>
          <cell r="F207">
            <v>140.51</v>
          </cell>
          <cell r="G207">
            <v>50.302579999999992</v>
          </cell>
          <cell r="H207">
            <v>190.81257999999997</v>
          </cell>
        </row>
        <row r="208">
          <cell r="A208" t="str">
            <v>OAE15</v>
          </cell>
          <cell r="B208" t="str">
            <v>Chumbadores Tecnart tipo Omega ou similar</v>
          </cell>
          <cell r="C208" t="str">
            <v xml:space="preserve"> </v>
          </cell>
          <cell r="D208" t="str">
            <v xml:space="preserve"> </v>
          </cell>
          <cell r="E208" t="str">
            <v>ud</v>
          </cell>
          <cell r="F208">
            <v>5.08</v>
          </cell>
          <cell r="G208">
            <v>1.81864</v>
          </cell>
          <cell r="H208">
            <v>6.8986400000000003</v>
          </cell>
        </row>
        <row r="209">
          <cell r="A209" t="str">
            <v>OAE16</v>
          </cell>
          <cell r="B209" t="str">
            <v>Escoramento autoportante</v>
          </cell>
          <cell r="C209" t="str">
            <v xml:space="preserve"> </v>
          </cell>
          <cell r="D209" t="str">
            <v xml:space="preserve"> </v>
          </cell>
          <cell r="E209" t="str">
            <v>m2</v>
          </cell>
          <cell r="F209">
            <v>178.93</v>
          </cell>
          <cell r="G209">
            <v>64.056939999999997</v>
          </cell>
          <cell r="H209">
            <v>242.98694</v>
          </cell>
        </row>
        <row r="210">
          <cell r="A210" t="str">
            <v>OAE17</v>
          </cell>
          <cell r="B210" t="str">
            <v>Transporte e lançamento de pré-lages</v>
          </cell>
          <cell r="C210" t="str">
            <v xml:space="preserve"> </v>
          </cell>
          <cell r="D210" t="str">
            <v xml:space="preserve"> </v>
          </cell>
          <cell r="E210" t="str">
            <v>un</v>
          </cell>
          <cell r="F210">
            <v>17.28</v>
          </cell>
          <cell r="G210">
            <v>6.1862399999999997</v>
          </cell>
          <cell r="H210">
            <v>23.466239999999999</v>
          </cell>
        </row>
        <row r="211">
          <cell r="A211" t="str">
            <v>OAE18</v>
          </cell>
          <cell r="B211" t="str">
            <v>Transporte e lançamento de vigas pré-moldadas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943.5</v>
          </cell>
          <cell r="G211">
            <v>337.77299999999997</v>
          </cell>
          <cell r="H211">
            <v>1281.2729999999999</v>
          </cell>
        </row>
        <row r="212">
          <cell r="A212" t="str">
            <v>OAE19</v>
          </cell>
          <cell r="B212" t="str">
            <v>Injeção de nata (cabos 12 varas 1/2")</v>
          </cell>
          <cell r="C212" t="str">
            <v xml:space="preserve"> </v>
          </cell>
          <cell r="D212" t="str">
            <v xml:space="preserve"> </v>
          </cell>
          <cell r="E212" t="str">
            <v>m</v>
          </cell>
          <cell r="F212">
            <v>2.69</v>
          </cell>
          <cell r="G212">
            <v>0.96301999999999999</v>
          </cell>
          <cell r="H212">
            <v>3.6530199999999997</v>
          </cell>
        </row>
        <row r="213">
          <cell r="A213" t="str">
            <v>OAE20</v>
          </cell>
          <cell r="B213" t="str">
            <v>Injeção de nata (cabos 4 varas 1/2")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2.56</v>
          </cell>
          <cell r="G213">
            <v>0.91647999999999996</v>
          </cell>
          <cell r="H213">
            <v>3.47648</v>
          </cell>
        </row>
        <row r="214">
          <cell r="A214" t="str">
            <v>OAE21</v>
          </cell>
          <cell r="B214" t="str">
            <v>Injeção de nata (cabos 6 varas 1/2")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2.59</v>
          </cell>
          <cell r="G214">
            <v>0.92721999999999993</v>
          </cell>
          <cell r="H214">
            <v>3.51722</v>
          </cell>
        </row>
        <row r="215">
          <cell r="A215" t="str">
            <v>03.000.01</v>
          </cell>
          <cell r="B215" t="str">
            <v>Escavação manual em cavas de fundação</v>
          </cell>
          <cell r="C215" t="str">
            <v xml:space="preserve"> </v>
          </cell>
          <cell r="D215" t="str">
            <v xml:space="preserve"> </v>
          </cell>
          <cell r="E215" t="str">
            <v>m3</v>
          </cell>
          <cell r="F215">
            <v>70.58</v>
          </cell>
          <cell r="G215">
            <v>25.26764</v>
          </cell>
          <cell r="H215">
            <v>95.847639999999998</v>
          </cell>
        </row>
        <row r="216">
          <cell r="A216" t="str">
            <v>03.000.02</v>
          </cell>
          <cell r="B216" t="str">
            <v>Escavação manual de cavas em mat. 1a  categoria</v>
          </cell>
          <cell r="C216" t="str">
            <v xml:space="preserve"> </v>
          </cell>
          <cell r="D216" t="str">
            <v xml:space="preserve"> </v>
          </cell>
          <cell r="E216" t="str">
            <v>m3</v>
          </cell>
          <cell r="F216">
            <v>14.55</v>
          </cell>
          <cell r="G216">
            <v>5.2088999999999999</v>
          </cell>
          <cell r="H216">
            <v>19.758900000000001</v>
          </cell>
        </row>
        <row r="217">
          <cell r="A217" t="str">
            <v>03.000.03</v>
          </cell>
          <cell r="B217" t="str">
            <v>Escavação manual de cavas em mat. 2a  categoria</v>
          </cell>
          <cell r="C217" t="str">
            <v xml:space="preserve"> </v>
          </cell>
          <cell r="D217" t="str">
            <v xml:space="preserve"> </v>
          </cell>
          <cell r="E217" t="str">
            <v>m3</v>
          </cell>
          <cell r="F217">
            <v>19.399999999999999</v>
          </cell>
          <cell r="G217">
            <v>6.9451999999999989</v>
          </cell>
          <cell r="H217">
            <v>26.345199999999998</v>
          </cell>
        </row>
        <row r="218">
          <cell r="A218" t="str">
            <v>03.010.01</v>
          </cell>
          <cell r="B218" t="str">
            <v>Escavação em cavas de fundação com esgotamento</v>
          </cell>
          <cell r="C218" t="str">
            <v xml:space="preserve"> </v>
          </cell>
          <cell r="D218" t="str">
            <v xml:space="preserve"> </v>
          </cell>
          <cell r="E218" t="str">
            <v>m3</v>
          </cell>
          <cell r="F218">
            <v>16.489999999999998</v>
          </cell>
          <cell r="G218">
            <v>5.9034199999999988</v>
          </cell>
          <cell r="H218">
            <v>22.393419999999999</v>
          </cell>
        </row>
        <row r="219">
          <cell r="A219" t="str">
            <v>03.119.01</v>
          </cell>
          <cell r="B219" t="str">
            <v>Escoramento</v>
          </cell>
          <cell r="C219" t="str">
            <v xml:space="preserve"> </v>
          </cell>
          <cell r="D219" t="str">
            <v xml:space="preserve"> </v>
          </cell>
          <cell r="E219" t="str">
            <v>m3</v>
          </cell>
          <cell r="F219">
            <v>14.13</v>
          </cell>
          <cell r="G219">
            <v>5.0585399999999998</v>
          </cell>
          <cell r="H219">
            <v>19.18854</v>
          </cell>
        </row>
        <row r="220">
          <cell r="A220" t="str">
            <v>03.300.01</v>
          </cell>
          <cell r="B220" t="str">
            <v>Concreto magro</v>
          </cell>
          <cell r="C220" t="str">
            <v xml:space="preserve"> </v>
          </cell>
          <cell r="D220" t="str">
            <v xml:space="preserve"> </v>
          </cell>
          <cell r="E220" t="str">
            <v>m3</v>
          </cell>
          <cell r="F220">
            <v>77.83</v>
          </cell>
          <cell r="G220">
            <v>27.863139999999998</v>
          </cell>
          <cell r="H220">
            <v>105.69314</v>
          </cell>
        </row>
        <row r="221">
          <cell r="A221" t="str">
            <v>03.310.01</v>
          </cell>
          <cell r="B221" t="str">
            <v>Concreto ciclópico fck=8 MPa</v>
          </cell>
          <cell r="C221" t="str">
            <v xml:space="preserve"> </v>
          </cell>
          <cell r="D221" t="str">
            <v xml:space="preserve"> </v>
          </cell>
          <cell r="E221" t="str">
            <v>m3</v>
          </cell>
          <cell r="F221">
            <v>70.260000000000005</v>
          </cell>
          <cell r="G221">
            <v>25.153079999999999</v>
          </cell>
          <cell r="H221">
            <v>95.413080000000008</v>
          </cell>
        </row>
        <row r="222">
          <cell r="A222" t="str">
            <v>03.310.02</v>
          </cell>
          <cell r="B222" t="str">
            <v>Concreto ciclópico fck=10 MPa</v>
          </cell>
          <cell r="C222" t="str">
            <v xml:space="preserve"> </v>
          </cell>
          <cell r="D222" t="str">
            <v xml:space="preserve"> </v>
          </cell>
          <cell r="E222" t="str">
            <v>m3</v>
          </cell>
          <cell r="F222">
            <v>73.02</v>
          </cell>
          <cell r="G222">
            <v>26.141159999999996</v>
          </cell>
          <cell r="H222">
            <v>99.161159999999995</v>
          </cell>
        </row>
        <row r="223">
          <cell r="A223" t="str">
            <v>03.310.03</v>
          </cell>
          <cell r="B223" t="str">
            <v>Concreto ciclópico fck=12 MPa</v>
          </cell>
          <cell r="C223" t="str">
            <v xml:space="preserve"> </v>
          </cell>
          <cell r="D223" t="str">
            <v xml:space="preserve"> </v>
          </cell>
          <cell r="E223" t="str">
            <v>m3</v>
          </cell>
          <cell r="F223">
            <v>75.930000000000007</v>
          </cell>
          <cell r="G223">
            <v>27.182940000000002</v>
          </cell>
          <cell r="H223">
            <v>103.11294000000001</v>
          </cell>
        </row>
        <row r="224">
          <cell r="A224" t="str">
            <v>03.310.04</v>
          </cell>
          <cell r="B224" t="str">
            <v>Concreto ciclópico fck=15 MPa</v>
          </cell>
          <cell r="C224" t="str">
            <v xml:space="preserve"> </v>
          </cell>
          <cell r="D224" t="str">
            <v xml:space="preserve"> </v>
          </cell>
          <cell r="E224" t="str">
            <v>m3</v>
          </cell>
          <cell r="F224">
            <v>79.069999999999993</v>
          </cell>
          <cell r="G224">
            <v>28.307059999999996</v>
          </cell>
          <cell r="H224">
            <v>107.37705999999999</v>
          </cell>
        </row>
        <row r="225">
          <cell r="A225" t="str">
            <v>03.321.00</v>
          </cell>
          <cell r="B225" t="str">
            <v>Concreto estrutural fck=15 MPa - Cont. raiz. c/ adit.</v>
          </cell>
          <cell r="C225" t="str">
            <v xml:space="preserve"> </v>
          </cell>
          <cell r="D225" t="str">
            <v xml:space="preserve"> </v>
          </cell>
          <cell r="E225" t="str">
            <v>m3</v>
          </cell>
          <cell r="F225">
            <v>90.11</v>
          </cell>
          <cell r="G225">
            <v>32.25938</v>
          </cell>
          <cell r="H225">
            <v>122.36938000000001</v>
          </cell>
        </row>
        <row r="226">
          <cell r="A226" t="str">
            <v>03.321.01</v>
          </cell>
          <cell r="B226" t="str">
            <v>Concreto fck= 10 MPa-contr. raz. uso ger. conf. e lan</v>
          </cell>
          <cell r="C226" t="str">
            <v xml:space="preserve"> </v>
          </cell>
          <cell r="D226" t="str">
            <v xml:space="preserve"> </v>
          </cell>
          <cell r="E226" t="str">
            <v>m3</v>
          </cell>
          <cell r="F226">
            <v>93.32</v>
          </cell>
          <cell r="G226">
            <v>33.408559999999994</v>
          </cell>
          <cell r="H226">
            <v>126.72855999999999</v>
          </cell>
        </row>
        <row r="227">
          <cell r="A227" t="str">
            <v>P 03.321.02</v>
          </cell>
          <cell r="B227" t="str">
            <v>Concreto fck=11Mpa - Contr. Raz. uso geral conf. e lanc.</v>
          </cell>
          <cell r="C227" t="str">
            <v xml:space="preserve"> </v>
          </cell>
          <cell r="D227" t="str">
            <v xml:space="preserve"> </v>
          </cell>
          <cell r="E227" t="str">
            <v>m3</v>
          </cell>
          <cell r="G227">
            <v>0</v>
          </cell>
        </row>
        <row r="228">
          <cell r="A228" t="str">
            <v>03.322.00</v>
          </cell>
          <cell r="B228" t="str">
            <v>Concreto estrutural fck=18 MPa - Cont. raiz. c/ adit.</v>
          </cell>
          <cell r="C228" t="str">
            <v xml:space="preserve"> </v>
          </cell>
          <cell r="D228" t="str">
            <v xml:space="preserve"> </v>
          </cell>
          <cell r="E228" t="str">
            <v>m3</v>
          </cell>
          <cell r="F228">
            <v>94.14</v>
          </cell>
          <cell r="G228">
            <v>33.702120000000001</v>
          </cell>
          <cell r="H228">
            <v>127.84211999999999</v>
          </cell>
        </row>
        <row r="229">
          <cell r="A229" t="str">
            <v>03.323.00</v>
          </cell>
          <cell r="B229" t="str">
            <v>Concreto estrutural fck=20 MPa - Cont. raiz. c/ adit.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97.66</v>
          </cell>
          <cell r="G229">
            <v>34.96228</v>
          </cell>
          <cell r="H229">
            <v>132.62227999999999</v>
          </cell>
        </row>
        <row r="230">
          <cell r="A230" t="str">
            <v>03.323.01</v>
          </cell>
          <cell r="B230" t="str">
            <v>Concreto fck= 22 MPa-contr. raz. uso ger. conf. e lan</v>
          </cell>
          <cell r="C230" t="str">
            <v xml:space="preserve"> </v>
          </cell>
          <cell r="D230" t="str">
            <v xml:space="preserve"> </v>
          </cell>
          <cell r="E230" t="str">
            <v>m3</v>
          </cell>
          <cell r="F230">
            <v>113.99</v>
          </cell>
          <cell r="G230">
            <v>40.808419999999998</v>
          </cell>
          <cell r="H230">
            <v>154.79841999999999</v>
          </cell>
        </row>
        <row r="231">
          <cell r="A231" t="str">
            <v>03.324.00</v>
          </cell>
          <cell r="B231" t="str">
            <v xml:space="preserve">Concreto fck= 15 MPa-contr. raz. uso ger. </v>
          </cell>
          <cell r="C231" t="str">
            <v xml:space="preserve"> </v>
          </cell>
          <cell r="D231" t="str">
            <v xml:space="preserve"> </v>
          </cell>
          <cell r="E231" t="str">
            <v>m3</v>
          </cell>
          <cell r="F231">
            <v>101.95</v>
          </cell>
          <cell r="G231">
            <v>36.498100000000001</v>
          </cell>
          <cell r="H231">
            <v>138.44810000000001</v>
          </cell>
        </row>
        <row r="232">
          <cell r="A232" t="str">
            <v>03.325.00</v>
          </cell>
          <cell r="B232" t="str">
            <v xml:space="preserve">Concreto fck= 18 MPa-contr. raz. uso ger. </v>
          </cell>
          <cell r="C232" t="str">
            <v xml:space="preserve"> </v>
          </cell>
          <cell r="D232" t="str">
            <v xml:space="preserve"> </v>
          </cell>
          <cell r="E232" t="str">
            <v>m3</v>
          </cell>
          <cell r="F232">
            <v>106.24</v>
          </cell>
          <cell r="G232">
            <v>38.033919999999995</v>
          </cell>
          <cell r="H232">
            <v>144.27391999999998</v>
          </cell>
        </row>
        <row r="233">
          <cell r="A233" t="str">
            <v>03.326.00</v>
          </cell>
          <cell r="B233" t="str">
            <v xml:space="preserve">Concreto fck= 20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109.87</v>
          </cell>
          <cell r="G233">
            <v>39.333460000000002</v>
          </cell>
          <cell r="H233">
            <v>149.20346000000001</v>
          </cell>
        </row>
        <row r="234">
          <cell r="A234" t="str">
            <v>03.327.00</v>
          </cell>
          <cell r="B234" t="str">
            <v xml:space="preserve">Concreto fck= 24 MPa-contr. raz. uso ger. </v>
          </cell>
          <cell r="C234" t="str">
            <v xml:space="preserve"> </v>
          </cell>
          <cell r="D234" t="str">
            <v xml:space="preserve"> </v>
          </cell>
          <cell r="E234" t="str">
            <v>m3</v>
          </cell>
          <cell r="F234">
            <v>118.3</v>
          </cell>
          <cell r="G234">
            <v>42.351399999999998</v>
          </cell>
          <cell r="H234">
            <v>160.6514</v>
          </cell>
        </row>
        <row r="235">
          <cell r="A235" t="str">
            <v>P 03.327.01</v>
          </cell>
          <cell r="B235" t="str">
            <v xml:space="preserve">Concreto fck= 25 MPa-contr. raz. uso ger. </v>
          </cell>
          <cell r="C235" t="str">
            <v xml:space="preserve"> </v>
          </cell>
          <cell r="D235" t="str">
            <v xml:space="preserve"> </v>
          </cell>
          <cell r="E235" t="str">
            <v>m3</v>
          </cell>
          <cell r="F235">
            <v>120.19</v>
          </cell>
          <cell r="G235">
            <v>43.028019999999998</v>
          </cell>
          <cell r="H235">
            <v>163.21802</v>
          </cell>
        </row>
        <row r="236">
          <cell r="A236" t="str">
            <v>03.328.00</v>
          </cell>
          <cell r="B236" t="str">
            <v xml:space="preserve">Concreto fck= 26 MPa-contr. raz. uso ger. </v>
          </cell>
          <cell r="C236" t="str">
            <v xml:space="preserve"> </v>
          </cell>
          <cell r="D236" t="str">
            <v xml:space="preserve"> </v>
          </cell>
          <cell r="E236" t="str">
            <v>m3</v>
          </cell>
          <cell r="F236">
            <v>122.27</v>
          </cell>
          <cell r="G236">
            <v>43.772659999999995</v>
          </cell>
          <cell r="H236">
            <v>166.04265999999998</v>
          </cell>
        </row>
        <row r="237">
          <cell r="A237" t="str">
            <v>03.328.01</v>
          </cell>
          <cell r="B237" t="str">
            <v xml:space="preserve">Concreto fck= 30 MPa-contr. raz. uso ger. </v>
          </cell>
          <cell r="C237" t="str">
            <v xml:space="preserve"> </v>
          </cell>
          <cell r="D237" t="str">
            <v xml:space="preserve"> </v>
          </cell>
          <cell r="E237" t="str">
            <v>m3</v>
          </cell>
          <cell r="F237">
            <v>126.05</v>
          </cell>
          <cell r="G237">
            <v>45.125899999999994</v>
          </cell>
          <cell r="H237">
            <v>171.17589999999998</v>
          </cell>
        </row>
        <row r="238">
          <cell r="A238" t="str">
            <v>03.329.01</v>
          </cell>
          <cell r="B238" t="str">
            <v>Concreto estrutural fck=25 MPa - Cont. raz. c/ adit.</v>
          </cell>
          <cell r="C238" t="str">
            <v xml:space="preserve"> </v>
          </cell>
          <cell r="D238" t="str">
            <v xml:space="preserve"> </v>
          </cell>
          <cell r="E238" t="str">
            <v>m3</v>
          </cell>
          <cell r="F238">
            <v>106.28</v>
          </cell>
          <cell r="G238">
            <v>38.04824</v>
          </cell>
          <cell r="H238">
            <v>144.32823999999999</v>
          </cell>
        </row>
        <row r="239">
          <cell r="A239" t="str">
            <v>03.329.02</v>
          </cell>
          <cell r="B239" t="str">
            <v>Concreto estrutural fck=30 MPa - Cont. raz. c/ adit.</v>
          </cell>
          <cell r="C239" t="str">
            <v xml:space="preserve"> </v>
          </cell>
          <cell r="D239" t="str">
            <v xml:space="preserve"> </v>
          </cell>
          <cell r="E239" t="str">
            <v>m3</v>
          </cell>
          <cell r="F239">
            <v>114.01</v>
          </cell>
          <cell r="G239">
            <v>40.815579999999997</v>
          </cell>
          <cell r="H239">
            <v>154.82558</v>
          </cell>
        </row>
        <row r="240">
          <cell r="A240" t="str">
            <v>03.329.03</v>
          </cell>
          <cell r="B240" t="str">
            <v>Concreto fck= 8 MPa-contr. raz. uso ger. conf. e lan</v>
          </cell>
          <cell r="C240" t="str">
            <v xml:space="preserve"> </v>
          </cell>
          <cell r="D240" t="str">
            <v xml:space="preserve"> </v>
          </cell>
          <cell r="E240" t="str">
            <v>m3</v>
          </cell>
          <cell r="F240">
            <v>89.37</v>
          </cell>
          <cell r="G240">
            <v>31.99446</v>
          </cell>
          <cell r="H240">
            <v>121.36446000000001</v>
          </cell>
        </row>
        <row r="241">
          <cell r="A241" t="str">
            <v>03.329.04</v>
          </cell>
          <cell r="B241" t="str">
            <v>Concreto fck= 12 MPa-contr. raz. uso ger. conf. e lan</v>
          </cell>
          <cell r="C241" t="str">
            <v xml:space="preserve"> </v>
          </cell>
          <cell r="D241" t="str">
            <v xml:space="preserve"> </v>
          </cell>
          <cell r="E241" t="str">
            <v>m3</v>
          </cell>
          <cell r="F241">
            <v>97.47</v>
          </cell>
          <cell r="G241">
            <v>34.894259999999996</v>
          </cell>
          <cell r="H241">
            <v>132.36426</v>
          </cell>
        </row>
        <row r="242">
          <cell r="A242" t="str">
            <v>03.330.00</v>
          </cell>
          <cell r="B242" t="str">
            <v>Concreto fck= 35 MPa-contr. raz. uso ger.</v>
          </cell>
          <cell r="C242" t="str">
            <v xml:space="preserve"> </v>
          </cell>
          <cell r="D242" t="str">
            <v xml:space="preserve"> </v>
          </cell>
          <cell r="E242" t="str">
            <v>m3</v>
          </cell>
          <cell r="F242">
            <v>122.81</v>
          </cell>
          <cell r="G242">
            <v>43.965980000000002</v>
          </cell>
          <cell r="H242">
            <v>166.77598</v>
          </cell>
        </row>
        <row r="243">
          <cell r="A243" t="str">
            <v>03.340.00</v>
          </cell>
          <cell r="B243" t="str">
            <v>Argamassa cimento-areia 1-3</v>
          </cell>
          <cell r="C243" t="str">
            <v xml:space="preserve"> </v>
          </cell>
          <cell r="D243" t="str">
            <v xml:space="preserve"> </v>
          </cell>
          <cell r="E243" t="str">
            <v>m3</v>
          </cell>
          <cell r="F243">
            <v>111.95</v>
          </cell>
          <cell r="G243">
            <v>40.078099999999999</v>
          </cell>
          <cell r="H243">
            <v>152.02809999999999</v>
          </cell>
        </row>
        <row r="244">
          <cell r="A244" t="str">
            <v>03.341.00</v>
          </cell>
          <cell r="B244" t="str">
            <v>Argamassa cimento-areia 1-4</v>
          </cell>
          <cell r="C244" t="str">
            <v xml:space="preserve"> </v>
          </cell>
          <cell r="D244" t="str">
            <v xml:space="preserve"> </v>
          </cell>
          <cell r="E244" t="str">
            <v>m3</v>
          </cell>
          <cell r="F244">
            <v>94.93</v>
          </cell>
          <cell r="G244">
            <v>33.984940000000002</v>
          </cell>
          <cell r="H244">
            <v>128.91494</v>
          </cell>
        </row>
        <row r="245">
          <cell r="A245" t="str">
            <v>03.353.00</v>
          </cell>
          <cell r="B245" t="str">
            <v>Forn., preparo e colocação nas formas, de aço CA-50</v>
          </cell>
          <cell r="C245" t="str">
            <v xml:space="preserve"> </v>
          </cell>
          <cell r="D245" t="str">
            <v xml:space="preserve"> </v>
          </cell>
          <cell r="E245" t="str">
            <v>kg</v>
          </cell>
          <cell r="F245">
            <v>1.91</v>
          </cell>
          <cell r="G245">
            <v>0.68377999999999994</v>
          </cell>
          <cell r="H245">
            <v>2.5937799999999998</v>
          </cell>
        </row>
        <row r="246">
          <cell r="A246" t="str">
            <v>03.354.00</v>
          </cell>
          <cell r="B246" t="str">
            <v>Forn., preparo e colocação nas formas, de aço CA-60</v>
          </cell>
          <cell r="C246" t="str">
            <v xml:space="preserve"> </v>
          </cell>
          <cell r="D246" t="str">
            <v xml:space="preserve"> </v>
          </cell>
          <cell r="E246" t="str">
            <v>kg</v>
          </cell>
          <cell r="F246">
            <v>2.1</v>
          </cell>
          <cell r="G246">
            <v>0.75180000000000002</v>
          </cell>
          <cell r="H246">
            <v>2.8517999999999999</v>
          </cell>
        </row>
        <row r="247">
          <cell r="A247" t="str">
            <v>03.359.01</v>
          </cell>
          <cell r="B247" t="str">
            <v>Forn., preparo e colocação nas formas, de aço CA-25</v>
          </cell>
          <cell r="C247" t="str">
            <v xml:space="preserve"> </v>
          </cell>
          <cell r="D247" t="str">
            <v xml:space="preserve"> </v>
          </cell>
          <cell r="E247" t="str">
            <v>kg</v>
          </cell>
          <cell r="F247">
            <v>1.79</v>
          </cell>
          <cell r="G247">
            <v>0.64081999999999995</v>
          </cell>
          <cell r="H247">
            <v>2.4308199999999998</v>
          </cell>
        </row>
        <row r="248">
          <cell r="A248" t="str">
            <v>03.370.00</v>
          </cell>
          <cell r="B248" t="str">
            <v>Formas comuns de madeira</v>
          </cell>
          <cell r="C248" t="str">
            <v xml:space="preserve"> </v>
          </cell>
          <cell r="D248" t="str">
            <v xml:space="preserve"> </v>
          </cell>
          <cell r="E248" t="str">
            <v>m2</v>
          </cell>
          <cell r="F248">
            <v>16.059999999999999</v>
          </cell>
          <cell r="G248">
            <v>5.7494799999999993</v>
          </cell>
          <cell r="H248">
            <v>21.809479999999997</v>
          </cell>
        </row>
        <row r="249">
          <cell r="A249" t="str">
            <v>03.371.00</v>
          </cell>
          <cell r="B249" t="str">
            <v>Formas de madeira compensada</v>
          </cell>
          <cell r="C249" t="str">
            <v xml:space="preserve"> </v>
          </cell>
          <cell r="D249" t="str">
            <v xml:space="preserve"> </v>
          </cell>
          <cell r="E249" t="str">
            <v>m2</v>
          </cell>
          <cell r="F249">
            <v>16.100000000000001</v>
          </cell>
          <cell r="G249">
            <v>5.7638000000000007</v>
          </cell>
          <cell r="H249">
            <v>21.863800000000001</v>
          </cell>
        </row>
        <row r="250">
          <cell r="A250" t="str">
            <v>03.371.01</v>
          </cell>
          <cell r="B250" t="str">
            <v>Formas de placa compensada resinada</v>
          </cell>
          <cell r="C250" t="str">
            <v xml:space="preserve"> </v>
          </cell>
          <cell r="D250" t="str">
            <v xml:space="preserve"> </v>
          </cell>
          <cell r="E250" t="str">
            <v>m2</v>
          </cell>
          <cell r="F250">
            <v>16.100000000000001</v>
          </cell>
          <cell r="G250">
            <v>5.7638000000000007</v>
          </cell>
          <cell r="H250">
            <v>21.863800000000001</v>
          </cell>
        </row>
        <row r="251">
          <cell r="A251" t="str">
            <v>03.371.02</v>
          </cell>
          <cell r="B251" t="str">
            <v>Formas de placa compensada plastificada</v>
          </cell>
          <cell r="C251" t="str">
            <v xml:space="preserve"> </v>
          </cell>
          <cell r="D251" t="str">
            <v xml:space="preserve"> </v>
          </cell>
          <cell r="E251" t="str">
            <v>m2</v>
          </cell>
          <cell r="F251">
            <v>22.65</v>
          </cell>
          <cell r="G251">
            <v>8.1086999999999989</v>
          </cell>
          <cell r="H251">
            <v>30.758699999999997</v>
          </cell>
        </row>
        <row r="252">
          <cell r="A252" t="str">
            <v>03.372.01</v>
          </cell>
          <cell r="B252" t="str">
            <v>Formas para tubulão</v>
          </cell>
          <cell r="C252" t="str">
            <v xml:space="preserve"> </v>
          </cell>
          <cell r="D252" t="str">
            <v xml:space="preserve"> </v>
          </cell>
          <cell r="E252" t="str">
            <v>m2</v>
          </cell>
          <cell r="G252">
            <v>0</v>
          </cell>
          <cell r="H252">
            <v>0</v>
          </cell>
        </row>
        <row r="253">
          <cell r="A253" t="str">
            <v>03.401.01</v>
          </cell>
          <cell r="B253" t="str">
            <v>Estacas tipo Franki D= 350mm</v>
          </cell>
          <cell r="C253" t="str">
            <v xml:space="preserve"> </v>
          </cell>
          <cell r="D253" t="str">
            <v xml:space="preserve"> </v>
          </cell>
          <cell r="E253" t="str">
            <v>m</v>
          </cell>
          <cell r="G253">
            <v>0</v>
          </cell>
          <cell r="H253">
            <v>0</v>
          </cell>
        </row>
        <row r="254">
          <cell r="A254" t="str">
            <v>03.401.02</v>
          </cell>
          <cell r="B254" t="str">
            <v>Estacas tipo Franki D= 400mm</v>
          </cell>
          <cell r="C254" t="str">
            <v xml:space="preserve"> </v>
          </cell>
          <cell r="D254" t="str">
            <v xml:space="preserve"> </v>
          </cell>
          <cell r="E254" t="str">
            <v>m</v>
          </cell>
          <cell r="G254">
            <v>0</v>
          </cell>
          <cell r="H254">
            <v>0</v>
          </cell>
        </row>
        <row r="255">
          <cell r="A255" t="str">
            <v>03.401.03</v>
          </cell>
          <cell r="B255" t="str">
            <v>Estacas tipo Franki D= 520mm</v>
          </cell>
          <cell r="C255" t="str">
            <v xml:space="preserve"> </v>
          </cell>
          <cell r="D255" t="str">
            <v xml:space="preserve"> </v>
          </cell>
          <cell r="E255" t="str">
            <v>m</v>
          </cell>
          <cell r="G255">
            <v>0</v>
          </cell>
          <cell r="H255">
            <v>0</v>
          </cell>
        </row>
        <row r="256">
          <cell r="A256" t="str">
            <v>03.401.04</v>
          </cell>
          <cell r="B256" t="str">
            <v>Estacas tipo Franki D= 600mm</v>
          </cell>
          <cell r="C256" t="str">
            <v xml:space="preserve"> </v>
          </cell>
          <cell r="D256" t="str">
            <v xml:space="preserve"> </v>
          </cell>
          <cell r="E256" t="str">
            <v>m</v>
          </cell>
          <cell r="G256">
            <v>0</v>
          </cell>
          <cell r="H256">
            <v>0</v>
          </cell>
        </row>
        <row r="257">
          <cell r="A257" t="str">
            <v>03.410.01</v>
          </cell>
          <cell r="B257" t="str">
            <v>Tubulão a céu aberto D=1,00m</v>
          </cell>
          <cell r="C257" t="str">
            <v xml:space="preserve"> </v>
          </cell>
          <cell r="D257" t="str">
            <v xml:space="preserve"> </v>
          </cell>
          <cell r="E257" t="str">
            <v>m</v>
          </cell>
          <cell r="G257">
            <v>0</v>
          </cell>
          <cell r="H257">
            <v>0</v>
          </cell>
        </row>
        <row r="258">
          <cell r="A258" t="str">
            <v>03.410.11</v>
          </cell>
          <cell r="B258" t="str">
            <v>Tubulão a céu aberto D=1,20m</v>
          </cell>
          <cell r="C258" t="str">
            <v xml:space="preserve"> </v>
          </cell>
          <cell r="D258" t="str">
            <v xml:space="preserve"> </v>
          </cell>
          <cell r="E258" t="str">
            <v>m</v>
          </cell>
          <cell r="G258">
            <v>0</v>
          </cell>
          <cell r="H258">
            <v>0</v>
          </cell>
        </row>
        <row r="259">
          <cell r="A259" t="str">
            <v>03.410.21</v>
          </cell>
          <cell r="B259" t="str">
            <v>Tubulão a céu aberto D=1,40m</v>
          </cell>
          <cell r="C259" t="str">
            <v xml:space="preserve"> </v>
          </cell>
          <cell r="D259" t="str">
            <v xml:space="preserve"> </v>
          </cell>
          <cell r="E259" t="str">
            <v>m</v>
          </cell>
          <cell r="G259">
            <v>0</v>
          </cell>
          <cell r="H259">
            <v>0</v>
          </cell>
        </row>
        <row r="260">
          <cell r="A260" t="str">
            <v>03.410.31</v>
          </cell>
          <cell r="B260" t="str">
            <v>Tubulão a céu aberto D=1,60m</v>
          </cell>
          <cell r="C260" t="str">
            <v xml:space="preserve"> </v>
          </cell>
          <cell r="D260" t="str">
            <v xml:space="preserve"> </v>
          </cell>
          <cell r="E260" t="str">
            <v>m</v>
          </cell>
          <cell r="G260">
            <v>0</v>
          </cell>
          <cell r="H260">
            <v>0</v>
          </cell>
        </row>
        <row r="261">
          <cell r="A261" t="str">
            <v>03.410.41</v>
          </cell>
          <cell r="B261" t="str">
            <v>Tubulão a céu aberto D=1,80m</v>
          </cell>
          <cell r="C261" t="str">
            <v xml:space="preserve"> </v>
          </cell>
          <cell r="D261" t="str">
            <v xml:space="preserve"> </v>
          </cell>
          <cell r="E261" t="str">
            <v>m</v>
          </cell>
          <cell r="G261">
            <v>0</v>
          </cell>
          <cell r="H261">
            <v>0</v>
          </cell>
        </row>
        <row r="262">
          <cell r="A262" t="str">
            <v>03.410.51</v>
          </cell>
          <cell r="B262" t="str">
            <v>Tubulão a céu aberto D=2,00m</v>
          </cell>
          <cell r="C262" t="str">
            <v xml:space="preserve"> </v>
          </cell>
          <cell r="D262" t="str">
            <v xml:space="preserve"> </v>
          </cell>
          <cell r="E262" t="str">
            <v>m</v>
          </cell>
          <cell r="G262">
            <v>0</v>
          </cell>
          <cell r="H262">
            <v>0</v>
          </cell>
        </row>
        <row r="263">
          <cell r="A263" t="str">
            <v>03.410.61</v>
          </cell>
          <cell r="B263" t="str">
            <v>Tubulão a céu aberto D=2,20m</v>
          </cell>
          <cell r="C263" t="str">
            <v xml:space="preserve"> </v>
          </cell>
          <cell r="D263" t="str">
            <v xml:space="preserve"> </v>
          </cell>
          <cell r="E263" t="str">
            <v>m</v>
          </cell>
          <cell r="G263">
            <v>0</v>
          </cell>
          <cell r="H263">
            <v>0</v>
          </cell>
        </row>
        <row r="264">
          <cell r="A264" t="str">
            <v>03.411.11</v>
          </cell>
          <cell r="B264" t="str">
            <v>Tubulão a ar comprimido D=1,20m prof. até 12 m</v>
          </cell>
          <cell r="C264" t="str">
            <v xml:space="preserve"> </v>
          </cell>
          <cell r="D264" t="str">
            <v xml:space="preserve"> </v>
          </cell>
          <cell r="E264" t="str">
            <v>m</v>
          </cell>
          <cell r="G264">
            <v>0</v>
          </cell>
          <cell r="H264">
            <v>0</v>
          </cell>
        </row>
        <row r="265">
          <cell r="A265" t="str">
            <v>03.411.12</v>
          </cell>
          <cell r="B265" t="str">
            <v>Tubulão a ar comprimido D=1,20m prof. 12 / 1 8 m</v>
          </cell>
          <cell r="C265" t="str">
            <v xml:space="preserve"> </v>
          </cell>
          <cell r="D265" t="str">
            <v xml:space="preserve"> </v>
          </cell>
          <cell r="E265" t="str">
            <v>m</v>
          </cell>
          <cell r="G265">
            <v>0</v>
          </cell>
          <cell r="H265">
            <v>0</v>
          </cell>
        </row>
        <row r="266">
          <cell r="A266" t="str">
            <v>03.411.13</v>
          </cell>
          <cell r="B266" t="str">
            <v>Tubulão a ar comprimido D=1,20m prof. 18 / 24 m</v>
          </cell>
          <cell r="C266" t="str">
            <v xml:space="preserve"> </v>
          </cell>
          <cell r="D266" t="str">
            <v xml:space="preserve"> </v>
          </cell>
          <cell r="E266" t="str">
            <v>m</v>
          </cell>
          <cell r="G266">
            <v>0</v>
          </cell>
          <cell r="H266">
            <v>0</v>
          </cell>
        </row>
        <row r="267">
          <cell r="A267" t="str">
            <v>03.411.14</v>
          </cell>
          <cell r="B267" t="str">
            <v>Tubulão a ar comprimido D=1,20m prof. 24 / 27 m</v>
          </cell>
          <cell r="C267" t="str">
            <v xml:space="preserve"> </v>
          </cell>
          <cell r="D267" t="str">
            <v xml:space="preserve"> </v>
          </cell>
          <cell r="E267" t="str">
            <v>m</v>
          </cell>
          <cell r="G267">
            <v>0</v>
          </cell>
          <cell r="H267">
            <v>0</v>
          </cell>
        </row>
        <row r="268">
          <cell r="A268" t="str">
            <v>03.411.15</v>
          </cell>
          <cell r="B268" t="str">
            <v>Tubulão a ar comprimido D=1,20m prof. 27 / 31 m</v>
          </cell>
          <cell r="C268" t="str">
            <v xml:space="preserve"> </v>
          </cell>
          <cell r="D268" t="str">
            <v xml:space="preserve"> </v>
          </cell>
          <cell r="E268" t="str">
            <v>m</v>
          </cell>
          <cell r="G268">
            <v>0</v>
          </cell>
          <cell r="H268">
            <v>0</v>
          </cell>
        </row>
        <row r="269">
          <cell r="A269" t="str">
            <v>03.411.21</v>
          </cell>
          <cell r="B269" t="str">
            <v>Tubulão a ar comprimido D=1,40m prof. até 12 m</v>
          </cell>
          <cell r="C269" t="str">
            <v xml:space="preserve"> </v>
          </cell>
          <cell r="D269" t="str">
            <v xml:space="preserve"> </v>
          </cell>
          <cell r="E269" t="str">
            <v>m</v>
          </cell>
          <cell r="G269">
            <v>0</v>
          </cell>
          <cell r="H269">
            <v>0</v>
          </cell>
        </row>
        <row r="270">
          <cell r="A270" t="str">
            <v>03.411.22</v>
          </cell>
          <cell r="B270" t="str">
            <v>Tubulão a ar comprimido D=1,40m prof. 12 / 18 m</v>
          </cell>
          <cell r="C270" t="str">
            <v xml:space="preserve"> </v>
          </cell>
          <cell r="D270" t="str">
            <v xml:space="preserve"> </v>
          </cell>
          <cell r="E270" t="str">
            <v>m</v>
          </cell>
          <cell r="G270">
            <v>0</v>
          </cell>
          <cell r="H270">
            <v>0</v>
          </cell>
        </row>
        <row r="271">
          <cell r="A271" t="str">
            <v>03.411.23</v>
          </cell>
          <cell r="B271" t="str">
            <v>Tubulão a ar comprimido D=1,40m prof. 18 / 24 m</v>
          </cell>
          <cell r="C271" t="str">
            <v xml:space="preserve"> </v>
          </cell>
          <cell r="D271" t="str">
            <v xml:space="preserve"> </v>
          </cell>
          <cell r="E271" t="str">
            <v>m</v>
          </cell>
          <cell r="G271">
            <v>0</v>
          </cell>
          <cell r="H271">
            <v>0</v>
          </cell>
        </row>
        <row r="272">
          <cell r="A272" t="str">
            <v>03.411.24</v>
          </cell>
          <cell r="B272" t="str">
            <v>Tubulão a ar comprimido D=1,40m prof. 24 / 27 m</v>
          </cell>
          <cell r="C272" t="str">
            <v xml:space="preserve"> </v>
          </cell>
          <cell r="D272" t="str">
            <v xml:space="preserve"> </v>
          </cell>
          <cell r="E272" t="str">
            <v>m</v>
          </cell>
          <cell r="G272">
            <v>0</v>
          </cell>
          <cell r="H272">
            <v>0</v>
          </cell>
        </row>
        <row r="273">
          <cell r="A273" t="str">
            <v>03.411.25</v>
          </cell>
          <cell r="B273" t="str">
            <v>Tubulão a ar comprimido D=1,40m prof. 27/31 m</v>
          </cell>
          <cell r="C273" t="str">
            <v xml:space="preserve"> </v>
          </cell>
          <cell r="D273" t="str">
            <v xml:space="preserve"> </v>
          </cell>
          <cell r="E273" t="str">
            <v>m</v>
          </cell>
          <cell r="G273">
            <v>0</v>
          </cell>
          <cell r="H273">
            <v>0</v>
          </cell>
        </row>
        <row r="274">
          <cell r="A274" t="str">
            <v>03.411.31</v>
          </cell>
          <cell r="B274" t="str">
            <v>Tubulão a ar comprimido D=1,60m prof. até 12 m</v>
          </cell>
          <cell r="C274" t="str">
            <v xml:space="preserve"> </v>
          </cell>
          <cell r="D274" t="str">
            <v xml:space="preserve"> </v>
          </cell>
          <cell r="E274" t="str">
            <v>m</v>
          </cell>
          <cell r="G274">
            <v>0</v>
          </cell>
          <cell r="H274">
            <v>0</v>
          </cell>
        </row>
        <row r="275">
          <cell r="A275" t="str">
            <v>03.411.32</v>
          </cell>
          <cell r="B275" t="str">
            <v>Tubulão a ar comprimido D=1,60m prof. 12 / 18 m</v>
          </cell>
          <cell r="C275" t="str">
            <v xml:space="preserve"> </v>
          </cell>
          <cell r="D275" t="str">
            <v xml:space="preserve"> </v>
          </cell>
          <cell r="E275" t="str">
            <v>m</v>
          </cell>
          <cell r="G275">
            <v>0</v>
          </cell>
          <cell r="H275">
            <v>0</v>
          </cell>
        </row>
        <row r="276">
          <cell r="A276" t="str">
            <v>03.411.33</v>
          </cell>
          <cell r="B276" t="str">
            <v>Tubulão a ar comprimido D=1,60m prof. 18 / 24 m</v>
          </cell>
          <cell r="C276" t="str">
            <v xml:space="preserve"> </v>
          </cell>
          <cell r="D276" t="str">
            <v xml:space="preserve"> </v>
          </cell>
          <cell r="E276" t="str">
            <v>m</v>
          </cell>
          <cell r="G276">
            <v>0</v>
          </cell>
          <cell r="H276">
            <v>0</v>
          </cell>
        </row>
        <row r="277">
          <cell r="A277" t="str">
            <v>03.411.34</v>
          </cell>
          <cell r="B277" t="str">
            <v>Tubulão a ar comprimido D=1,60m prof. 24 /27 m</v>
          </cell>
          <cell r="C277" t="str">
            <v xml:space="preserve"> </v>
          </cell>
          <cell r="D277" t="str">
            <v xml:space="preserve"> </v>
          </cell>
          <cell r="E277" t="str">
            <v>m</v>
          </cell>
          <cell r="G277">
            <v>0</v>
          </cell>
          <cell r="H277">
            <v>0</v>
          </cell>
        </row>
        <row r="278">
          <cell r="A278" t="str">
            <v>03.411.35</v>
          </cell>
          <cell r="B278" t="str">
            <v>Tubulão a ar comprimido D=1,60m prof. 27 / 31 m</v>
          </cell>
          <cell r="C278" t="str">
            <v xml:space="preserve"> </v>
          </cell>
          <cell r="D278" t="str">
            <v xml:space="preserve"> </v>
          </cell>
          <cell r="E278" t="str">
            <v>m</v>
          </cell>
          <cell r="G278">
            <v>0</v>
          </cell>
          <cell r="H278">
            <v>0</v>
          </cell>
        </row>
        <row r="279">
          <cell r="A279" t="str">
            <v>03.411.41</v>
          </cell>
          <cell r="B279" t="str">
            <v>Tubulão a ar comprimido D=1,80m prof. até 12 m</v>
          </cell>
          <cell r="C279" t="str">
            <v xml:space="preserve"> </v>
          </cell>
          <cell r="D279" t="str">
            <v xml:space="preserve"> </v>
          </cell>
          <cell r="E279" t="str">
            <v>m</v>
          </cell>
          <cell r="G279">
            <v>0</v>
          </cell>
          <cell r="H279">
            <v>0</v>
          </cell>
        </row>
        <row r="280">
          <cell r="A280" t="str">
            <v>03.411.42</v>
          </cell>
          <cell r="B280" t="str">
            <v>Tubulão a ar comprimido D=1,80m prof. 12 / 18 m</v>
          </cell>
          <cell r="C280" t="str">
            <v xml:space="preserve"> </v>
          </cell>
          <cell r="D280" t="str">
            <v xml:space="preserve"> </v>
          </cell>
          <cell r="E280" t="str">
            <v>m</v>
          </cell>
          <cell r="G280">
            <v>0</v>
          </cell>
          <cell r="H280">
            <v>0</v>
          </cell>
        </row>
        <row r="281">
          <cell r="A281" t="str">
            <v>03.411.43</v>
          </cell>
          <cell r="B281" t="str">
            <v>Tubulão a ar comprimido D=1,80m prof. 18 1 24 m</v>
          </cell>
          <cell r="C281" t="str">
            <v xml:space="preserve"> </v>
          </cell>
          <cell r="D281" t="str">
            <v xml:space="preserve"> </v>
          </cell>
          <cell r="E281" t="str">
            <v>m</v>
          </cell>
          <cell r="G281">
            <v>0</v>
          </cell>
          <cell r="H281">
            <v>0</v>
          </cell>
        </row>
        <row r="282">
          <cell r="A282" t="str">
            <v>03.411.44</v>
          </cell>
          <cell r="B282" t="str">
            <v>Tubulão a ar comprimido D=1,80m prof. 24 / 27 m</v>
          </cell>
          <cell r="C282" t="str">
            <v xml:space="preserve"> </v>
          </cell>
          <cell r="D282" t="str">
            <v xml:space="preserve"> </v>
          </cell>
          <cell r="E282" t="str">
            <v>m</v>
          </cell>
          <cell r="G282">
            <v>0</v>
          </cell>
          <cell r="H282">
            <v>0</v>
          </cell>
        </row>
        <row r="283">
          <cell r="A283" t="str">
            <v>03.411.45</v>
          </cell>
          <cell r="B283" t="str">
            <v>Tubulão a ar comprimido D=1,80m prof. 27 / 31 m</v>
          </cell>
          <cell r="C283" t="str">
            <v xml:space="preserve"> </v>
          </cell>
          <cell r="D283" t="str">
            <v xml:space="preserve"> </v>
          </cell>
          <cell r="E283" t="str">
            <v>m</v>
          </cell>
          <cell r="G283">
            <v>0</v>
          </cell>
          <cell r="H283">
            <v>0</v>
          </cell>
        </row>
        <row r="284">
          <cell r="A284" t="str">
            <v>03.411.51</v>
          </cell>
          <cell r="B284" t="str">
            <v>Tubulão a ar comprimido D=2,00m prof. até 12 m</v>
          </cell>
          <cell r="C284" t="str">
            <v xml:space="preserve"> </v>
          </cell>
          <cell r="D284" t="str">
            <v xml:space="preserve"> </v>
          </cell>
          <cell r="E284" t="str">
            <v>m</v>
          </cell>
          <cell r="G284">
            <v>0</v>
          </cell>
          <cell r="H284">
            <v>0</v>
          </cell>
        </row>
        <row r="285">
          <cell r="A285" t="str">
            <v>03.411.52</v>
          </cell>
          <cell r="B285" t="str">
            <v>Tubulão a ar comprimido D=2,00m prof. 12 / 18 m</v>
          </cell>
          <cell r="C285" t="str">
            <v xml:space="preserve"> </v>
          </cell>
          <cell r="D285" t="str">
            <v xml:space="preserve"> </v>
          </cell>
          <cell r="E285" t="str">
            <v>m</v>
          </cell>
          <cell r="G285">
            <v>0</v>
          </cell>
          <cell r="H285">
            <v>0</v>
          </cell>
        </row>
        <row r="286">
          <cell r="A286" t="str">
            <v>03.411.53</v>
          </cell>
          <cell r="B286" t="str">
            <v>Tubulão a ar comprimido D=2,00m prof. 18 / 24 m</v>
          </cell>
          <cell r="C286" t="str">
            <v xml:space="preserve"> </v>
          </cell>
          <cell r="D286" t="str">
            <v xml:space="preserve"> </v>
          </cell>
          <cell r="E286" t="str">
            <v>m</v>
          </cell>
          <cell r="G286">
            <v>0</v>
          </cell>
          <cell r="H286">
            <v>0</v>
          </cell>
        </row>
        <row r="287">
          <cell r="A287" t="str">
            <v>03.411.54</v>
          </cell>
          <cell r="B287" t="str">
            <v>Tubulão a ar comprimido D=2,00m prof. 24 / 27 m</v>
          </cell>
          <cell r="C287" t="str">
            <v xml:space="preserve"> </v>
          </cell>
          <cell r="D287" t="str">
            <v xml:space="preserve"> </v>
          </cell>
          <cell r="E287" t="str">
            <v>m</v>
          </cell>
          <cell r="G287">
            <v>0</v>
          </cell>
          <cell r="H287">
            <v>0</v>
          </cell>
        </row>
        <row r="288">
          <cell r="A288" t="str">
            <v>03.411.55</v>
          </cell>
          <cell r="B288" t="str">
            <v>Tubulão a ar comprimido D=2,00m prof. 27 / 31 m</v>
          </cell>
          <cell r="C288" t="str">
            <v xml:space="preserve"> </v>
          </cell>
          <cell r="D288" t="str">
            <v xml:space="preserve"> </v>
          </cell>
          <cell r="E288" t="str">
            <v>m</v>
          </cell>
          <cell r="G288">
            <v>0</v>
          </cell>
          <cell r="H288">
            <v>0</v>
          </cell>
        </row>
        <row r="289">
          <cell r="A289" t="str">
            <v>03.411.61</v>
          </cell>
          <cell r="B289" t="str">
            <v>Tubulão a ar comprimido D=2,20m prof. até 12 m</v>
          </cell>
          <cell r="C289" t="str">
            <v xml:space="preserve"> </v>
          </cell>
          <cell r="D289" t="str">
            <v xml:space="preserve"> </v>
          </cell>
          <cell r="E289" t="str">
            <v>m</v>
          </cell>
          <cell r="G289">
            <v>0</v>
          </cell>
          <cell r="H289">
            <v>0</v>
          </cell>
        </row>
        <row r="290">
          <cell r="A290" t="str">
            <v>03.411.62</v>
          </cell>
          <cell r="B290" t="str">
            <v>Tubulão a ar comprimido D=2,20m prof. 12 / 18 m</v>
          </cell>
          <cell r="C290" t="str">
            <v xml:space="preserve"> </v>
          </cell>
          <cell r="D290" t="str">
            <v xml:space="preserve"> </v>
          </cell>
          <cell r="E290" t="str">
            <v>m</v>
          </cell>
          <cell r="G290">
            <v>0</v>
          </cell>
          <cell r="H290">
            <v>0</v>
          </cell>
        </row>
        <row r="291">
          <cell r="A291" t="str">
            <v>03.411.63</v>
          </cell>
          <cell r="B291" t="str">
            <v>Tubulão a ar comprimido D=2,20m prof. 18 / 24 m</v>
          </cell>
          <cell r="C291" t="str">
            <v xml:space="preserve"> </v>
          </cell>
          <cell r="D291" t="str">
            <v xml:space="preserve"> </v>
          </cell>
          <cell r="E291" t="str">
            <v>m</v>
          </cell>
          <cell r="G291">
            <v>0</v>
          </cell>
          <cell r="H291">
            <v>0</v>
          </cell>
        </row>
        <row r="292">
          <cell r="A292" t="str">
            <v>03.411.64</v>
          </cell>
          <cell r="B292" t="str">
            <v>Tubulão a ar comprimido D=2,20m prof. 24 / 27 m</v>
          </cell>
          <cell r="C292" t="str">
            <v xml:space="preserve"> </v>
          </cell>
          <cell r="D292" t="str">
            <v xml:space="preserve"> </v>
          </cell>
          <cell r="E292" t="str">
            <v>m</v>
          </cell>
          <cell r="G292">
            <v>0</v>
          </cell>
          <cell r="H292">
            <v>0</v>
          </cell>
        </row>
        <row r="293">
          <cell r="A293" t="str">
            <v>03.411.65</v>
          </cell>
          <cell r="B293" t="str">
            <v>Tubulão a ar comprimido D=2,20m prof. 27 / 31 m</v>
          </cell>
          <cell r="C293" t="str">
            <v xml:space="preserve"> </v>
          </cell>
          <cell r="D293" t="str">
            <v xml:space="preserve"> </v>
          </cell>
          <cell r="E293" t="str">
            <v>m</v>
          </cell>
          <cell r="G293">
            <v>0</v>
          </cell>
          <cell r="H293">
            <v>0</v>
          </cell>
        </row>
        <row r="294">
          <cell r="A294" t="str">
            <v>DER90150</v>
          </cell>
          <cell r="B294" t="str">
            <v>Escavação em tubulão a céu aberto em material de 1ªcateg.</v>
          </cell>
          <cell r="C294" t="str">
            <v xml:space="preserve"> </v>
          </cell>
          <cell r="D294" t="str">
            <v xml:space="preserve"> </v>
          </cell>
          <cell r="E294" t="str">
            <v>m3</v>
          </cell>
          <cell r="F294">
            <v>136.15</v>
          </cell>
          <cell r="G294">
            <v>48.741700000000002</v>
          </cell>
          <cell r="H294">
            <v>184.89170000000001</v>
          </cell>
        </row>
        <row r="295">
          <cell r="A295" t="str">
            <v>DER90160</v>
          </cell>
          <cell r="B295" t="str">
            <v>Escavação em tubulão a céu aberto em material de 3ªcateg.</v>
          </cell>
          <cell r="C295" t="str">
            <v xml:space="preserve"> </v>
          </cell>
          <cell r="D295" t="str">
            <v xml:space="preserve"> </v>
          </cell>
          <cell r="E295" t="str">
            <v>m3</v>
          </cell>
          <cell r="F295">
            <v>471.91</v>
          </cell>
          <cell r="G295">
            <v>168.94378</v>
          </cell>
          <cell r="H295">
            <v>640.85378000000003</v>
          </cell>
        </row>
        <row r="296">
          <cell r="A296" t="str">
            <v>DER90170</v>
          </cell>
          <cell r="B296" t="str">
            <v>Escavação em tubulão sob ar comprimido em material de 1ªcateg.</v>
          </cell>
          <cell r="C296" t="str">
            <v xml:space="preserve"> </v>
          </cell>
          <cell r="D296" t="str">
            <v xml:space="preserve"> </v>
          </cell>
          <cell r="E296" t="str">
            <v>m3</v>
          </cell>
          <cell r="F296">
            <v>546.41999999999996</v>
          </cell>
          <cell r="G296">
            <v>195.61835999999997</v>
          </cell>
          <cell r="H296">
            <v>742.0383599999999</v>
          </cell>
        </row>
        <row r="297">
          <cell r="A297" t="str">
            <v>DER90180</v>
          </cell>
          <cell r="B297" t="str">
            <v>Escavação em tubulão sob ar comprimido em material de 3ªcateg.</v>
          </cell>
          <cell r="C297" t="str">
            <v xml:space="preserve"> </v>
          </cell>
          <cell r="D297" t="str">
            <v xml:space="preserve"> </v>
          </cell>
          <cell r="E297" t="str">
            <v>m3</v>
          </cell>
          <cell r="F297">
            <v>849.96</v>
          </cell>
          <cell r="G297">
            <v>304.28568000000001</v>
          </cell>
          <cell r="H297">
            <v>1154.24568</v>
          </cell>
        </row>
        <row r="298">
          <cell r="A298" t="str">
            <v>DER90190</v>
          </cell>
          <cell r="B298" t="str">
            <v>Cravação de fuste de tubulão a céu aberto</v>
          </cell>
          <cell r="C298" t="str">
            <v xml:space="preserve"> </v>
          </cell>
          <cell r="D298" t="str">
            <v xml:space="preserve"> </v>
          </cell>
          <cell r="E298" t="str">
            <v>m</v>
          </cell>
          <cell r="G298">
            <v>0</v>
          </cell>
          <cell r="H298">
            <v>0</v>
          </cell>
        </row>
        <row r="299">
          <cell r="A299" t="str">
            <v>DER90200</v>
          </cell>
          <cell r="B299" t="str">
            <v>Cravação de fuste de tubulão sob ar comprimido</v>
          </cell>
          <cell r="C299" t="str">
            <v xml:space="preserve"> </v>
          </cell>
          <cell r="D299" t="str">
            <v xml:space="preserve"> </v>
          </cell>
          <cell r="E299" t="str">
            <v>m</v>
          </cell>
          <cell r="G299">
            <v>0</v>
          </cell>
          <cell r="H299">
            <v>0</v>
          </cell>
        </row>
        <row r="300">
          <cell r="A300" t="str">
            <v>03.412.01</v>
          </cell>
          <cell r="B300" t="str">
            <v>Esc p/ alarg base tub ar comp prof. até 12m</v>
          </cell>
          <cell r="C300" t="str">
            <v xml:space="preserve"> </v>
          </cell>
          <cell r="D300" t="str">
            <v xml:space="preserve"> </v>
          </cell>
          <cell r="E300" t="str">
            <v>m3</v>
          </cell>
          <cell r="F300">
            <v>546.20000000000005</v>
          </cell>
          <cell r="G300">
            <v>195.53960000000001</v>
          </cell>
          <cell r="H300">
            <v>741.73960000000011</v>
          </cell>
        </row>
        <row r="301">
          <cell r="A301" t="str">
            <v>03.412.02</v>
          </cell>
          <cell r="B301" t="str">
            <v>Esc p/ alarg base tub ar comp prof. 12 / 1 8 m</v>
          </cell>
          <cell r="C301" t="str">
            <v xml:space="preserve"> </v>
          </cell>
          <cell r="D301" t="str">
            <v xml:space="preserve"> </v>
          </cell>
          <cell r="E301" t="str">
            <v>m3</v>
          </cell>
          <cell r="F301">
            <v>607.66999999999996</v>
          </cell>
          <cell r="G301">
            <v>217.54585999999998</v>
          </cell>
          <cell r="H301">
            <v>825.21585999999991</v>
          </cell>
        </row>
        <row r="302">
          <cell r="A302" t="str">
            <v>03.412.03</v>
          </cell>
          <cell r="B302" t="str">
            <v>Esc p/ alarg base tub ar comp prof. 18 / 24 m</v>
          </cell>
          <cell r="C302" t="str">
            <v xml:space="preserve"> </v>
          </cell>
          <cell r="D302" t="str">
            <v xml:space="preserve"> </v>
          </cell>
          <cell r="E302" t="str">
            <v>m3</v>
          </cell>
          <cell r="F302">
            <v>830.29</v>
          </cell>
          <cell r="G302">
            <v>297.24381999999997</v>
          </cell>
          <cell r="H302">
            <v>1127.5338199999999</v>
          </cell>
        </row>
        <row r="303">
          <cell r="A303" t="str">
            <v>03.412.04</v>
          </cell>
          <cell r="B303" t="str">
            <v>Esc p/ alarg base tub ar comp prof. 24 / 27 m</v>
          </cell>
          <cell r="C303" t="str">
            <v xml:space="preserve"> </v>
          </cell>
          <cell r="D303" t="str">
            <v xml:space="preserve"> </v>
          </cell>
          <cell r="E303" t="str">
            <v>m3</v>
          </cell>
          <cell r="G303">
            <v>0</v>
          </cell>
          <cell r="H303">
            <v>0</v>
          </cell>
        </row>
        <row r="304">
          <cell r="A304" t="str">
            <v>03.412.05</v>
          </cell>
          <cell r="B304" t="str">
            <v>Esc p/ alarg base tub ar comp prof. 27 / 31 m</v>
          </cell>
          <cell r="C304" t="str">
            <v xml:space="preserve"> </v>
          </cell>
          <cell r="D304" t="str">
            <v xml:space="preserve"> </v>
          </cell>
          <cell r="E304" t="str">
            <v>m3</v>
          </cell>
          <cell r="G304">
            <v>0</v>
          </cell>
          <cell r="H304">
            <v>0</v>
          </cell>
        </row>
        <row r="305">
          <cell r="A305" t="str">
            <v>03.412.11</v>
          </cell>
          <cell r="B305" t="str">
            <v>Forn lanc conc base tub ar comp prof até 12 m</v>
          </cell>
          <cell r="C305" t="str">
            <v xml:space="preserve"> </v>
          </cell>
          <cell r="D305" t="str">
            <v xml:space="preserve"> </v>
          </cell>
          <cell r="E305" t="str">
            <v>m3</v>
          </cell>
          <cell r="G305">
            <v>0</v>
          </cell>
          <cell r="H305">
            <v>0</v>
          </cell>
        </row>
        <row r="306">
          <cell r="A306" t="str">
            <v>03.412.12</v>
          </cell>
          <cell r="B306" t="str">
            <v>Forn lanc conc base tub ar comp prof 12 / 18 m</v>
          </cell>
          <cell r="C306" t="str">
            <v xml:space="preserve"> </v>
          </cell>
          <cell r="D306" t="str">
            <v xml:space="preserve"> </v>
          </cell>
          <cell r="E306" t="str">
            <v>m3</v>
          </cell>
          <cell r="G306">
            <v>0</v>
          </cell>
          <cell r="H306">
            <v>0</v>
          </cell>
        </row>
        <row r="307">
          <cell r="A307" t="str">
            <v>03.412.13</v>
          </cell>
          <cell r="B307" t="str">
            <v>Forn lanc conc base tub ar comp prof 18 / 24 m</v>
          </cell>
          <cell r="C307" t="str">
            <v xml:space="preserve"> </v>
          </cell>
          <cell r="D307" t="str">
            <v xml:space="preserve"> </v>
          </cell>
          <cell r="E307" t="str">
            <v>m3</v>
          </cell>
          <cell r="G307">
            <v>0</v>
          </cell>
          <cell r="H307">
            <v>0</v>
          </cell>
        </row>
        <row r="308">
          <cell r="A308" t="str">
            <v>03.412.14</v>
          </cell>
          <cell r="B308" t="str">
            <v>Forn lanc conc base tub ar comp prof 24 / 27 m</v>
          </cell>
          <cell r="C308" t="str">
            <v xml:space="preserve"> </v>
          </cell>
          <cell r="D308" t="str">
            <v xml:space="preserve"> </v>
          </cell>
          <cell r="E308" t="str">
            <v>m3</v>
          </cell>
          <cell r="G308">
            <v>0</v>
          </cell>
          <cell r="H308">
            <v>0</v>
          </cell>
        </row>
        <row r="309">
          <cell r="A309" t="str">
            <v>03.412.15</v>
          </cell>
          <cell r="B309" t="str">
            <v>Forn lanc conc base tub ar comp prof 27 / 31 m</v>
          </cell>
          <cell r="C309" t="str">
            <v xml:space="preserve"> </v>
          </cell>
          <cell r="D309" t="str">
            <v xml:space="preserve"> </v>
          </cell>
          <cell r="E309" t="str">
            <v>m3</v>
          </cell>
          <cell r="G309">
            <v>0</v>
          </cell>
          <cell r="H309">
            <v>0</v>
          </cell>
        </row>
        <row r="310">
          <cell r="A310" t="str">
            <v>03.510.00</v>
          </cell>
          <cell r="B310" t="str">
            <v>Aparelho de apoio em neoprene</v>
          </cell>
          <cell r="C310" t="str">
            <v xml:space="preserve"> </v>
          </cell>
          <cell r="D310" t="str">
            <v xml:space="preserve"> </v>
          </cell>
          <cell r="E310" t="str">
            <v>kg</v>
          </cell>
          <cell r="F310">
            <v>64.02</v>
          </cell>
          <cell r="G310">
            <v>22.919159999999998</v>
          </cell>
          <cell r="H310">
            <v>86.939159999999987</v>
          </cell>
        </row>
        <row r="311">
          <cell r="A311" t="str">
            <v>03.700.01</v>
          </cell>
          <cell r="B311" t="str">
            <v>Guarda corpo em concreto Fck = 18 MPa</v>
          </cell>
          <cell r="C311" t="str">
            <v xml:space="preserve"> </v>
          </cell>
          <cell r="D311" t="str">
            <v xml:space="preserve"> </v>
          </cell>
          <cell r="E311" t="str">
            <v>m</v>
          </cell>
          <cell r="F311">
            <v>59.02</v>
          </cell>
          <cell r="G311">
            <v>21.129159999999999</v>
          </cell>
          <cell r="H311">
            <v>80.149159999999995</v>
          </cell>
        </row>
        <row r="312">
          <cell r="A312" t="str">
            <v>03.920.01</v>
          </cell>
          <cell r="B312" t="str">
            <v>Abertura concretagem bases Tubulões céu aberto</v>
          </cell>
          <cell r="C312" t="str">
            <v xml:space="preserve"> </v>
          </cell>
          <cell r="D312" t="str">
            <v xml:space="preserve"> </v>
          </cell>
          <cell r="E312" t="str">
            <v>m3</v>
          </cell>
          <cell r="G312">
            <v>0</v>
          </cell>
          <cell r="H312">
            <v>0</v>
          </cell>
        </row>
        <row r="313">
          <cell r="A313" t="str">
            <v>03.920.02</v>
          </cell>
          <cell r="B313" t="str">
            <v>Abertura concretagem bases Tubulões  ar comprimido</v>
          </cell>
          <cell r="C313" t="str">
            <v xml:space="preserve"> </v>
          </cell>
          <cell r="D313" t="str">
            <v xml:space="preserve"> </v>
          </cell>
          <cell r="E313" t="str">
            <v>m3</v>
          </cell>
          <cell r="G313">
            <v>0</v>
          </cell>
          <cell r="H313">
            <v>0</v>
          </cell>
        </row>
        <row r="314">
          <cell r="A314" t="str">
            <v>03.930.00</v>
          </cell>
          <cell r="B314" t="str">
            <v>Junta de cantoneira</v>
          </cell>
          <cell r="C314" t="str">
            <v xml:space="preserve"> </v>
          </cell>
          <cell r="D314" t="str">
            <v xml:space="preserve"> </v>
          </cell>
          <cell r="E314" t="str">
            <v>m</v>
          </cell>
          <cell r="G314">
            <v>0</v>
          </cell>
          <cell r="H314">
            <v>0</v>
          </cell>
        </row>
        <row r="315">
          <cell r="A315" t="str">
            <v>03.940.00</v>
          </cell>
          <cell r="B315" t="str">
            <v>Apiloamento manual</v>
          </cell>
          <cell r="C315" t="str">
            <v xml:space="preserve"> </v>
          </cell>
          <cell r="D315" t="str">
            <v xml:space="preserve"> </v>
          </cell>
          <cell r="E315" t="str">
            <v>m3</v>
          </cell>
          <cell r="F315">
            <v>3.35</v>
          </cell>
          <cell r="G315">
            <v>1.1993</v>
          </cell>
          <cell r="H315">
            <v>4.5493000000000006</v>
          </cell>
        </row>
        <row r="316">
          <cell r="A316" t="str">
            <v>03.940.01</v>
          </cell>
          <cell r="B316" t="str">
            <v>Reaterro e compactação manual de bueiros</v>
          </cell>
          <cell r="C316" t="str">
            <v xml:space="preserve"> </v>
          </cell>
          <cell r="D316" t="str">
            <v xml:space="preserve"> </v>
          </cell>
          <cell r="E316" t="str">
            <v>m3</v>
          </cell>
          <cell r="F316">
            <v>3.35</v>
          </cell>
          <cell r="G316">
            <v>1.1993</v>
          </cell>
          <cell r="H316">
            <v>4.5493000000000006</v>
          </cell>
        </row>
        <row r="317">
          <cell r="A317" t="str">
            <v>03.951.01</v>
          </cell>
          <cell r="B317" t="str">
            <v>Pintura com nata de cimento</v>
          </cell>
          <cell r="C317" t="str">
            <v xml:space="preserve"> </v>
          </cell>
          <cell r="D317" t="str">
            <v xml:space="preserve"> </v>
          </cell>
          <cell r="E317" t="str">
            <v>m2</v>
          </cell>
          <cell r="G317">
            <v>0</v>
          </cell>
          <cell r="H317">
            <v>0</v>
          </cell>
        </row>
        <row r="318">
          <cell r="A318" t="str">
            <v>03.990.01</v>
          </cell>
          <cell r="B318" t="str">
            <v>Confecção e colocação de cabo 4 varas de 1/2"</v>
          </cell>
          <cell r="C318" t="str">
            <v xml:space="preserve"> </v>
          </cell>
          <cell r="D318" t="str">
            <v xml:space="preserve"> </v>
          </cell>
          <cell r="E318" t="str">
            <v>kg</v>
          </cell>
          <cell r="G318">
            <v>0</v>
          </cell>
          <cell r="H318">
            <v>0</v>
          </cell>
        </row>
        <row r="319">
          <cell r="A319" t="str">
            <v>03.990.02</v>
          </cell>
          <cell r="B319" t="str">
            <v>Confecção e colocação de cabo 6 varas de 1/2"</v>
          </cell>
          <cell r="C319" t="str">
            <v xml:space="preserve"> </v>
          </cell>
          <cell r="D319" t="str">
            <v xml:space="preserve"> </v>
          </cell>
          <cell r="E319" t="str">
            <v>kg</v>
          </cell>
          <cell r="G319">
            <v>0</v>
          </cell>
          <cell r="H319">
            <v>0</v>
          </cell>
        </row>
        <row r="320">
          <cell r="A320" t="str">
            <v>03.990.03</v>
          </cell>
          <cell r="B320" t="str">
            <v>Confecção e colocação de cabo 7 varas de 1/2"</v>
          </cell>
          <cell r="C320" t="str">
            <v xml:space="preserve"> </v>
          </cell>
          <cell r="D320" t="str">
            <v xml:space="preserve"> </v>
          </cell>
          <cell r="E320" t="str">
            <v>kg</v>
          </cell>
          <cell r="G320">
            <v>0</v>
          </cell>
          <cell r="H320">
            <v>0</v>
          </cell>
        </row>
        <row r="321">
          <cell r="A321" t="str">
            <v>03.990.04</v>
          </cell>
          <cell r="B321" t="str">
            <v>Confecção e colocação de cabo 12 varas de 1/2"</v>
          </cell>
          <cell r="C321" t="str">
            <v xml:space="preserve"> </v>
          </cell>
          <cell r="D321" t="str">
            <v xml:space="preserve"> </v>
          </cell>
          <cell r="E321" t="str">
            <v>kg</v>
          </cell>
          <cell r="F321">
            <v>3.68</v>
          </cell>
          <cell r="G321">
            <v>1.3174399999999999</v>
          </cell>
          <cell r="H321">
            <v>4.9974400000000001</v>
          </cell>
        </row>
        <row r="322">
          <cell r="A322" t="str">
            <v>03.991.01</v>
          </cell>
          <cell r="B322" t="str">
            <v>Dreno de PVC D= 75 mm</v>
          </cell>
          <cell r="C322" t="str">
            <v xml:space="preserve"> </v>
          </cell>
          <cell r="D322" t="str">
            <v xml:space="preserve"> </v>
          </cell>
          <cell r="E322" t="str">
            <v>un</v>
          </cell>
          <cell r="G322">
            <v>0</v>
          </cell>
          <cell r="H322">
            <v>0</v>
          </cell>
        </row>
        <row r="323">
          <cell r="A323" t="str">
            <v>03.991.02</v>
          </cell>
          <cell r="B323" t="str">
            <v>Dreno de PVC D= 100 mm</v>
          </cell>
          <cell r="C323" t="str">
            <v xml:space="preserve"> </v>
          </cell>
          <cell r="D323" t="str">
            <v xml:space="preserve"> </v>
          </cell>
          <cell r="E323" t="str">
            <v>un</v>
          </cell>
          <cell r="F323">
            <v>2.17</v>
          </cell>
          <cell r="G323">
            <v>0.77685999999999999</v>
          </cell>
          <cell r="H323">
            <v>2.94686</v>
          </cell>
        </row>
        <row r="324">
          <cell r="A324" t="str">
            <v>P 03.991.01a</v>
          </cell>
          <cell r="B324" t="str">
            <v>Dreno de FF D= 30 mm x 750mm</v>
          </cell>
          <cell r="C324" t="str">
            <v xml:space="preserve"> </v>
          </cell>
          <cell r="D324" t="str">
            <v xml:space="preserve"> </v>
          </cell>
          <cell r="E324" t="str">
            <v>un</v>
          </cell>
          <cell r="F324">
            <v>4.5999999999999996</v>
          </cell>
          <cell r="G324">
            <v>1.6467999999999998</v>
          </cell>
          <cell r="H324">
            <v>6.2467999999999995</v>
          </cell>
        </row>
        <row r="325">
          <cell r="A325" t="str">
            <v>P 03.991.01b</v>
          </cell>
          <cell r="B325" t="str">
            <v>Dreno de FF D= 50 mm x 500mm</v>
          </cell>
          <cell r="C325" t="str">
            <v xml:space="preserve"> </v>
          </cell>
          <cell r="D325" t="str">
            <v xml:space="preserve"> </v>
          </cell>
          <cell r="E325" t="str">
            <v>un</v>
          </cell>
          <cell r="F325">
            <v>4.88</v>
          </cell>
          <cell r="G325">
            <v>1.7470399999999999</v>
          </cell>
          <cell r="H325">
            <v>6.62704</v>
          </cell>
        </row>
        <row r="326">
          <cell r="A326" t="str">
            <v>P 03.991.01c</v>
          </cell>
          <cell r="B326" t="str">
            <v>Dreno de FF D= 100 mm x 500mm</v>
          </cell>
          <cell r="C326" t="str">
            <v xml:space="preserve"> </v>
          </cell>
          <cell r="D326" t="str">
            <v xml:space="preserve"> </v>
          </cell>
          <cell r="E326" t="str">
            <v>un</v>
          </cell>
          <cell r="F326">
            <v>11.52</v>
          </cell>
          <cell r="G326">
            <v>4.1241599999999998</v>
          </cell>
          <cell r="H326">
            <v>15.644159999999999</v>
          </cell>
        </row>
        <row r="327">
          <cell r="A327" t="str">
            <v>P 03.991.01d</v>
          </cell>
          <cell r="B327" t="str">
            <v>Dreno de FF D= 150 mm x 500mm</v>
          </cell>
          <cell r="C327" t="str">
            <v xml:space="preserve"> </v>
          </cell>
          <cell r="D327" t="str">
            <v xml:space="preserve"> </v>
          </cell>
          <cell r="E327" t="str">
            <v>un</v>
          </cell>
          <cell r="F327">
            <v>18.34</v>
          </cell>
          <cell r="G327">
            <v>6.5657199999999998</v>
          </cell>
          <cell r="H327">
            <v>24.905719999999999</v>
          </cell>
        </row>
        <row r="328">
          <cell r="A328" t="str">
            <v>P 03.991.01f</v>
          </cell>
          <cell r="B328" t="str">
            <v>Dreno de FF D= 150 mm x 400mm</v>
          </cell>
          <cell r="C328" t="str">
            <v xml:space="preserve"> </v>
          </cell>
          <cell r="D328" t="str">
            <v xml:space="preserve"> </v>
          </cell>
          <cell r="E328" t="str">
            <v>un</v>
          </cell>
          <cell r="F328">
            <v>15</v>
          </cell>
          <cell r="G328">
            <v>5.37</v>
          </cell>
          <cell r="H328">
            <v>20.37</v>
          </cell>
        </row>
        <row r="329">
          <cell r="A329" t="str">
            <v>03.993.01</v>
          </cell>
          <cell r="B329" t="str">
            <v>Cravação estacas metálicas-trilhos soldados-estrel</v>
          </cell>
          <cell r="C329" t="str">
            <v xml:space="preserve"> </v>
          </cell>
          <cell r="D329" t="str">
            <v xml:space="preserve"> </v>
          </cell>
          <cell r="E329" t="str">
            <v>m</v>
          </cell>
          <cell r="G329">
            <v>0</v>
          </cell>
          <cell r="H329">
            <v>0</v>
          </cell>
        </row>
        <row r="330">
          <cell r="A330" t="str">
            <v>03.993.02</v>
          </cell>
          <cell r="B330" t="str">
            <v>Cravação estacas pre-mold. de concreto</v>
          </cell>
          <cell r="C330" t="str">
            <v xml:space="preserve"> </v>
          </cell>
          <cell r="D330" t="str">
            <v xml:space="preserve"> </v>
          </cell>
          <cell r="E330" t="str">
            <v>m</v>
          </cell>
          <cell r="F330">
            <v>114.24</v>
          </cell>
          <cell r="G330">
            <v>40.897919999999999</v>
          </cell>
          <cell r="H330">
            <v>155.13792000000001</v>
          </cell>
        </row>
        <row r="331">
          <cell r="A331" t="str">
            <v>P 03.993.02a</v>
          </cell>
          <cell r="B331" t="str">
            <v>Estacas pré-mold. de concreto 700 KN, fornec., transp.e cravação</v>
          </cell>
          <cell r="C331" t="str">
            <v xml:space="preserve"> </v>
          </cell>
          <cell r="D331" t="str">
            <v xml:space="preserve"> </v>
          </cell>
          <cell r="E331" t="str">
            <v>m</v>
          </cell>
          <cell r="F331">
            <v>35.4</v>
          </cell>
          <cell r="G331">
            <v>12.6732</v>
          </cell>
          <cell r="H331">
            <v>48.0732</v>
          </cell>
        </row>
        <row r="332">
          <cell r="A332" t="str">
            <v>P 03.993.02b</v>
          </cell>
          <cell r="B332" t="str">
            <v>Estacas pré-mold. de concreto 550 KN, fornec., transp e cravação</v>
          </cell>
          <cell r="C332" t="str">
            <v xml:space="preserve"> </v>
          </cell>
          <cell r="D332" t="str">
            <v xml:space="preserve"> </v>
          </cell>
          <cell r="E332" t="str">
            <v>m</v>
          </cell>
          <cell r="F332">
            <v>25.92</v>
          </cell>
          <cell r="G332">
            <v>9.2793600000000005</v>
          </cell>
          <cell r="H332">
            <v>35.199359999999999</v>
          </cell>
        </row>
        <row r="333">
          <cell r="A333" t="str">
            <v>P 03.993.02c</v>
          </cell>
          <cell r="B333" t="str">
            <v>Emendas para estacas pré-moldadas</v>
          </cell>
          <cell r="E333" t="str">
            <v>un</v>
          </cell>
          <cell r="F333">
            <v>70</v>
          </cell>
          <cell r="G333">
            <v>25.06</v>
          </cell>
          <cell r="H333">
            <v>95.06</v>
          </cell>
        </row>
        <row r="334">
          <cell r="A334" t="str">
            <v>03.999.01</v>
          </cell>
          <cell r="B334" t="str">
            <v>Protensão e injeção de cabo de 4 varas de 1/2"</v>
          </cell>
          <cell r="C334" t="str">
            <v xml:space="preserve"> </v>
          </cell>
          <cell r="D334" t="str">
            <v xml:space="preserve"> </v>
          </cell>
          <cell r="E334" t="str">
            <v>un</v>
          </cell>
          <cell r="G334">
            <v>0</v>
          </cell>
          <cell r="H334">
            <v>0</v>
          </cell>
        </row>
        <row r="335">
          <cell r="A335" t="str">
            <v>03.999.02</v>
          </cell>
          <cell r="B335" t="str">
            <v>Protensão e injeção de cabo de 6 varas de 1/2"</v>
          </cell>
          <cell r="C335" t="str">
            <v xml:space="preserve"> </v>
          </cell>
          <cell r="D335" t="str">
            <v xml:space="preserve"> </v>
          </cell>
          <cell r="E335" t="str">
            <v>un</v>
          </cell>
          <cell r="G335">
            <v>0</v>
          </cell>
          <cell r="H335">
            <v>0</v>
          </cell>
        </row>
        <row r="336">
          <cell r="A336" t="str">
            <v>03.999.03</v>
          </cell>
          <cell r="B336" t="str">
            <v>Protensão e injeção de cabo de 7 varas de 1/2"</v>
          </cell>
          <cell r="C336" t="str">
            <v xml:space="preserve"> </v>
          </cell>
          <cell r="D336" t="str">
            <v xml:space="preserve"> </v>
          </cell>
          <cell r="E336" t="str">
            <v>un</v>
          </cell>
          <cell r="G336">
            <v>0</v>
          </cell>
          <cell r="H336">
            <v>0</v>
          </cell>
        </row>
        <row r="337">
          <cell r="A337" t="str">
            <v>03.999.04</v>
          </cell>
          <cell r="B337" t="str">
            <v>Protensão e injeção de cabo de 12 varas de 1/2"</v>
          </cell>
          <cell r="E337" t="str">
            <v>un</v>
          </cell>
          <cell r="F337">
            <v>572.07000000000005</v>
          </cell>
          <cell r="G337">
            <v>204.80106000000001</v>
          </cell>
          <cell r="H337">
            <v>776.87106000000006</v>
          </cell>
        </row>
        <row r="338">
          <cell r="A338">
            <v>4</v>
          </cell>
          <cell r="B338" t="str">
            <v>DRENAGEM E OBRAS DE ARTE CORRENTES</v>
          </cell>
          <cell r="G338">
            <v>0</v>
          </cell>
        </row>
        <row r="339">
          <cell r="A339" t="str">
            <v>04.000.00</v>
          </cell>
          <cell r="B339" t="str">
            <v>Escavação manual em material de 1a categoria</v>
          </cell>
          <cell r="C339" t="str">
            <v xml:space="preserve"> </v>
          </cell>
          <cell r="D339" t="str">
            <v xml:space="preserve"> </v>
          </cell>
          <cell r="E339" t="str">
            <v>m3</v>
          </cell>
          <cell r="F339">
            <v>12.94</v>
          </cell>
          <cell r="G339">
            <v>4.6325199999999995</v>
          </cell>
          <cell r="H339">
            <v>17.572519999999997</v>
          </cell>
        </row>
        <row r="340">
          <cell r="A340" t="str">
            <v>04.000.01</v>
          </cell>
          <cell r="B340" t="str">
            <v>Escavação manual,reaterro e compactação (material de 1a categoria)</v>
          </cell>
          <cell r="C340" t="str">
            <v xml:space="preserve"> </v>
          </cell>
          <cell r="D340" t="str">
            <v xml:space="preserve"> </v>
          </cell>
          <cell r="E340" t="str">
            <v>m3</v>
          </cell>
          <cell r="F340">
            <v>16.440000000000001</v>
          </cell>
          <cell r="G340">
            <v>5.8855200000000005</v>
          </cell>
          <cell r="H340">
            <v>22.325520000000001</v>
          </cell>
        </row>
        <row r="341">
          <cell r="A341" t="str">
            <v>04.001.00</v>
          </cell>
          <cell r="B341" t="str">
            <v>Escavação mecânica em material de 1a categoria</v>
          </cell>
          <cell r="C341" t="str">
            <v xml:space="preserve"> </v>
          </cell>
          <cell r="D341" t="str">
            <v xml:space="preserve"> </v>
          </cell>
          <cell r="E341" t="str">
            <v>m3</v>
          </cell>
          <cell r="F341">
            <v>1.54</v>
          </cell>
          <cell r="G341">
            <v>0.55132000000000003</v>
          </cell>
          <cell r="H341">
            <v>2.0913200000000001</v>
          </cell>
        </row>
        <row r="342">
          <cell r="A342" t="str">
            <v>04.001.01</v>
          </cell>
          <cell r="B342" t="str">
            <v>Escavação mecânica,reaterro e compactação (material de 1a categoria)</v>
          </cell>
          <cell r="C342" t="str">
            <v xml:space="preserve"> </v>
          </cell>
          <cell r="D342" t="str">
            <v xml:space="preserve"> </v>
          </cell>
          <cell r="E342" t="str">
            <v>m3</v>
          </cell>
          <cell r="F342">
            <v>2.23</v>
          </cell>
          <cell r="G342">
            <v>0.79833999999999994</v>
          </cell>
          <cell r="H342">
            <v>3.02834</v>
          </cell>
        </row>
        <row r="343">
          <cell r="A343" t="str">
            <v>04.002.01</v>
          </cell>
          <cell r="B343" t="str">
            <v>Perfuração para dreno sub-horizontal em material de 1a  categoria)</v>
          </cell>
          <cell r="C343" t="str">
            <v xml:space="preserve"> </v>
          </cell>
          <cell r="D343" t="str">
            <v xml:space="preserve"> </v>
          </cell>
          <cell r="E343" t="str">
            <v>m3</v>
          </cell>
          <cell r="G343">
            <v>0</v>
          </cell>
          <cell r="H343">
            <v>0</v>
          </cell>
        </row>
        <row r="344">
          <cell r="A344" t="str">
            <v>04.010.00</v>
          </cell>
          <cell r="B344" t="str">
            <v>Escavação manual em material de 2a categoria</v>
          </cell>
          <cell r="C344" t="str">
            <v xml:space="preserve"> </v>
          </cell>
          <cell r="D344" t="str">
            <v xml:space="preserve"> </v>
          </cell>
          <cell r="E344" t="str">
            <v>m3</v>
          </cell>
          <cell r="F344">
            <v>6.37</v>
          </cell>
          <cell r="G344">
            <v>2.2804600000000002</v>
          </cell>
          <cell r="H344">
            <v>8.6504600000000007</v>
          </cell>
        </row>
        <row r="345">
          <cell r="A345" t="str">
            <v>04.010.01</v>
          </cell>
          <cell r="B345" t="str">
            <v>Escavação manual,reaterro e compactação (material de 2a  categoria)</v>
          </cell>
          <cell r="C345" t="str">
            <v xml:space="preserve"> </v>
          </cell>
          <cell r="D345" t="str">
            <v xml:space="preserve"> </v>
          </cell>
          <cell r="E345" t="str">
            <v>m3</v>
          </cell>
          <cell r="F345">
            <v>9.5299999999999994</v>
          </cell>
          <cell r="G345">
            <v>3.4117399999999996</v>
          </cell>
          <cell r="H345">
            <v>12.941739999999999</v>
          </cell>
        </row>
        <row r="346">
          <cell r="A346" t="str">
            <v>04.011.00</v>
          </cell>
          <cell r="B346" t="str">
            <v>Escavação mecânica em material de 2a categoria</v>
          </cell>
          <cell r="C346" t="str">
            <v xml:space="preserve"> </v>
          </cell>
          <cell r="D346" t="str">
            <v xml:space="preserve"> </v>
          </cell>
          <cell r="E346" t="str">
            <v>m3</v>
          </cell>
          <cell r="F346">
            <v>0.66</v>
          </cell>
          <cell r="G346">
            <v>0.23627999999999999</v>
          </cell>
          <cell r="H346">
            <v>0.89627999999999997</v>
          </cell>
        </row>
        <row r="347">
          <cell r="A347" t="str">
            <v>04.011.01</v>
          </cell>
          <cell r="B347" t="str">
            <v>Escavação mecânica,reaterro e compactação (material de 2a categoria)</v>
          </cell>
          <cell r="C347" t="str">
            <v xml:space="preserve"> </v>
          </cell>
          <cell r="D347" t="str">
            <v xml:space="preserve"> </v>
          </cell>
          <cell r="E347" t="str">
            <v>m3</v>
          </cell>
          <cell r="F347">
            <v>1.1100000000000001</v>
          </cell>
          <cell r="G347">
            <v>0.39738000000000001</v>
          </cell>
          <cell r="H347">
            <v>1.5073800000000002</v>
          </cell>
        </row>
        <row r="348">
          <cell r="A348" t="str">
            <v>04.012.01</v>
          </cell>
          <cell r="B348" t="str">
            <v>Perfuração para dreno sub-horizontal em material de 2a categoria</v>
          </cell>
          <cell r="C348" t="str">
            <v xml:space="preserve"> </v>
          </cell>
          <cell r="D348" t="str">
            <v xml:space="preserve"> </v>
          </cell>
          <cell r="E348" t="str">
            <v>m3</v>
          </cell>
          <cell r="G348">
            <v>0</v>
          </cell>
          <cell r="H348">
            <v>0</v>
          </cell>
        </row>
        <row r="349">
          <cell r="A349" t="str">
            <v>04.020.00</v>
          </cell>
          <cell r="B349" t="str">
            <v>Escavação em material de 3a  categoria (*)</v>
          </cell>
          <cell r="C349" t="str">
            <v xml:space="preserve"> </v>
          </cell>
          <cell r="D349" t="str">
            <v xml:space="preserve"> </v>
          </cell>
          <cell r="E349" t="str">
            <v xml:space="preserve">m </v>
          </cell>
          <cell r="F349">
            <v>21.15</v>
          </cell>
          <cell r="G349">
            <v>7.571699999999999</v>
          </cell>
          <cell r="H349">
            <v>28.721699999999998</v>
          </cell>
        </row>
        <row r="350">
          <cell r="A350" t="str">
            <v>04.100.01</v>
          </cell>
          <cell r="B350" t="str">
            <v>Corpo de BSTC D=0.60m</v>
          </cell>
          <cell r="C350" t="str">
            <v>DNER-ES284/97</v>
          </cell>
          <cell r="D350" t="str">
            <v xml:space="preserve"> </v>
          </cell>
          <cell r="E350" t="str">
            <v xml:space="preserve">m </v>
          </cell>
          <cell r="F350">
            <v>102.51</v>
          </cell>
          <cell r="G350">
            <v>36.69858</v>
          </cell>
          <cell r="H350">
            <v>139.20858000000001</v>
          </cell>
        </row>
        <row r="351">
          <cell r="A351" t="str">
            <v>04.100.02</v>
          </cell>
          <cell r="B351" t="str">
            <v>Corpo de BSTC D=0.80m</v>
          </cell>
          <cell r="C351" t="str">
            <v>DNER-ES284/97</v>
          </cell>
          <cell r="D351" t="str">
            <v xml:space="preserve"> </v>
          </cell>
          <cell r="E351" t="str">
            <v xml:space="preserve">m </v>
          </cell>
          <cell r="F351">
            <v>148.72999999999999</v>
          </cell>
          <cell r="G351">
            <v>53.245339999999992</v>
          </cell>
          <cell r="H351">
            <v>201.97533999999999</v>
          </cell>
        </row>
        <row r="352">
          <cell r="A352" t="str">
            <v>04.100.03</v>
          </cell>
          <cell r="B352" t="str">
            <v>Corpo de BSTC D=1.00m</v>
          </cell>
          <cell r="C352" t="str">
            <v>DNER-ES284/97</v>
          </cell>
          <cell r="D352" t="str">
            <v xml:space="preserve"> </v>
          </cell>
          <cell r="E352" t="str">
            <v xml:space="preserve">m </v>
          </cell>
          <cell r="F352">
            <v>206.43</v>
          </cell>
          <cell r="G352">
            <v>73.901939999999996</v>
          </cell>
          <cell r="H352">
            <v>280.33194000000003</v>
          </cell>
        </row>
        <row r="353">
          <cell r="A353" t="str">
            <v>04.100.04</v>
          </cell>
          <cell r="B353" t="str">
            <v>Corpo de BSTC D=1.20m</v>
          </cell>
          <cell r="C353" t="str">
            <v>DNER-ES284/97</v>
          </cell>
          <cell r="D353" t="str">
            <v xml:space="preserve"> </v>
          </cell>
          <cell r="E353" t="str">
            <v xml:space="preserve">m </v>
          </cell>
          <cell r="F353">
            <v>280.83</v>
          </cell>
          <cell r="G353">
            <v>100.53713999999999</v>
          </cell>
          <cell r="H353">
            <v>381.36713999999995</v>
          </cell>
        </row>
        <row r="354">
          <cell r="A354" t="str">
            <v>04.100.05</v>
          </cell>
          <cell r="B354" t="str">
            <v>Corpo de BSTC D=1.50m</v>
          </cell>
          <cell r="C354" t="str">
            <v>DNER-ES284/97</v>
          </cell>
          <cell r="D354" t="str">
            <v xml:space="preserve"> </v>
          </cell>
          <cell r="E354" t="str">
            <v xml:space="preserve">m </v>
          </cell>
          <cell r="F354">
            <v>420.76</v>
          </cell>
          <cell r="G354">
            <v>150.63208</v>
          </cell>
          <cell r="H354">
            <v>571.39207999999996</v>
          </cell>
        </row>
        <row r="355">
          <cell r="A355" t="str">
            <v>P 04.100.06</v>
          </cell>
          <cell r="B355" t="str">
            <v>Galeria D=0,40m envelopada</v>
          </cell>
          <cell r="D355" t="str">
            <v xml:space="preserve"> </v>
          </cell>
          <cell r="E355" t="str">
            <v>m</v>
          </cell>
          <cell r="F355">
            <v>76.12</v>
          </cell>
          <cell r="G355">
            <v>27.250959999999999</v>
          </cell>
          <cell r="H355">
            <v>103.37096</v>
          </cell>
        </row>
        <row r="356">
          <cell r="A356" t="str">
            <v>P 04.100.07</v>
          </cell>
          <cell r="B356" t="str">
            <v>Execução de galerias D=0,40 c/ lastro de brita</v>
          </cell>
          <cell r="D356" t="str">
            <v xml:space="preserve"> </v>
          </cell>
          <cell r="E356" t="str">
            <v>m</v>
          </cell>
          <cell r="F356">
            <v>30.69</v>
          </cell>
          <cell r="G356">
            <v>10.987019999999999</v>
          </cell>
          <cell r="H356">
            <v>41.677019999999999</v>
          </cell>
        </row>
        <row r="357">
          <cell r="A357" t="str">
            <v>P 04.100.08</v>
          </cell>
          <cell r="B357" t="str">
            <v>Execução de galerias D=0,40 c/ lastro de concreto</v>
          </cell>
          <cell r="D357" t="str">
            <v xml:space="preserve"> </v>
          </cell>
          <cell r="E357" t="str">
            <v>m</v>
          </cell>
          <cell r="F357">
            <v>43.19</v>
          </cell>
          <cell r="G357">
            <v>15.462019999999999</v>
          </cell>
          <cell r="H357">
            <v>58.652019999999993</v>
          </cell>
        </row>
        <row r="358">
          <cell r="A358" t="str">
            <v>P 04.100.08a</v>
          </cell>
          <cell r="B358" t="str">
            <v>Execução de travessia D=0,40 c/ lastro de concreto p/execução de desvio durante a obra</v>
          </cell>
          <cell r="D358" t="str">
            <v xml:space="preserve"> </v>
          </cell>
          <cell r="E358" t="str">
            <v>m</v>
          </cell>
          <cell r="F358">
            <v>43.19</v>
          </cell>
          <cell r="G358">
            <v>15.462019999999999</v>
          </cell>
          <cell r="H358">
            <v>58.652019999999993</v>
          </cell>
        </row>
        <row r="359">
          <cell r="A359" t="str">
            <v>P 04.100.09</v>
          </cell>
          <cell r="B359" t="str">
            <v>Execução de galerias D=0,60 c/ lastro de brita</v>
          </cell>
          <cell r="D359" t="str">
            <v xml:space="preserve"> </v>
          </cell>
          <cell r="E359" t="str">
            <v>m</v>
          </cell>
          <cell r="F359">
            <v>74.13</v>
          </cell>
          <cell r="G359">
            <v>26.538539999999998</v>
          </cell>
          <cell r="H359">
            <v>100.66853999999999</v>
          </cell>
        </row>
        <row r="360">
          <cell r="A360" t="str">
            <v>P 04.100.10</v>
          </cell>
          <cell r="B360" t="str">
            <v>Execução de galerias D=0,60 c/ lastro de concreto</v>
          </cell>
          <cell r="D360" t="str">
            <v xml:space="preserve"> </v>
          </cell>
          <cell r="E360" t="str">
            <v>m</v>
          </cell>
          <cell r="F360">
            <v>96.95</v>
          </cell>
          <cell r="G360">
            <v>34.708100000000002</v>
          </cell>
          <cell r="H360">
            <v>131.65809999999999</v>
          </cell>
        </row>
        <row r="361">
          <cell r="A361" t="str">
            <v>P 04.100.11</v>
          </cell>
          <cell r="B361" t="str">
            <v>Galeria D=0,80m envelopada</v>
          </cell>
          <cell r="D361" t="str">
            <v xml:space="preserve"> </v>
          </cell>
          <cell r="E361" t="str">
            <v>m</v>
          </cell>
          <cell r="F361">
            <v>193.7</v>
          </cell>
          <cell r="G361">
            <v>69.3446</v>
          </cell>
          <cell r="H361">
            <v>263.0446</v>
          </cell>
        </row>
        <row r="362">
          <cell r="A362" t="str">
            <v>P 04.100.12</v>
          </cell>
          <cell r="B362" t="str">
            <v>Galeria D=0,60m envelopada</v>
          </cell>
          <cell r="D362" t="str">
            <v xml:space="preserve"> </v>
          </cell>
          <cell r="E362" t="str">
            <v>m</v>
          </cell>
          <cell r="F362">
            <v>141.16</v>
          </cell>
          <cell r="G362">
            <v>50.53528</v>
          </cell>
          <cell r="H362">
            <v>191.69528</v>
          </cell>
        </row>
        <row r="363">
          <cell r="A363" t="str">
            <v>P 04.100.13</v>
          </cell>
          <cell r="B363" t="str">
            <v>Execução de galerias D=0,80 c/ lastro de brita</v>
          </cell>
          <cell r="D363" t="str">
            <v xml:space="preserve"> </v>
          </cell>
          <cell r="E363" t="str">
            <v>m</v>
          </cell>
          <cell r="F363">
            <v>39.64</v>
          </cell>
          <cell r="G363">
            <v>14.19112</v>
          </cell>
          <cell r="H363">
            <v>53.831119999999999</v>
          </cell>
        </row>
        <row r="364">
          <cell r="A364" t="str">
            <v>P.04.100.14</v>
          </cell>
          <cell r="B364" t="str">
            <v>Caixa de ligação e passagem BSTC, D=80cm, H=1,00m</v>
          </cell>
          <cell r="E364" t="str">
            <v>un</v>
          </cell>
          <cell r="F364">
            <v>332.18</v>
          </cell>
          <cell r="G364">
            <v>118.92044</v>
          </cell>
          <cell r="H364">
            <v>451.10043999999999</v>
          </cell>
        </row>
        <row r="365">
          <cell r="A365" t="str">
            <v>P.04.100.15</v>
          </cell>
          <cell r="B365" t="str">
            <v>Caixa de ligação e passagem BSTC,  D=1,00m, H=1,50m</v>
          </cell>
          <cell r="E365" t="str">
            <v>un</v>
          </cell>
          <cell r="F365">
            <v>546.02</v>
          </cell>
          <cell r="G365">
            <v>195.47515999999999</v>
          </cell>
          <cell r="H365">
            <v>741.49515999999994</v>
          </cell>
        </row>
        <row r="366">
          <cell r="A366" t="str">
            <v>P.04.100.16</v>
          </cell>
          <cell r="B366" t="str">
            <v>Caixa de ligação e passagem BDTC,  D=1,00m, H=1,50m</v>
          </cell>
          <cell r="E366" t="str">
            <v>un</v>
          </cell>
          <cell r="F366">
            <v>865.09</v>
          </cell>
          <cell r="G366">
            <v>309.70222000000001</v>
          </cell>
          <cell r="H366">
            <v>1174.79222</v>
          </cell>
        </row>
        <row r="367">
          <cell r="A367" t="str">
            <v>P.04.100.17</v>
          </cell>
          <cell r="B367" t="str">
            <v>Caixa de ligação e passagem BSTC,  D=40cm, H=1,50m</v>
          </cell>
          <cell r="E367" t="str">
            <v>un</v>
          </cell>
          <cell r="F367">
            <v>361.8</v>
          </cell>
          <cell r="G367">
            <v>129.52439999999999</v>
          </cell>
          <cell r="H367">
            <v>491.32439999999997</v>
          </cell>
        </row>
        <row r="368">
          <cell r="A368" t="str">
            <v>P.04.100.18</v>
          </cell>
          <cell r="B368" t="str">
            <v>Caixa coletora de canaleta c/ H=2,00m</v>
          </cell>
          <cell r="E368" t="str">
            <v>un</v>
          </cell>
          <cell r="F368">
            <v>498.06</v>
          </cell>
          <cell r="G368">
            <v>178.30547999999999</v>
          </cell>
          <cell r="H368">
            <v>676.36547999999993</v>
          </cell>
        </row>
        <row r="369">
          <cell r="A369" t="str">
            <v>P 04.100.19</v>
          </cell>
          <cell r="B369" t="str">
            <v>Tunnel liner plate, c/Epoxy-bonded, D=1,20m, E=2,70mm</v>
          </cell>
          <cell r="D369" t="str">
            <v xml:space="preserve"> </v>
          </cell>
          <cell r="E369" t="str">
            <v>m</v>
          </cell>
          <cell r="F369">
            <v>679.74</v>
          </cell>
          <cell r="G369">
            <v>243.34691999999998</v>
          </cell>
          <cell r="H369">
            <v>923.08691999999996</v>
          </cell>
        </row>
        <row r="370">
          <cell r="A370" t="str">
            <v>P 04.100.20</v>
          </cell>
          <cell r="B370" t="str">
            <v>Tunnel liner plate, c/Epoxy-bonded, D=1,40m, E=2,70mm</v>
          </cell>
          <cell r="D370" t="str">
            <v xml:space="preserve"> </v>
          </cell>
          <cell r="E370" t="str">
            <v>m</v>
          </cell>
          <cell r="F370">
            <v>758.04</v>
          </cell>
          <cell r="G370">
            <v>271.37831999999997</v>
          </cell>
          <cell r="H370">
            <v>1029.41832</v>
          </cell>
        </row>
        <row r="371">
          <cell r="A371" t="str">
            <v>P 04.100.21</v>
          </cell>
          <cell r="B371" t="str">
            <v>Tunnel liner plate, c/Epoxy-bonded, D=2,00m, E=2,70mm</v>
          </cell>
          <cell r="D371" t="str">
            <v xml:space="preserve"> </v>
          </cell>
          <cell r="E371" t="str">
            <v>m</v>
          </cell>
          <cell r="F371">
            <v>1009.36</v>
          </cell>
          <cell r="G371">
            <v>361.35088000000002</v>
          </cell>
          <cell r="H371">
            <v>1370.7108800000001</v>
          </cell>
        </row>
        <row r="372">
          <cell r="A372" t="str">
            <v>P 04.100.22</v>
          </cell>
          <cell r="B372" t="str">
            <v>Bueiro Met.Corrug.circular, T.Armco,  c/Epoxy-bonded, MP-100, D=1,40 m, E=2,0mm</v>
          </cell>
          <cell r="D372" t="str">
            <v xml:space="preserve"> </v>
          </cell>
          <cell r="E372" t="str">
            <v>m</v>
          </cell>
          <cell r="F372">
            <v>357.9</v>
          </cell>
          <cell r="G372">
            <v>128.12819999999999</v>
          </cell>
          <cell r="H372">
            <v>486.02819999999997</v>
          </cell>
        </row>
        <row r="373">
          <cell r="A373" t="str">
            <v>P 04.100.23</v>
          </cell>
          <cell r="B373" t="str">
            <v>Bueiro Met.Corrug.circular, T.Armco,  c/Epoxy-bonded, MP-100, D=1,50 m, E=2,0mm</v>
          </cell>
          <cell r="D373" t="str">
            <v xml:space="preserve"> </v>
          </cell>
          <cell r="E373" t="str">
            <v>m</v>
          </cell>
          <cell r="F373">
            <v>376.14</v>
          </cell>
          <cell r="G373">
            <v>134.65812</v>
          </cell>
          <cell r="H373">
            <v>510.79811999999998</v>
          </cell>
        </row>
        <row r="374">
          <cell r="A374" t="str">
            <v>P 04.100.24</v>
          </cell>
          <cell r="B374" t="str">
            <v>Bueiro Met.Corrug.circular, T.Armco,  c/Epoxy-bonded, MP-100, D=2,00 m, E=2,0mm</v>
          </cell>
          <cell r="D374" t="str">
            <v xml:space="preserve"> </v>
          </cell>
          <cell r="E374" t="str">
            <v>m</v>
          </cell>
          <cell r="F374">
            <v>482.07</v>
          </cell>
          <cell r="G374">
            <v>172.58105999999998</v>
          </cell>
          <cell r="H374">
            <v>654.65105999999992</v>
          </cell>
        </row>
        <row r="375">
          <cell r="A375" t="str">
            <v>P 04.100.40</v>
          </cell>
          <cell r="B375" t="str">
            <v>Execução de galerias D=0,80m c/ lastro de concreto</v>
          </cell>
          <cell r="D375" t="str">
            <v xml:space="preserve"> </v>
          </cell>
          <cell r="E375" t="str">
            <v>m</v>
          </cell>
          <cell r="F375">
            <v>145.33000000000001</v>
          </cell>
          <cell r="G375">
            <v>52.02814</v>
          </cell>
          <cell r="H375">
            <v>197.35814000000002</v>
          </cell>
        </row>
        <row r="376">
          <cell r="A376" t="str">
            <v>DER92196</v>
          </cell>
          <cell r="B376" t="str">
            <v>Envelopamento de galerias</v>
          </cell>
          <cell r="E376" t="str">
            <v>m3</v>
          </cell>
          <cell r="F376">
            <v>101.95</v>
          </cell>
          <cell r="G376">
            <v>36.498100000000001</v>
          </cell>
          <cell r="H376">
            <v>138.44810000000001</v>
          </cell>
        </row>
        <row r="377">
          <cell r="A377" t="str">
            <v>04.101.01</v>
          </cell>
          <cell r="B377" t="str">
            <v>Boca de BSTC D=0.60m-normal</v>
          </cell>
          <cell r="D377" t="str">
            <v xml:space="preserve"> </v>
          </cell>
          <cell r="E377" t="str">
            <v>un</v>
          </cell>
          <cell r="F377">
            <v>220.63</v>
          </cell>
          <cell r="G377">
            <v>78.98554</v>
          </cell>
          <cell r="H377">
            <v>299.61554000000001</v>
          </cell>
        </row>
        <row r="378">
          <cell r="A378" t="str">
            <v>04.101.02</v>
          </cell>
          <cell r="B378" t="str">
            <v>Boca de BSTC D=0.80m-normal</v>
          </cell>
          <cell r="C378" t="str">
            <v xml:space="preserve"> </v>
          </cell>
          <cell r="D378" t="str">
            <v xml:space="preserve"> </v>
          </cell>
          <cell r="E378" t="str">
            <v>un</v>
          </cell>
          <cell r="F378">
            <v>363.81</v>
          </cell>
          <cell r="G378">
            <v>130.24397999999999</v>
          </cell>
          <cell r="H378">
            <v>494.05398000000002</v>
          </cell>
        </row>
        <row r="379">
          <cell r="A379" t="str">
            <v>04.101.03</v>
          </cell>
          <cell r="B379" t="str">
            <v>Boca de BSTC D=1.00m-normal</v>
          </cell>
          <cell r="C379" t="str">
            <v xml:space="preserve"> </v>
          </cell>
          <cell r="D379" t="str">
            <v xml:space="preserve"> </v>
          </cell>
          <cell r="E379" t="str">
            <v>un</v>
          </cell>
          <cell r="F379">
            <v>557.85</v>
          </cell>
          <cell r="G379">
            <v>199.71029999999999</v>
          </cell>
          <cell r="H379">
            <v>757.56029999999998</v>
          </cell>
        </row>
        <row r="380">
          <cell r="A380" t="str">
            <v>04.101.04</v>
          </cell>
          <cell r="B380" t="str">
            <v>Boca de BSTC D=1.20m-normal</v>
          </cell>
          <cell r="C380" t="str">
            <v xml:space="preserve"> </v>
          </cell>
          <cell r="D380" t="str">
            <v xml:space="preserve"> </v>
          </cell>
          <cell r="E380" t="str">
            <v>un</v>
          </cell>
          <cell r="F380">
            <v>800.57</v>
          </cell>
          <cell r="G380">
            <v>286.60406</v>
          </cell>
          <cell r="H380">
            <v>1087.1740600000001</v>
          </cell>
        </row>
        <row r="381">
          <cell r="A381" t="str">
            <v>04.101.05</v>
          </cell>
          <cell r="B381" t="str">
            <v>Boca de BSTC D=1.50m-normal</v>
          </cell>
          <cell r="C381" t="str">
            <v xml:space="preserve"> </v>
          </cell>
          <cell r="D381" t="str">
            <v xml:space="preserve"> </v>
          </cell>
          <cell r="E381" t="str">
            <v>un</v>
          </cell>
          <cell r="F381">
            <v>1430.13</v>
          </cell>
          <cell r="G381">
            <v>511.98653999999999</v>
          </cell>
          <cell r="H381">
            <v>1942.11654</v>
          </cell>
        </row>
        <row r="382">
          <cell r="A382" t="str">
            <v>DER72950</v>
          </cell>
          <cell r="B382" t="str">
            <v>Boca de BSTC D=2,00m-normal</v>
          </cell>
          <cell r="C382" t="str">
            <v xml:space="preserve"> </v>
          </cell>
          <cell r="D382" t="str">
            <v xml:space="preserve"> </v>
          </cell>
          <cell r="E382" t="str">
            <v>un</v>
          </cell>
          <cell r="F382">
            <v>1082.3800000000001</v>
          </cell>
          <cell r="G382">
            <v>387.49204000000003</v>
          </cell>
          <cell r="H382">
            <v>1469.8720400000002</v>
          </cell>
        </row>
        <row r="383">
          <cell r="A383" t="str">
            <v>04.101.06</v>
          </cell>
          <cell r="B383" t="str">
            <v>Boca de BSTC D=0.60m-esc=15°</v>
          </cell>
          <cell r="C383" t="str">
            <v xml:space="preserve"> </v>
          </cell>
          <cell r="D383" t="str">
            <v xml:space="preserve"> </v>
          </cell>
          <cell r="E383" t="str">
            <v>un</v>
          </cell>
          <cell r="G383">
            <v>0</v>
          </cell>
          <cell r="H383">
            <v>0</v>
          </cell>
        </row>
        <row r="384">
          <cell r="A384" t="str">
            <v>04.101.07</v>
          </cell>
          <cell r="B384" t="str">
            <v>Boca de BSTC D=0.80m-esc=15°</v>
          </cell>
          <cell r="C384" t="str">
            <v xml:space="preserve"> </v>
          </cell>
          <cell r="D384" t="str">
            <v xml:space="preserve"> </v>
          </cell>
          <cell r="E384" t="str">
            <v>un</v>
          </cell>
          <cell r="F384">
            <v>382.86</v>
          </cell>
          <cell r="G384">
            <v>137.06388000000001</v>
          </cell>
          <cell r="H384">
            <v>519.92388000000005</v>
          </cell>
        </row>
        <row r="385">
          <cell r="A385" t="str">
            <v>04.101.08</v>
          </cell>
          <cell r="B385" t="str">
            <v>Boca de BSTC D=1.00m-esc=15°</v>
          </cell>
          <cell r="C385" t="str">
            <v xml:space="preserve"> </v>
          </cell>
          <cell r="D385" t="str">
            <v xml:space="preserve"> </v>
          </cell>
          <cell r="E385" t="str">
            <v>un</v>
          </cell>
          <cell r="F385">
            <v>585.09</v>
          </cell>
          <cell r="G385">
            <v>209.46222</v>
          </cell>
          <cell r="H385">
            <v>794.55222000000003</v>
          </cell>
        </row>
        <row r="386">
          <cell r="A386" t="str">
            <v>04.101.09</v>
          </cell>
          <cell r="B386" t="str">
            <v>Boca de BSTC D=1.20m-esc=15°</v>
          </cell>
          <cell r="C386" t="str">
            <v xml:space="preserve"> </v>
          </cell>
          <cell r="D386" t="str">
            <v xml:space="preserve"> </v>
          </cell>
          <cell r="E386" t="str">
            <v>un</v>
          </cell>
          <cell r="G386">
            <v>0</v>
          </cell>
          <cell r="H386">
            <v>0</v>
          </cell>
        </row>
        <row r="387">
          <cell r="A387" t="str">
            <v>04.101.10</v>
          </cell>
          <cell r="B387" t="str">
            <v>Boca de BSTC D=1.50m-esc=15°</v>
          </cell>
          <cell r="C387" t="str">
            <v xml:space="preserve"> </v>
          </cell>
          <cell r="D387" t="str">
            <v xml:space="preserve"> </v>
          </cell>
          <cell r="E387" t="str">
            <v>un</v>
          </cell>
          <cell r="G387">
            <v>0</v>
          </cell>
          <cell r="H387">
            <v>0</v>
          </cell>
        </row>
        <row r="388">
          <cell r="A388" t="str">
            <v>04.101.11</v>
          </cell>
          <cell r="B388" t="str">
            <v>Boca de BSTC D=0.60m-esc=30°</v>
          </cell>
          <cell r="C388" t="str">
            <v xml:space="preserve"> </v>
          </cell>
          <cell r="D388" t="str">
            <v xml:space="preserve"> </v>
          </cell>
          <cell r="E388" t="str">
            <v>un</v>
          </cell>
          <cell r="G388">
            <v>0</v>
          </cell>
          <cell r="H388">
            <v>0</v>
          </cell>
        </row>
        <row r="389">
          <cell r="A389" t="str">
            <v>04.101.12</v>
          </cell>
          <cell r="B389" t="str">
            <v>Boca de BSTC D=0.80m-esc=30°</v>
          </cell>
          <cell r="C389" t="str">
            <v xml:space="preserve"> </v>
          </cell>
          <cell r="D389" t="str">
            <v xml:space="preserve"> </v>
          </cell>
          <cell r="E389" t="str">
            <v>un</v>
          </cell>
          <cell r="G389">
            <v>0</v>
          </cell>
          <cell r="H389">
            <v>0</v>
          </cell>
        </row>
        <row r="390">
          <cell r="A390" t="str">
            <v>04.101.13</v>
          </cell>
          <cell r="B390" t="str">
            <v>Boca de BSTC D=1.00m-esc=30°</v>
          </cell>
          <cell r="C390" t="str">
            <v xml:space="preserve"> </v>
          </cell>
          <cell r="D390" t="str">
            <v xml:space="preserve"> </v>
          </cell>
          <cell r="E390" t="str">
            <v>un</v>
          </cell>
          <cell r="F390">
            <v>650.46</v>
          </cell>
          <cell r="G390">
            <v>232.86467999999999</v>
          </cell>
          <cell r="H390">
            <v>883.32468000000006</v>
          </cell>
        </row>
        <row r="391">
          <cell r="A391" t="str">
            <v>04.101.14</v>
          </cell>
          <cell r="B391" t="str">
            <v>Boca de BSTC D=1.20m-esc=30°</v>
          </cell>
          <cell r="C391" t="str">
            <v xml:space="preserve"> </v>
          </cell>
          <cell r="D391" t="str">
            <v xml:space="preserve"> </v>
          </cell>
          <cell r="E391" t="str">
            <v>un</v>
          </cell>
          <cell r="G391">
            <v>0</v>
          </cell>
          <cell r="H391">
            <v>0</v>
          </cell>
        </row>
        <row r="392">
          <cell r="A392" t="str">
            <v>04.101.15</v>
          </cell>
          <cell r="B392" t="str">
            <v>Boca de BSTC D=1.50m-esc=30°</v>
          </cell>
          <cell r="C392" t="str">
            <v xml:space="preserve"> </v>
          </cell>
          <cell r="D392" t="str">
            <v xml:space="preserve"> </v>
          </cell>
          <cell r="E392" t="str">
            <v>un</v>
          </cell>
          <cell r="G392">
            <v>0</v>
          </cell>
          <cell r="H392">
            <v>0</v>
          </cell>
        </row>
        <row r="393">
          <cell r="A393" t="str">
            <v>04.101.16</v>
          </cell>
          <cell r="B393" t="str">
            <v>Boca de BSTC D=0.60m-esc=45°</v>
          </cell>
          <cell r="C393" t="str">
            <v xml:space="preserve"> </v>
          </cell>
          <cell r="D393" t="str">
            <v xml:space="preserve"> </v>
          </cell>
          <cell r="E393" t="str">
            <v>un</v>
          </cell>
          <cell r="G393">
            <v>0</v>
          </cell>
          <cell r="H393">
            <v>0</v>
          </cell>
        </row>
        <row r="394">
          <cell r="A394" t="str">
            <v>04.101.17</v>
          </cell>
          <cell r="B394" t="str">
            <v>Boca de BSTC D=0.80m-esc=45°</v>
          </cell>
          <cell r="C394" t="str">
            <v xml:space="preserve"> </v>
          </cell>
          <cell r="D394" t="str">
            <v xml:space="preserve"> </v>
          </cell>
          <cell r="E394" t="str">
            <v>un</v>
          </cell>
          <cell r="G394">
            <v>0</v>
          </cell>
          <cell r="H394">
            <v>0</v>
          </cell>
        </row>
        <row r="395">
          <cell r="A395" t="str">
            <v>04.101.18</v>
          </cell>
          <cell r="B395" t="str">
            <v>Boca de BSTC D=1.00m-esc=45°</v>
          </cell>
          <cell r="C395" t="str">
            <v xml:space="preserve"> </v>
          </cell>
          <cell r="D395" t="str">
            <v xml:space="preserve"> </v>
          </cell>
          <cell r="E395" t="str">
            <v>un</v>
          </cell>
          <cell r="G395">
            <v>0</v>
          </cell>
          <cell r="H395">
            <v>0</v>
          </cell>
        </row>
        <row r="396">
          <cell r="A396" t="str">
            <v>04.101.19</v>
          </cell>
          <cell r="B396" t="str">
            <v>Boca de BSTC D=1.20m-esc=45°</v>
          </cell>
          <cell r="C396" t="str">
            <v xml:space="preserve"> </v>
          </cell>
          <cell r="D396" t="str">
            <v xml:space="preserve"> </v>
          </cell>
          <cell r="E396" t="str">
            <v>un</v>
          </cell>
          <cell r="G396">
            <v>0</v>
          </cell>
          <cell r="H396">
            <v>0</v>
          </cell>
        </row>
        <row r="397">
          <cell r="A397" t="str">
            <v>04.101.20</v>
          </cell>
          <cell r="B397" t="str">
            <v>Boca de BSTC D=1.50m-esc=45°</v>
          </cell>
          <cell r="C397" t="str">
            <v xml:space="preserve"> </v>
          </cell>
          <cell r="D397" t="str">
            <v xml:space="preserve"> </v>
          </cell>
          <cell r="E397" t="str">
            <v>un</v>
          </cell>
          <cell r="G397">
            <v>0</v>
          </cell>
          <cell r="H397">
            <v>0</v>
          </cell>
        </row>
        <row r="398">
          <cell r="A398" t="str">
            <v>P04.110.00</v>
          </cell>
          <cell r="B398" t="str">
            <v>Corpo de BDTC D=0.80m c/ laje de concreto</v>
          </cell>
          <cell r="E398" t="str">
            <v>m</v>
          </cell>
          <cell r="F398">
            <v>246.91</v>
          </cell>
          <cell r="G398">
            <v>88.393779999999992</v>
          </cell>
          <cell r="H398">
            <v>335.30377999999996</v>
          </cell>
        </row>
        <row r="399">
          <cell r="A399" t="str">
            <v>04.110.01</v>
          </cell>
          <cell r="B399" t="str">
            <v>Corpo de BDTC D=1.00m</v>
          </cell>
          <cell r="C399" t="str">
            <v>DNER-ES284/97</v>
          </cell>
          <cell r="D399" t="str">
            <v xml:space="preserve"> </v>
          </cell>
          <cell r="E399" t="str">
            <v>m</v>
          </cell>
          <cell r="F399">
            <v>421.31</v>
          </cell>
          <cell r="G399">
            <v>150.82898</v>
          </cell>
          <cell r="H399">
            <v>572.13897999999995</v>
          </cell>
        </row>
        <row r="400">
          <cell r="A400" t="str">
            <v>04.110.02</v>
          </cell>
          <cell r="B400" t="str">
            <v>Corpo de BDTC D=1.20m</v>
          </cell>
          <cell r="C400" t="str">
            <v>DNER-ES284/97</v>
          </cell>
          <cell r="D400" t="str">
            <v xml:space="preserve"> </v>
          </cell>
          <cell r="E400" t="str">
            <v>m</v>
          </cell>
          <cell r="F400">
            <v>548.88</v>
          </cell>
          <cell r="G400">
            <v>196.49903999999998</v>
          </cell>
          <cell r="H400">
            <v>745.37904000000003</v>
          </cell>
        </row>
        <row r="401">
          <cell r="A401" t="str">
            <v>04.110.03</v>
          </cell>
          <cell r="B401" t="str">
            <v>Corpo de BDTC D=1.50m</v>
          </cell>
          <cell r="C401" t="str">
            <v>DNER-ES284/97</v>
          </cell>
          <cell r="D401" t="str">
            <v xml:space="preserve"> </v>
          </cell>
          <cell r="E401" t="str">
            <v>m</v>
          </cell>
          <cell r="F401">
            <v>826.11</v>
          </cell>
          <cell r="G401">
            <v>295.74737999999996</v>
          </cell>
          <cell r="H401">
            <v>1121.8573799999999</v>
          </cell>
        </row>
        <row r="402">
          <cell r="A402" t="str">
            <v>P04.111.01</v>
          </cell>
          <cell r="B402" t="str">
            <v>Boca de BDTC D=0.80m</v>
          </cell>
          <cell r="E402" t="str">
            <v>un</v>
          </cell>
          <cell r="F402">
            <v>412.93</v>
          </cell>
          <cell r="G402">
            <v>147.82893999999999</v>
          </cell>
          <cell r="H402">
            <v>560.75893999999994</v>
          </cell>
        </row>
        <row r="403">
          <cell r="A403" t="str">
            <v>04.111.01</v>
          </cell>
          <cell r="B403" t="str">
            <v>Boca de BDTC D=1.00m-normal</v>
          </cell>
          <cell r="C403" t="str">
            <v xml:space="preserve"> </v>
          </cell>
          <cell r="D403" t="str">
            <v xml:space="preserve"> </v>
          </cell>
          <cell r="E403" t="str">
            <v>un</v>
          </cell>
          <cell r="F403">
            <v>778.07</v>
          </cell>
          <cell r="G403">
            <v>278.54906</v>
          </cell>
          <cell r="H403">
            <v>1056.61906</v>
          </cell>
        </row>
        <row r="404">
          <cell r="A404" t="str">
            <v>04.111.02</v>
          </cell>
          <cell r="B404" t="str">
            <v>Boca de BDTC D=1.20m-normal</v>
          </cell>
          <cell r="C404" t="str">
            <v xml:space="preserve"> </v>
          </cell>
          <cell r="D404" t="str">
            <v xml:space="preserve"> </v>
          </cell>
          <cell r="E404" t="str">
            <v>un</v>
          </cell>
          <cell r="F404">
            <v>1120.43</v>
          </cell>
          <cell r="G404">
            <v>401.11394000000001</v>
          </cell>
          <cell r="H404">
            <v>1521.54394</v>
          </cell>
        </row>
        <row r="405">
          <cell r="A405" t="str">
            <v>04.111.03</v>
          </cell>
          <cell r="B405" t="str">
            <v>Boca de BDTC D=1.50m-normal</v>
          </cell>
          <cell r="C405" t="str">
            <v xml:space="preserve"> </v>
          </cell>
          <cell r="D405" t="str">
            <v xml:space="preserve"> </v>
          </cell>
          <cell r="E405" t="str">
            <v>un</v>
          </cell>
          <cell r="F405">
            <v>1949.87</v>
          </cell>
          <cell r="G405">
            <v>698.05345999999997</v>
          </cell>
          <cell r="H405">
            <v>2647.92346</v>
          </cell>
        </row>
        <row r="406">
          <cell r="A406" t="str">
            <v>04.111.05</v>
          </cell>
          <cell r="B406" t="str">
            <v>Boca de BDTC D=1.00m-esc=15°</v>
          </cell>
          <cell r="C406" t="str">
            <v xml:space="preserve"> </v>
          </cell>
          <cell r="D406" t="str">
            <v xml:space="preserve"> </v>
          </cell>
          <cell r="E406" t="str">
            <v>un</v>
          </cell>
          <cell r="F406">
            <v>812.88</v>
          </cell>
          <cell r="G406">
            <v>291.01103999999998</v>
          </cell>
          <cell r="H406">
            <v>1103.89104</v>
          </cell>
        </row>
        <row r="407">
          <cell r="A407" t="str">
            <v>04.111.06</v>
          </cell>
          <cell r="B407" t="str">
            <v>Boca de BDTC D=1.20m-esc=15°</v>
          </cell>
          <cell r="C407" t="str">
            <v xml:space="preserve"> </v>
          </cell>
          <cell r="D407" t="str">
            <v xml:space="preserve"> </v>
          </cell>
          <cell r="E407" t="str">
            <v>un</v>
          </cell>
          <cell r="G407">
            <v>0</v>
          </cell>
          <cell r="H407">
            <v>0</v>
          </cell>
        </row>
        <row r="408">
          <cell r="A408" t="str">
            <v>04.111.07</v>
          </cell>
          <cell r="B408" t="str">
            <v>Boca de BDTC D=1.50m-esc=15°</v>
          </cell>
          <cell r="C408" t="str">
            <v xml:space="preserve"> </v>
          </cell>
          <cell r="D408" t="str">
            <v xml:space="preserve"> </v>
          </cell>
          <cell r="E408" t="str">
            <v>un</v>
          </cell>
          <cell r="G408">
            <v>0</v>
          </cell>
          <cell r="H408">
            <v>0</v>
          </cell>
        </row>
        <row r="409">
          <cell r="A409" t="str">
            <v>04.111.08</v>
          </cell>
          <cell r="B409" t="str">
            <v>Boca de BDTC D=1.00m-esc=30°</v>
          </cell>
          <cell r="C409" t="str">
            <v xml:space="preserve"> </v>
          </cell>
          <cell r="D409" t="str">
            <v xml:space="preserve"> </v>
          </cell>
          <cell r="E409" t="str">
            <v>un</v>
          </cell>
          <cell r="F409">
            <v>905.03</v>
          </cell>
          <cell r="G409">
            <v>324.00073999999995</v>
          </cell>
          <cell r="H409">
            <v>1229.0307399999999</v>
          </cell>
        </row>
        <row r="410">
          <cell r="A410" t="str">
            <v>04.111.09</v>
          </cell>
          <cell r="B410" t="str">
            <v>Boca de BDTC D=1.20m-esc=30°</v>
          </cell>
          <cell r="C410" t="str">
            <v xml:space="preserve"> </v>
          </cell>
          <cell r="D410" t="str">
            <v xml:space="preserve"> </v>
          </cell>
          <cell r="E410" t="str">
            <v>un</v>
          </cell>
          <cell r="G410">
            <v>0</v>
          </cell>
          <cell r="H410">
            <v>0</v>
          </cell>
        </row>
        <row r="411">
          <cell r="A411" t="str">
            <v>04.111.10</v>
          </cell>
          <cell r="B411" t="str">
            <v>Boca de BDTC D=1.50m-esc=30°</v>
          </cell>
          <cell r="C411" t="str">
            <v xml:space="preserve"> </v>
          </cell>
          <cell r="D411" t="str">
            <v xml:space="preserve"> </v>
          </cell>
          <cell r="E411" t="str">
            <v>un</v>
          </cell>
          <cell r="G411">
            <v>0</v>
          </cell>
          <cell r="H411">
            <v>0</v>
          </cell>
        </row>
        <row r="412">
          <cell r="A412" t="str">
            <v>04.111.11</v>
          </cell>
          <cell r="B412" t="str">
            <v>Boca de BDTC D=1.00m-esc=45°</v>
          </cell>
          <cell r="C412" t="str">
            <v xml:space="preserve"> </v>
          </cell>
          <cell r="D412" t="str">
            <v xml:space="preserve"> </v>
          </cell>
          <cell r="E412" t="str">
            <v>un</v>
          </cell>
          <cell r="G412">
            <v>0</v>
          </cell>
          <cell r="H412">
            <v>0</v>
          </cell>
        </row>
        <row r="413">
          <cell r="A413" t="str">
            <v>04.111.12</v>
          </cell>
          <cell r="B413" t="str">
            <v>Boca de BDTC D=1.20m-esc=45°</v>
          </cell>
          <cell r="C413" t="str">
            <v xml:space="preserve"> </v>
          </cell>
          <cell r="D413" t="str">
            <v xml:space="preserve"> </v>
          </cell>
          <cell r="E413" t="str">
            <v>un</v>
          </cell>
          <cell r="G413">
            <v>0</v>
          </cell>
          <cell r="H413">
            <v>0</v>
          </cell>
        </row>
        <row r="414">
          <cell r="A414" t="str">
            <v>04.111.13</v>
          </cell>
          <cell r="B414" t="str">
            <v>Boca de BDTC D=1.50m-esc=45°</v>
          </cell>
          <cell r="C414" t="str">
            <v xml:space="preserve"> </v>
          </cell>
          <cell r="D414" t="str">
            <v xml:space="preserve"> </v>
          </cell>
          <cell r="E414" t="str">
            <v>un</v>
          </cell>
          <cell r="G414">
            <v>0</v>
          </cell>
          <cell r="H414">
            <v>0</v>
          </cell>
        </row>
        <row r="415">
          <cell r="A415" t="str">
            <v>DER67700</v>
          </cell>
          <cell r="B415" t="str">
            <v>Corpo de BTTC D=0.80m c/enrocamento e laje</v>
          </cell>
          <cell r="C415" t="str">
            <v>DNER-ES284/96</v>
          </cell>
          <cell r="D415" t="str">
            <v xml:space="preserve"> </v>
          </cell>
          <cell r="E415" t="str">
            <v>m</v>
          </cell>
          <cell r="F415">
            <v>441.8</v>
          </cell>
          <cell r="G415">
            <v>158.1644</v>
          </cell>
          <cell r="H415">
            <v>599.96440000000007</v>
          </cell>
        </row>
        <row r="416">
          <cell r="A416" t="str">
            <v>04.120.01</v>
          </cell>
          <cell r="B416" t="str">
            <v>Corpo de BTTC D=1.00m</v>
          </cell>
          <cell r="C416" t="str">
            <v>DNER-ES284/97</v>
          </cell>
          <cell r="D416" t="str">
            <v xml:space="preserve"> </v>
          </cell>
          <cell r="E416" t="str">
            <v>m</v>
          </cell>
          <cell r="F416">
            <v>595.58000000000004</v>
          </cell>
          <cell r="G416">
            <v>213.21764000000002</v>
          </cell>
          <cell r="H416">
            <v>808.79764</v>
          </cell>
        </row>
        <row r="417">
          <cell r="A417" t="str">
            <v>04.120.02</v>
          </cell>
          <cell r="B417" t="str">
            <v>Corpo de BTTC D=1.20m</v>
          </cell>
          <cell r="C417" t="str">
            <v>DNER-ES284/97</v>
          </cell>
          <cell r="D417" t="str">
            <v xml:space="preserve"> </v>
          </cell>
          <cell r="E417" t="str">
            <v>m</v>
          </cell>
          <cell r="F417">
            <v>817.55</v>
          </cell>
          <cell r="G417">
            <v>292.68289999999996</v>
          </cell>
          <cell r="H417">
            <v>1110.2329</v>
          </cell>
        </row>
        <row r="418">
          <cell r="A418" t="str">
            <v>04.120.03</v>
          </cell>
          <cell r="B418" t="str">
            <v>Corpo de BTTC D=1.50m</v>
          </cell>
          <cell r="C418" t="str">
            <v>DNER-ES284/97</v>
          </cell>
          <cell r="D418" t="str">
            <v xml:space="preserve"> </v>
          </cell>
          <cell r="E418" t="str">
            <v>m</v>
          </cell>
          <cell r="G418">
            <v>0</v>
          </cell>
          <cell r="H418">
            <v>0</v>
          </cell>
        </row>
        <row r="419">
          <cell r="A419" t="str">
            <v>DER73550</v>
          </cell>
          <cell r="B419" t="str">
            <v>Boca de BTTC D=0,80m-normal</v>
          </cell>
          <cell r="C419" t="str">
            <v xml:space="preserve"> </v>
          </cell>
          <cell r="D419" t="str">
            <v xml:space="preserve"> </v>
          </cell>
          <cell r="E419" t="str">
            <v>un</v>
          </cell>
          <cell r="F419">
            <v>504.73</v>
          </cell>
          <cell r="G419">
            <v>180.69334000000001</v>
          </cell>
          <cell r="H419">
            <v>685.42334000000005</v>
          </cell>
        </row>
        <row r="420">
          <cell r="A420" t="str">
            <v>04.121.01</v>
          </cell>
          <cell r="B420" t="str">
            <v>Boca de BTTC D=1.00m-normal</v>
          </cell>
          <cell r="C420" t="str">
            <v xml:space="preserve"> </v>
          </cell>
          <cell r="D420" t="str">
            <v xml:space="preserve"> </v>
          </cell>
          <cell r="E420" t="str">
            <v>un</v>
          </cell>
          <cell r="F420">
            <v>999.17</v>
          </cell>
          <cell r="G420">
            <v>357.70285999999999</v>
          </cell>
          <cell r="H420">
            <v>1356.8728599999999</v>
          </cell>
        </row>
        <row r="421">
          <cell r="A421" t="str">
            <v>04.121.02</v>
          </cell>
          <cell r="B421" t="str">
            <v>Boca de BTTC D=1.20m-normal</v>
          </cell>
          <cell r="C421" t="str">
            <v xml:space="preserve"> </v>
          </cell>
          <cell r="D421" t="str">
            <v xml:space="preserve"> </v>
          </cell>
          <cell r="E421" t="str">
            <v>un</v>
          </cell>
          <cell r="F421">
            <v>1440.05</v>
          </cell>
          <cell r="G421">
            <v>515.53789999999992</v>
          </cell>
          <cell r="H421">
            <v>1955.5879</v>
          </cell>
        </row>
        <row r="422">
          <cell r="A422" t="str">
            <v>04.121.03</v>
          </cell>
          <cell r="B422" t="str">
            <v>Boca de BTTC D=1.50m-normal</v>
          </cell>
          <cell r="C422" t="str">
            <v xml:space="preserve"> </v>
          </cell>
          <cell r="D422" t="str">
            <v xml:space="preserve"> </v>
          </cell>
          <cell r="E422" t="str">
            <v>un</v>
          </cell>
          <cell r="G422">
            <v>0</v>
          </cell>
          <cell r="H422">
            <v>0</v>
          </cell>
        </row>
        <row r="423">
          <cell r="A423" t="str">
            <v>04.121.04</v>
          </cell>
          <cell r="B423" t="str">
            <v>Boca de BTTC D=1.00m-esc=15°</v>
          </cell>
          <cell r="C423" t="str">
            <v xml:space="preserve"> </v>
          </cell>
          <cell r="D423" t="str">
            <v xml:space="preserve"> </v>
          </cell>
          <cell r="E423" t="str">
            <v>un</v>
          </cell>
          <cell r="G423">
            <v>0</v>
          </cell>
          <cell r="H423">
            <v>0</v>
          </cell>
        </row>
        <row r="424">
          <cell r="A424" t="str">
            <v>04.121.05</v>
          </cell>
          <cell r="B424" t="str">
            <v>Boca de BTTC D= 1.20m-esc= 15°</v>
          </cell>
          <cell r="C424" t="str">
            <v xml:space="preserve"> </v>
          </cell>
          <cell r="D424" t="str">
            <v xml:space="preserve"> </v>
          </cell>
          <cell r="E424" t="str">
            <v>un</v>
          </cell>
          <cell r="G424">
            <v>0</v>
          </cell>
          <cell r="H424">
            <v>0</v>
          </cell>
        </row>
        <row r="425">
          <cell r="A425" t="str">
            <v>04.121.06</v>
          </cell>
          <cell r="B425" t="str">
            <v>Boca de BTTC D= 1.50m-esc= 15°</v>
          </cell>
          <cell r="C425" t="str">
            <v xml:space="preserve"> </v>
          </cell>
          <cell r="D425" t="str">
            <v xml:space="preserve"> </v>
          </cell>
          <cell r="E425" t="str">
            <v>un</v>
          </cell>
          <cell r="G425">
            <v>0</v>
          </cell>
          <cell r="H425">
            <v>0</v>
          </cell>
        </row>
        <row r="426">
          <cell r="A426" t="str">
            <v>04.121.07</v>
          </cell>
          <cell r="B426" t="str">
            <v>Boca de BTTC D=1.00m-esc=30°</v>
          </cell>
          <cell r="C426" t="str">
            <v xml:space="preserve"> </v>
          </cell>
          <cell r="D426" t="str">
            <v xml:space="preserve"> </v>
          </cell>
          <cell r="E426" t="str">
            <v>un</v>
          </cell>
          <cell r="G426">
            <v>0</v>
          </cell>
          <cell r="H426">
            <v>0</v>
          </cell>
        </row>
        <row r="427">
          <cell r="A427" t="str">
            <v>04.121.08</v>
          </cell>
          <cell r="B427" t="str">
            <v>Boca de BTTC D=1.20m-esc=30°</v>
          </cell>
          <cell r="C427" t="str">
            <v xml:space="preserve"> </v>
          </cell>
          <cell r="D427" t="str">
            <v xml:space="preserve"> </v>
          </cell>
          <cell r="E427" t="str">
            <v>un</v>
          </cell>
          <cell r="G427">
            <v>0</v>
          </cell>
          <cell r="H427">
            <v>0</v>
          </cell>
        </row>
        <row r="428">
          <cell r="A428" t="str">
            <v>04.121.09</v>
          </cell>
          <cell r="B428" t="str">
            <v>Boca de BTTC D=1.50m-esc=30°</v>
          </cell>
          <cell r="C428" t="str">
            <v xml:space="preserve"> </v>
          </cell>
          <cell r="D428" t="str">
            <v xml:space="preserve"> </v>
          </cell>
          <cell r="E428" t="str">
            <v>un</v>
          </cell>
          <cell r="G428">
            <v>0</v>
          </cell>
          <cell r="H428">
            <v>0</v>
          </cell>
        </row>
        <row r="429">
          <cell r="A429" t="str">
            <v>04.121.10</v>
          </cell>
          <cell r="B429" t="str">
            <v>Boca de BTTC D=1.00m-esc=45°</v>
          </cell>
          <cell r="C429" t="str">
            <v xml:space="preserve"> </v>
          </cell>
          <cell r="D429" t="str">
            <v xml:space="preserve"> </v>
          </cell>
          <cell r="E429" t="str">
            <v>un</v>
          </cell>
          <cell r="G429">
            <v>0</v>
          </cell>
          <cell r="H429">
            <v>0</v>
          </cell>
        </row>
        <row r="430">
          <cell r="A430" t="str">
            <v>04.121.11</v>
          </cell>
          <cell r="B430" t="str">
            <v>Boca de BTTC D=1.20m-esc=45°</v>
          </cell>
          <cell r="C430" t="str">
            <v xml:space="preserve"> </v>
          </cell>
          <cell r="D430" t="str">
            <v xml:space="preserve"> </v>
          </cell>
          <cell r="E430" t="str">
            <v>un</v>
          </cell>
          <cell r="G430">
            <v>0</v>
          </cell>
          <cell r="H430">
            <v>0</v>
          </cell>
        </row>
        <row r="431">
          <cell r="A431" t="str">
            <v>04.121.12</v>
          </cell>
          <cell r="B431" t="str">
            <v>Boca de BTTC D=1.50m-esc=45°</v>
          </cell>
          <cell r="C431" t="str">
            <v xml:space="preserve"> </v>
          </cell>
          <cell r="D431" t="str">
            <v xml:space="preserve"> </v>
          </cell>
          <cell r="E431" t="str">
            <v>un</v>
          </cell>
          <cell r="G431">
            <v>0</v>
          </cell>
          <cell r="H431">
            <v>0</v>
          </cell>
        </row>
        <row r="432">
          <cell r="A432" t="str">
            <v>04.200.01</v>
          </cell>
          <cell r="B432" t="str">
            <v>Corpo de BSCC 1.50x1.50m-H=0 a 1.00m</v>
          </cell>
          <cell r="C432" t="str">
            <v>DNER-ES286/97</v>
          </cell>
          <cell r="D432" t="str">
            <v xml:space="preserve"> </v>
          </cell>
          <cell r="E432" t="str">
            <v>m</v>
          </cell>
          <cell r="F432">
            <v>388.87</v>
          </cell>
          <cell r="G432">
            <v>139.21546000000001</v>
          </cell>
          <cell r="H432">
            <v>528.08546000000001</v>
          </cell>
        </row>
        <row r="433">
          <cell r="A433" t="str">
            <v>04.200.02</v>
          </cell>
          <cell r="B433" t="str">
            <v>Corpo de BSCC 2.00x2.00m-H=0 a 1.00m</v>
          </cell>
          <cell r="C433" t="str">
            <v>DNER-ES286/97</v>
          </cell>
          <cell r="D433" t="str">
            <v xml:space="preserve"> </v>
          </cell>
          <cell r="E433" t="str">
            <v>m</v>
          </cell>
          <cell r="F433">
            <v>543.29999999999995</v>
          </cell>
          <cell r="G433">
            <v>194.50139999999999</v>
          </cell>
          <cell r="H433">
            <v>737.80139999999994</v>
          </cell>
        </row>
        <row r="434">
          <cell r="A434" t="str">
            <v>04.200.03</v>
          </cell>
          <cell r="B434" t="str">
            <v>Corpo de BSCC 2.50x2.50m-H=0 a 1.00m</v>
          </cell>
          <cell r="C434" t="str">
            <v>DNER-ES286/97</v>
          </cell>
          <cell r="D434" t="str">
            <v xml:space="preserve"> </v>
          </cell>
          <cell r="E434" t="str">
            <v>m</v>
          </cell>
          <cell r="F434">
            <v>762.56</v>
          </cell>
          <cell r="G434">
            <v>272.99647999999996</v>
          </cell>
          <cell r="H434">
            <v>1035.55648</v>
          </cell>
        </row>
        <row r="435">
          <cell r="A435" t="str">
            <v>04.200.04</v>
          </cell>
          <cell r="B435" t="str">
            <v>Corpo de BSCC 3.00x3.00m-H=0 a 1.00m</v>
          </cell>
          <cell r="C435" t="str">
            <v>DNER-ES286/97</v>
          </cell>
          <cell r="D435" t="str">
            <v xml:space="preserve"> </v>
          </cell>
          <cell r="E435" t="str">
            <v>m</v>
          </cell>
          <cell r="F435">
            <v>998.67</v>
          </cell>
          <cell r="G435">
            <v>357.52385999999996</v>
          </cell>
          <cell r="H435">
            <v>1356.1938599999999</v>
          </cell>
        </row>
        <row r="436">
          <cell r="A436" t="str">
            <v>04.200.05</v>
          </cell>
          <cell r="B436" t="str">
            <v>Corpo de BSCC 1.50x1.50m-H=1.00 a 2.50m</v>
          </cell>
          <cell r="C436" t="str">
            <v>DNER-ES286/97</v>
          </cell>
          <cell r="D436" t="str">
            <v xml:space="preserve"> </v>
          </cell>
          <cell r="E436" t="str">
            <v>m</v>
          </cell>
          <cell r="F436">
            <v>345.02</v>
          </cell>
          <cell r="G436">
            <v>123.51715999999999</v>
          </cell>
          <cell r="H436">
            <v>468.53715999999997</v>
          </cell>
        </row>
        <row r="437">
          <cell r="A437" t="str">
            <v>04.200.06</v>
          </cell>
          <cell r="B437" t="str">
            <v>Corpo de BSCC 2.00x2.00m-H=1.00 a 2.50m</v>
          </cell>
          <cell r="C437" t="str">
            <v>DNER-ES286/97</v>
          </cell>
          <cell r="D437" t="str">
            <v xml:space="preserve"> </v>
          </cell>
          <cell r="E437" t="str">
            <v>m</v>
          </cell>
          <cell r="F437">
            <v>487.46</v>
          </cell>
          <cell r="G437">
            <v>174.51067999999998</v>
          </cell>
          <cell r="H437">
            <v>661.9706799999999</v>
          </cell>
        </row>
        <row r="438">
          <cell r="A438" t="str">
            <v>04.200.07</v>
          </cell>
          <cell r="B438" t="str">
            <v>Corpo de BSCC 2.50x2.50m-H=1.00 a 2.50m</v>
          </cell>
          <cell r="C438" t="str">
            <v>DNER-ES286/97</v>
          </cell>
          <cell r="D438" t="str">
            <v xml:space="preserve"> </v>
          </cell>
          <cell r="E438" t="str">
            <v>m</v>
          </cell>
          <cell r="F438">
            <v>718.65</v>
          </cell>
          <cell r="G438">
            <v>257.27670000000001</v>
          </cell>
          <cell r="H438">
            <v>975.92669999999998</v>
          </cell>
        </row>
        <row r="439">
          <cell r="A439" t="str">
            <v>04.200.08</v>
          </cell>
          <cell r="B439" t="str">
            <v>Corpo de BSCC 3.00x3.00m-H=1.00 a 2.50m</v>
          </cell>
          <cell r="C439" t="str">
            <v>DNER-ES286/97</v>
          </cell>
          <cell r="D439" t="str">
            <v xml:space="preserve"> </v>
          </cell>
          <cell r="E439" t="str">
            <v>m</v>
          </cell>
          <cell r="F439">
            <v>986.67</v>
          </cell>
          <cell r="G439">
            <v>353.22785999999996</v>
          </cell>
          <cell r="H439">
            <v>1339.89786</v>
          </cell>
        </row>
        <row r="440">
          <cell r="A440" t="str">
            <v>04.200.09</v>
          </cell>
          <cell r="B440" t="str">
            <v>Corpo de BSCC 1.50x1.50m-H=2.50 a 5.00m</v>
          </cell>
          <cell r="C440" t="str">
            <v>DNER-ES286/97</v>
          </cell>
          <cell r="D440" t="str">
            <v xml:space="preserve"> </v>
          </cell>
          <cell r="E440" t="str">
            <v>m</v>
          </cell>
          <cell r="F440">
            <v>374.93</v>
          </cell>
          <cell r="G440">
            <v>134.22494</v>
          </cell>
          <cell r="H440">
            <v>509.15494000000001</v>
          </cell>
        </row>
        <row r="441">
          <cell r="A441" t="str">
            <v>04.200.10</v>
          </cell>
          <cell r="B441" t="str">
            <v>Corpo de BSCC 2.00x2.00m-H=2.50 a 5.00m</v>
          </cell>
          <cell r="C441" t="str">
            <v>DNER-ES286/97</v>
          </cell>
          <cell r="D441" t="str">
            <v xml:space="preserve"> </v>
          </cell>
          <cell r="E441" t="str">
            <v>m</v>
          </cell>
          <cell r="F441">
            <v>571.76</v>
          </cell>
          <cell r="G441">
            <v>204.69007999999999</v>
          </cell>
          <cell r="H441">
            <v>776.45007999999996</v>
          </cell>
        </row>
        <row r="442">
          <cell r="A442" t="str">
            <v>04.200.11</v>
          </cell>
          <cell r="B442" t="str">
            <v>Corpo de BSCC 2.50x2.50m-H=2.50 a 5.00m</v>
          </cell>
          <cell r="C442" t="str">
            <v>DNER-ES286/97</v>
          </cell>
          <cell r="D442" t="str">
            <v xml:space="preserve"> </v>
          </cell>
          <cell r="E442" t="str">
            <v>m</v>
          </cell>
          <cell r="F442">
            <v>824.35</v>
          </cell>
          <cell r="G442">
            <v>295.1173</v>
          </cell>
          <cell r="H442">
            <v>1119.4673</v>
          </cell>
        </row>
        <row r="443">
          <cell r="A443" t="str">
            <v>04.200.12</v>
          </cell>
          <cell r="B443" t="str">
            <v>Corpo de BSCC 3.00x3.00m-H=2.50 a 5.00m</v>
          </cell>
          <cell r="C443" t="str">
            <v>DNER-ES286/97</v>
          </cell>
          <cell r="D443" t="str">
            <v xml:space="preserve"> </v>
          </cell>
          <cell r="E443" t="str">
            <v>m</v>
          </cell>
          <cell r="G443">
            <v>0</v>
          </cell>
          <cell r="H443">
            <v>0</v>
          </cell>
        </row>
        <row r="444">
          <cell r="A444" t="str">
            <v>04.200.13</v>
          </cell>
          <cell r="B444" t="str">
            <v>Corpo de BSCC 1.50x1.50m-H=5.00 a 7.50m</v>
          </cell>
          <cell r="C444" t="str">
            <v>DNER-ES286/97</v>
          </cell>
          <cell r="D444" t="str">
            <v xml:space="preserve"> </v>
          </cell>
          <cell r="E444" t="str">
            <v>m</v>
          </cell>
          <cell r="G444">
            <v>0</v>
          </cell>
          <cell r="H444">
            <v>0</v>
          </cell>
        </row>
        <row r="445">
          <cell r="A445" t="str">
            <v>04.200.14</v>
          </cell>
          <cell r="B445" t="str">
            <v>Corpo de BSCC 2.00x2.00m-H=5.00 a 7.50m</v>
          </cell>
          <cell r="C445" t="str">
            <v>DNER-ES286/97</v>
          </cell>
          <cell r="D445" t="str">
            <v xml:space="preserve"> </v>
          </cell>
          <cell r="E445" t="str">
            <v>m</v>
          </cell>
          <cell r="F445">
            <v>641.59</v>
          </cell>
          <cell r="G445">
            <v>229.68922000000001</v>
          </cell>
          <cell r="H445">
            <v>871.27922000000001</v>
          </cell>
        </row>
        <row r="446">
          <cell r="A446" t="str">
            <v>04.200.15</v>
          </cell>
          <cell r="B446" t="str">
            <v>Corpo de BSCC 2.50x2.50m-H=5.00 a 7.50m</v>
          </cell>
          <cell r="C446" t="str">
            <v>DNER-ES286/97</v>
          </cell>
          <cell r="D446" t="str">
            <v xml:space="preserve"> </v>
          </cell>
          <cell r="E446" t="str">
            <v>m</v>
          </cell>
          <cell r="F446">
            <v>925.52</v>
          </cell>
          <cell r="G446">
            <v>331.33616000000001</v>
          </cell>
          <cell r="H446">
            <v>1256.85616</v>
          </cell>
        </row>
        <row r="447">
          <cell r="A447" t="str">
            <v>04.200.16</v>
          </cell>
          <cell r="B447" t="str">
            <v>Corpo de BSCC 3.00x3.00m-H=5.00 a 7.50m</v>
          </cell>
          <cell r="C447" t="str">
            <v>DNER-ES286/97</v>
          </cell>
          <cell r="D447" t="str">
            <v xml:space="preserve"> </v>
          </cell>
          <cell r="E447" t="str">
            <v>m</v>
          </cell>
          <cell r="G447">
            <v>0</v>
          </cell>
          <cell r="H447">
            <v>0</v>
          </cell>
        </row>
        <row r="448">
          <cell r="A448" t="str">
            <v>04.200.17</v>
          </cell>
          <cell r="B448" t="str">
            <v>Corpo de BSCC 1.50x1.50m-H=7.50 a 10.00m</v>
          </cell>
          <cell r="C448" t="str">
            <v>DNER-ES286/97</v>
          </cell>
          <cell r="D448" t="str">
            <v xml:space="preserve"> </v>
          </cell>
          <cell r="E448" t="str">
            <v>m</v>
          </cell>
          <cell r="G448">
            <v>0</v>
          </cell>
          <cell r="H448">
            <v>0</v>
          </cell>
        </row>
        <row r="449">
          <cell r="A449" t="str">
            <v>04.200.18</v>
          </cell>
          <cell r="B449" t="str">
            <v>Corpo de BSCC 2.00x2.00m-H=7.50 a 10.00m</v>
          </cell>
          <cell r="C449" t="str">
            <v>DNER-ES286/97</v>
          </cell>
          <cell r="D449" t="str">
            <v xml:space="preserve"> </v>
          </cell>
          <cell r="E449" t="str">
            <v>m</v>
          </cell>
          <cell r="G449">
            <v>0</v>
          </cell>
          <cell r="H449">
            <v>0</v>
          </cell>
        </row>
        <row r="450">
          <cell r="A450" t="str">
            <v>04.200.19</v>
          </cell>
          <cell r="B450" t="str">
            <v>Corpo de BSCC 2.50x2.50m-H=7.50 a 10.00m</v>
          </cell>
          <cell r="C450" t="str">
            <v>DNER-ES286/97</v>
          </cell>
          <cell r="D450" t="str">
            <v xml:space="preserve"> </v>
          </cell>
          <cell r="E450" t="str">
            <v>m</v>
          </cell>
          <cell r="G450">
            <v>0</v>
          </cell>
          <cell r="H450">
            <v>0</v>
          </cell>
        </row>
        <row r="451">
          <cell r="A451" t="str">
            <v>04.200.20</v>
          </cell>
          <cell r="B451" t="str">
            <v>Corpo de BSCC 3.00x3.00m-H=7.50 a 10.00m</v>
          </cell>
          <cell r="C451" t="str">
            <v>DNER-ES286/97</v>
          </cell>
          <cell r="D451" t="str">
            <v xml:space="preserve"> </v>
          </cell>
          <cell r="E451" t="str">
            <v>m</v>
          </cell>
          <cell r="G451">
            <v>0</v>
          </cell>
          <cell r="H451">
            <v>0</v>
          </cell>
        </row>
        <row r="452">
          <cell r="A452" t="str">
            <v>04.200.21</v>
          </cell>
          <cell r="B452" t="str">
            <v>Corpo de BSCC 1.50x1.50m-H=10.00 a 12.50m</v>
          </cell>
          <cell r="C452" t="str">
            <v>DNER-ES286/97</v>
          </cell>
          <cell r="D452" t="str">
            <v xml:space="preserve"> </v>
          </cell>
          <cell r="E452" t="str">
            <v>m</v>
          </cell>
          <cell r="G452">
            <v>0</v>
          </cell>
          <cell r="H452">
            <v>0</v>
          </cell>
        </row>
        <row r="453">
          <cell r="A453" t="str">
            <v>04.200.22</v>
          </cell>
          <cell r="B453" t="str">
            <v>Corpo de BSCC 2.00x2.00m-H=10.00 a 12.50m</v>
          </cell>
          <cell r="C453" t="str">
            <v>DNER-ES286/97</v>
          </cell>
          <cell r="D453" t="str">
            <v xml:space="preserve"> </v>
          </cell>
          <cell r="E453" t="str">
            <v>m</v>
          </cell>
          <cell r="G453">
            <v>0</v>
          </cell>
          <cell r="H453">
            <v>0</v>
          </cell>
        </row>
        <row r="454">
          <cell r="A454" t="str">
            <v>04.200.23</v>
          </cell>
          <cell r="B454" t="str">
            <v>Corpo de BSCC 2.50x2.50m-H=10.00 a 12.50m</v>
          </cell>
          <cell r="C454" t="str">
            <v>DNER-ES286/97</v>
          </cell>
          <cell r="D454" t="str">
            <v xml:space="preserve"> </v>
          </cell>
          <cell r="E454" t="str">
            <v>m</v>
          </cell>
          <cell r="G454">
            <v>0</v>
          </cell>
          <cell r="H454">
            <v>0</v>
          </cell>
        </row>
        <row r="455">
          <cell r="A455" t="str">
            <v>04.200.24</v>
          </cell>
          <cell r="B455" t="str">
            <v>Corpo de BSCC 3.00x3.00m-H=10.00 a 12.50m</v>
          </cell>
          <cell r="C455" t="str">
            <v>DNER-ES286/97</v>
          </cell>
          <cell r="D455" t="str">
            <v xml:space="preserve"> </v>
          </cell>
          <cell r="E455" t="str">
            <v>m</v>
          </cell>
          <cell r="G455">
            <v>0</v>
          </cell>
          <cell r="H455">
            <v>0</v>
          </cell>
        </row>
        <row r="456">
          <cell r="A456" t="str">
            <v>04.200.25</v>
          </cell>
          <cell r="B456" t="str">
            <v>Corpo de BSCC 1.50x1.50m-H=12.50 a 15.00m</v>
          </cell>
          <cell r="C456" t="str">
            <v>DNER-ES286/97</v>
          </cell>
          <cell r="D456" t="str">
            <v xml:space="preserve"> </v>
          </cell>
          <cell r="E456" t="str">
            <v>m</v>
          </cell>
          <cell r="G456">
            <v>0</v>
          </cell>
          <cell r="H456">
            <v>0</v>
          </cell>
        </row>
        <row r="457">
          <cell r="A457" t="str">
            <v>04.200.26</v>
          </cell>
          <cell r="B457" t="str">
            <v>Corpo de BSCC 2.00x2.00m-H=12.50 a 15.00m</v>
          </cell>
          <cell r="C457" t="str">
            <v>DNER-ES286/97</v>
          </cell>
          <cell r="D457" t="str">
            <v xml:space="preserve"> </v>
          </cell>
          <cell r="E457" t="str">
            <v>m</v>
          </cell>
          <cell r="G457">
            <v>0</v>
          </cell>
          <cell r="H457">
            <v>0</v>
          </cell>
        </row>
        <row r="458">
          <cell r="A458" t="str">
            <v>04.200.27</v>
          </cell>
          <cell r="B458" t="str">
            <v>Corpo de BSCC 2.50x2.50m-H=12.50 a 15.00m</v>
          </cell>
          <cell r="C458" t="str">
            <v>DNER-ES286/97</v>
          </cell>
          <cell r="D458" t="str">
            <v xml:space="preserve"> </v>
          </cell>
          <cell r="E458" t="str">
            <v>m</v>
          </cell>
          <cell r="G458">
            <v>0</v>
          </cell>
          <cell r="H458">
            <v>0</v>
          </cell>
        </row>
        <row r="459">
          <cell r="A459" t="str">
            <v>04.200.28</v>
          </cell>
          <cell r="B459" t="str">
            <v>Corpo de BSCC 3.00x3.00m-H=12.50 a 15.00m</v>
          </cell>
          <cell r="C459" t="str">
            <v>DNER-ES286/97</v>
          </cell>
          <cell r="D459" t="str">
            <v xml:space="preserve"> </v>
          </cell>
          <cell r="E459" t="str">
            <v>m</v>
          </cell>
          <cell r="G459">
            <v>0</v>
          </cell>
          <cell r="H459">
            <v>0</v>
          </cell>
        </row>
        <row r="460">
          <cell r="A460" t="str">
            <v>04.201.01</v>
          </cell>
          <cell r="B460" t="str">
            <v>Boca de BSCC 1.50x1.50m - normal</v>
          </cell>
          <cell r="C460" t="str">
            <v xml:space="preserve"> </v>
          </cell>
          <cell r="D460" t="str">
            <v xml:space="preserve"> </v>
          </cell>
          <cell r="E460" t="str">
            <v>un</v>
          </cell>
          <cell r="F460">
            <v>2319.15</v>
          </cell>
          <cell r="G460">
            <v>830.25570000000005</v>
          </cell>
          <cell r="H460">
            <v>3149.4057000000003</v>
          </cell>
        </row>
        <row r="461">
          <cell r="A461" t="str">
            <v>04.201.02</v>
          </cell>
          <cell r="B461" t="str">
            <v>Boca de BSCC 2.00x2.00m - normal</v>
          </cell>
          <cell r="C461" t="str">
            <v xml:space="preserve"> </v>
          </cell>
          <cell r="D461" t="str">
            <v xml:space="preserve"> </v>
          </cell>
          <cell r="E461" t="str">
            <v>un</v>
          </cell>
          <cell r="F461">
            <v>3589.28</v>
          </cell>
          <cell r="G461">
            <v>1284.9622400000001</v>
          </cell>
          <cell r="H461">
            <v>4874.2422400000005</v>
          </cell>
        </row>
        <row r="462">
          <cell r="A462" t="str">
            <v>04.201.03</v>
          </cell>
          <cell r="B462" t="str">
            <v>Boca de BSCC 2.50x2.50m - normal</v>
          </cell>
          <cell r="C462" t="str">
            <v xml:space="preserve"> </v>
          </cell>
          <cell r="D462" t="str">
            <v xml:space="preserve"> </v>
          </cell>
          <cell r="E462" t="str">
            <v>un</v>
          </cell>
          <cell r="F462">
            <v>4845.04</v>
          </cell>
          <cell r="G462">
            <v>1734.52432</v>
          </cell>
          <cell r="H462">
            <v>6579.5643199999995</v>
          </cell>
        </row>
        <row r="463">
          <cell r="A463" t="str">
            <v>04.201.04</v>
          </cell>
          <cell r="B463" t="str">
            <v>Boca de BSCC 3.00x3.00m - normal</v>
          </cell>
          <cell r="C463" t="str">
            <v xml:space="preserve"> </v>
          </cell>
          <cell r="D463" t="str">
            <v xml:space="preserve"> </v>
          </cell>
          <cell r="E463" t="str">
            <v>un</v>
          </cell>
          <cell r="F463">
            <v>6854.77</v>
          </cell>
          <cell r="G463">
            <v>2454.0076600000002</v>
          </cell>
          <cell r="H463">
            <v>9308.7776599999997</v>
          </cell>
        </row>
        <row r="464">
          <cell r="A464" t="str">
            <v>04.201.05</v>
          </cell>
          <cell r="B464" t="str">
            <v>Boca de BSCC 1.50x1.50m - esc=15º</v>
          </cell>
          <cell r="C464" t="str">
            <v xml:space="preserve"> </v>
          </cell>
          <cell r="D464" t="str">
            <v xml:space="preserve"> </v>
          </cell>
          <cell r="E464" t="str">
            <v>un</v>
          </cell>
          <cell r="G464">
            <v>0</v>
          </cell>
          <cell r="H464">
            <v>0</v>
          </cell>
        </row>
        <row r="465">
          <cell r="A465" t="str">
            <v>04.201.06</v>
          </cell>
          <cell r="B465" t="str">
            <v>Boca de BSCC 2.00x2.00m - esc=15º</v>
          </cell>
          <cell r="C465" t="str">
            <v xml:space="preserve"> </v>
          </cell>
          <cell r="D465" t="str">
            <v xml:space="preserve"> </v>
          </cell>
          <cell r="E465" t="str">
            <v>un</v>
          </cell>
          <cell r="F465">
            <v>3653.28</v>
          </cell>
          <cell r="G465">
            <v>1307.8742400000001</v>
          </cell>
          <cell r="H465">
            <v>4961.1542399999998</v>
          </cell>
        </row>
        <row r="466">
          <cell r="A466" t="str">
            <v>04.201.07</v>
          </cell>
          <cell r="B466" t="str">
            <v>Boca de BSCC 2.50x2.50m - esc=15º</v>
          </cell>
          <cell r="C466" t="str">
            <v xml:space="preserve"> </v>
          </cell>
          <cell r="D466" t="str">
            <v xml:space="preserve"> </v>
          </cell>
          <cell r="E466" t="str">
            <v>un</v>
          </cell>
          <cell r="F466">
            <v>5106.16</v>
          </cell>
          <cell r="G466">
            <v>1828.0052799999999</v>
          </cell>
          <cell r="H466">
            <v>6934.1652799999993</v>
          </cell>
        </row>
        <row r="467">
          <cell r="A467" t="str">
            <v>04.201.08</v>
          </cell>
          <cell r="B467" t="str">
            <v>Boca de BSCC 3.00x3.00m - esc=15º</v>
          </cell>
          <cell r="C467" t="str">
            <v xml:space="preserve"> </v>
          </cell>
          <cell r="D467" t="str">
            <v xml:space="preserve"> </v>
          </cell>
          <cell r="E467" t="str">
            <v>un</v>
          </cell>
          <cell r="G467">
            <v>0</v>
          </cell>
          <cell r="H467">
            <v>0</v>
          </cell>
        </row>
        <row r="468">
          <cell r="A468" t="str">
            <v>04.201.09</v>
          </cell>
          <cell r="B468" t="str">
            <v>Boca de BSCC 1.50x1.50m - esc=30º</v>
          </cell>
          <cell r="C468" t="str">
            <v xml:space="preserve"> </v>
          </cell>
          <cell r="D468" t="str">
            <v xml:space="preserve"> </v>
          </cell>
          <cell r="E468" t="str">
            <v>un</v>
          </cell>
          <cell r="G468">
            <v>0</v>
          </cell>
          <cell r="H468">
            <v>0</v>
          </cell>
        </row>
        <row r="469">
          <cell r="A469" t="str">
            <v>04.201.10</v>
          </cell>
          <cell r="B469" t="str">
            <v>Boca de BSCC 2.00x2.00m - esc=30º</v>
          </cell>
          <cell r="C469" t="str">
            <v xml:space="preserve"> </v>
          </cell>
          <cell r="D469" t="str">
            <v xml:space="preserve"> </v>
          </cell>
          <cell r="E469" t="str">
            <v>un</v>
          </cell>
          <cell r="G469">
            <v>0</v>
          </cell>
          <cell r="H469">
            <v>0</v>
          </cell>
        </row>
        <row r="470">
          <cell r="A470" t="str">
            <v>04.201.11</v>
          </cell>
          <cell r="B470" t="str">
            <v>Boca de BSCC 2.50x2.50m - esc=30º</v>
          </cell>
          <cell r="C470" t="str">
            <v xml:space="preserve"> </v>
          </cell>
          <cell r="D470" t="str">
            <v xml:space="preserve"> </v>
          </cell>
          <cell r="E470" t="str">
            <v>un</v>
          </cell>
          <cell r="G470">
            <v>0</v>
          </cell>
          <cell r="H470">
            <v>0</v>
          </cell>
        </row>
        <row r="471">
          <cell r="A471" t="str">
            <v>04.201.12</v>
          </cell>
          <cell r="B471" t="str">
            <v>Boca de BSCC 3.00x3.00m - esc=30º</v>
          </cell>
          <cell r="C471" t="str">
            <v xml:space="preserve"> </v>
          </cell>
          <cell r="D471" t="str">
            <v xml:space="preserve"> </v>
          </cell>
          <cell r="E471" t="str">
            <v>un</v>
          </cell>
          <cell r="G471">
            <v>0</v>
          </cell>
          <cell r="H471">
            <v>0</v>
          </cell>
        </row>
        <row r="472">
          <cell r="A472" t="str">
            <v>04.201.13</v>
          </cell>
          <cell r="B472" t="str">
            <v>Boca de BSCC 1.50x1.50m - esc=45º</v>
          </cell>
          <cell r="C472" t="str">
            <v xml:space="preserve"> </v>
          </cell>
          <cell r="D472" t="str">
            <v xml:space="preserve"> </v>
          </cell>
          <cell r="E472" t="str">
            <v>un</v>
          </cell>
          <cell r="G472">
            <v>0</v>
          </cell>
          <cell r="H472">
            <v>0</v>
          </cell>
        </row>
        <row r="473">
          <cell r="A473" t="str">
            <v>04.201.14</v>
          </cell>
          <cell r="B473" t="str">
            <v>Boca de BSCC 2.00x2.00m - esc=45º</v>
          </cell>
          <cell r="C473" t="str">
            <v xml:space="preserve"> </v>
          </cell>
          <cell r="D473" t="str">
            <v xml:space="preserve"> </v>
          </cell>
          <cell r="E473" t="str">
            <v>un</v>
          </cell>
          <cell r="G473">
            <v>0</v>
          </cell>
          <cell r="H473">
            <v>0</v>
          </cell>
        </row>
        <row r="474">
          <cell r="A474" t="str">
            <v>04.201.15</v>
          </cell>
          <cell r="B474" t="str">
            <v>Boca de BSCC 2.50x2.50m - esc=45º</v>
          </cell>
          <cell r="C474" t="str">
            <v xml:space="preserve"> </v>
          </cell>
          <cell r="D474" t="str">
            <v xml:space="preserve"> </v>
          </cell>
          <cell r="E474" t="str">
            <v>un</v>
          </cell>
          <cell r="G474">
            <v>0</v>
          </cell>
          <cell r="H474">
            <v>0</v>
          </cell>
        </row>
        <row r="475">
          <cell r="A475" t="str">
            <v>04.201.16</v>
          </cell>
          <cell r="B475" t="str">
            <v>Boca de BSCC 3.00x3.00m - esc=45º</v>
          </cell>
          <cell r="C475" t="str">
            <v xml:space="preserve"> </v>
          </cell>
          <cell r="D475" t="str">
            <v xml:space="preserve"> </v>
          </cell>
          <cell r="E475" t="str">
            <v>un</v>
          </cell>
          <cell r="G475">
            <v>0</v>
          </cell>
          <cell r="H475">
            <v>0</v>
          </cell>
        </row>
        <row r="476">
          <cell r="A476" t="str">
            <v>04.210.01</v>
          </cell>
          <cell r="B476" t="str">
            <v>Corpo de BDCC 1.50x1.50m-H=0 a 1.00m</v>
          </cell>
          <cell r="C476" t="str">
            <v>DNER-ES286/97</v>
          </cell>
          <cell r="D476" t="str">
            <v xml:space="preserve"> </v>
          </cell>
          <cell r="E476" t="str">
            <v>m</v>
          </cell>
          <cell r="F476">
            <v>636.33000000000004</v>
          </cell>
          <cell r="G476">
            <v>227.80614</v>
          </cell>
          <cell r="H476">
            <v>864.13614000000007</v>
          </cell>
        </row>
        <row r="477">
          <cell r="A477" t="str">
            <v>04.210.02</v>
          </cell>
          <cell r="B477" t="str">
            <v>Corpo de BDCC 2.00x2.00m-H=0 a 1.00m</v>
          </cell>
          <cell r="C477" t="str">
            <v>DNER-ES286/97</v>
          </cell>
          <cell r="D477" t="str">
            <v xml:space="preserve"> </v>
          </cell>
          <cell r="E477" t="str">
            <v>m</v>
          </cell>
          <cell r="G477">
            <v>0</v>
          </cell>
          <cell r="H477">
            <v>0</v>
          </cell>
        </row>
        <row r="478">
          <cell r="A478" t="str">
            <v>04.210.03</v>
          </cell>
          <cell r="B478" t="str">
            <v>Corpo de BDCC 2.50x2.50m-H=0 a 1.00m</v>
          </cell>
          <cell r="C478" t="str">
            <v>DNER-ES286/97</v>
          </cell>
          <cell r="D478" t="str">
            <v xml:space="preserve"> </v>
          </cell>
          <cell r="E478" t="str">
            <v>m</v>
          </cell>
          <cell r="G478">
            <v>0</v>
          </cell>
          <cell r="H478">
            <v>0</v>
          </cell>
        </row>
        <row r="479">
          <cell r="A479" t="str">
            <v>04.210.04</v>
          </cell>
          <cell r="B479" t="str">
            <v>Corpo de BDCC 3.00x3.00m-H=0 a 1.00m</v>
          </cell>
          <cell r="C479" t="str">
            <v>DNER-ES286/97</v>
          </cell>
          <cell r="D479" t="str">
            <v xml:space="preserve"> </v>
          </cell>
          <cell r="E479" t="str">
            <v>m</v>
          </cell>
          <cell r="G479">
            <v>0</v>
          </cell>
          <cell r="H479">
            <v>0</v>
          </cell>
        </row>
        <row r="480">
          <cell r="A480" t="str">
            <v>04.210.05</v>
          </cell>
          <cell r="B480" t="str">
            <v>Corpo de BDCC 1.50x1.50m-H=1.00 a 2.50m</v>
          </cell>
          <cell r="C480" t="str">
            <v>DNER-ES286/97</v>
          </cell>
          <cell r="D480" t="str">
            <v xml:space="preserve"> </v>
          </cell>
          <cell r="E480" t="str">
            <v>m</v>
          </cell>
          <cell r="F480">
            <v>556.6</v>
          </cell>
          <cell r="G480">
            <v>199.2628</v>
          </cell>
          <cell r="H480">
            <v>755.86279999999999</v>
          </cell>
        </row>
        <row r="481">
          <cell r="A481" t="str">
            <v>04.210.06</v>
          </cell>
          <cell r="B481" t="str">
            <v>Corpo de BDCC 2.00x2.00m-H=1.00 a 2.50m</v>
          </cell>
          <cell r="C481" t="str">
            <v>DNER-ES286/97</v>
          </cell>
          <cell r="D481" t="str">
            <v xml:space="preserve"> </v>
          </cell>
          <cell r="E481" t="str">
            <v>m</v>
          </cell>
          <cell r="G481">
            <v>0</v>
          </cell>
          <cell r="H481">
            <v>0</v>
          </cell>
        </row>
        <row r="482">
          <cell r="A482" t="str">
            <v>04.210.07</v>
          </cell>
          <cell r="B482" t="str">
            <v>Corpo de BDCC 2.50x2.50m-H=1.00 a 2.50m</v>
          </cell>
          <cell r="C482" t="str">
            <v>DNER-ES286/97</v>
          </cell>
          <cell r="D482" t="str">
            <v xml:space="preserve"> </v>
          </cell>
          <cell r="E482" t="str">
            <v>m</v>
          </cell>
          <cell r="G482">
            <v>0</v>
          </cell>
          <cell r="H482">
            <v>0</v>
          </cell>
        </row>
        <row r="483">
          <cell r="A483" t="str">
            <v>04.210.08</v>
          </cell>
          <cell r="B483" t="str">
            <v>Corpo de BDCC 3.00x3.00m-H=1.00 a 2.50m</v>
          </cell>
          <cell r="C483" t="str">
            <v>DNER-ES286/97</v>
          </cell>
          <cell r="D483" t="str">
            <v xml:space="preserve"> </v>
          </cell>
          <cell r="E483" t="str">
            <v>m</v>
          </cell>
          <cell r="G483">
            <v>0</v>
          </cell>
          <cell r="H483">
            <v>0</v>
          </cell>
        </row>
        <row r="484">
          <cell r="A484" t="str">
            <v>04.210.09</v>
          </cell>
          <cell r="B484" t="str">
            <v>Corpo de BDCC 1.50x1.50m-H=2.50 a 5.00m</v>
          </cell>
          <cell r="C484" t="str">
            <v>DNER-ES286/97</v>
          </cell>
          <cell r="D484" t="str">
            <v xml:space="preserve"> </v>
          </cell>
          <cell r="E484" t="str">
            <v>m</v>
          </cell>
          <cell r="G484">
            <v>0</v>
          </cell>
          <cell r="H484">
            <v>0</v>
          </cell>
        </row>
        <row r="485">
          <cell r="A485" t="str">
            <v>04.210.10</v>
          </cell>
          <cell r="B485" t="str">
            <v>Corpo de BDCC 2.00x2.00m-H=2.50 a 5.00m</v>
          </cell>
          <cell r="C485" t="str">
            <v>DNER-ES286/97</v>
          </cell>
          <cell r="D485" t="str">
            <v xml:space="preserve"> </v>
          </cell>
          <cell r="E485" t="str">
            <v>m</v>
          </cell>
          <cell r="G485">
            <v>0</v>
          </cell>
          <cell r="H485">
            <v>0</v>
          </cell>
        </row>
        <row r="486">
          <cell r="A486" t="str">
            <v>04.210.11</v>
          </cell>
          <cell r="B486" t="str">
            <v>Corpo de BDCC 2.50x2.50m-H=2.50 a 5.00m</v>
          </cell>
          <cell r="C486" t="str">
            <v>DNER-ES286/97</v>
          </cell>
          <cell r="D486" t="str">
            <v xml:space="preserve"> </v>
          </cell>
          <cell r="E486" t="str">
            <v>m</v>
          </cell>
          <cell r="G486">
            <v>0</v>
          </cell>
          <cell r="H486">
            <v>0</v>
          </cell>
        </row>
        <row r="487">
          <cell r="A487" t="str">
            <v>04.210.12</v>
          </cell>
          <cell r="B487" t="str">
            <v>Corpo de BDCC 3.00x3.00m-H=2.50 a 5.00m</v>
          </cell>
          <cell r="C487" t="str">
            <v>DNER-ES286/97</v>
          </cell>
          <cell r="D487" t="str">
            <v xml:space="preserve"> </v>
          </cell>
          <cell r="E487" t="str">
            <v>m</v>
          </cell>
          <cell r="G487">
            <v>0</v>
          </cell>
          <cell r="H487">
            <v>0</v>
          </cell>
        </row>
        <row r="488">
          <cell r="A488" t="str">
            <v>04.210.13</v>
          </cell>
          <cell r="B488" t="str">
            <v>Corpo de BDCC 1.50x1.50m-H=5.00 a 7.50m</v>
          </cell>
          <cell r="C488" t="str">
            <v>DNER-ES286/97</v>
          </cell>
          <cell r="D488" t="str">
            <v xml:space="preserve"> </v>
          </cell>
          <cell r="E488" t="str">
            <v>m</v>
          </cell>
          <cell r="G488">
            <v>0</v>
          </cell>
          <cell r="H488">
            <v>0</v>
          </cell>
        </row>
        <row r="489">
          <cell r="A489" t="str">
            <v>04.210.14</v>
          </cell>
          <cell r="B489" t="str">
            <v>Corpo de BDCC 2.00x2.00m-H=5.00 a 7.50m</v>
          </cell>
          <cell r="C489" t="str">
            <v>DNER-ES286/97</v>
          </cell>
          <cell r="D489" t="str">
            <v xml:space="preserve"> </v>
          </cell>
          <cell r="E489" t="str">
            <v>m</v>
          </cell>
          <cell r="G489">
            <v>0</v>
          </cell>
          <cell r="H489">
            <v>0</v>
          </cell>
        </row>
        <row r="490">
          <cell r="A490" t="str">
            <v>04.210.15</v>
          </cell>
          <cell r="B490" t="str">
            <v>Corpo de BDCC 2.50x2.50m-H=5.00 a 7.50m</v>
          </cell>
          <cell r="C490" t="str">
            <v>DNER-ES286/97</v>
          </cell>
          <cell r="D490" t="str">
            <v xml:space="preserve"> </v>
          </cell>
          <cell r="E490" t="str">
            <v>m</v>
          </cell>
          <cell r="G490">
            <v>0</v>
          </cell>
          <cell r="H490">
            <v>0</v>
          </cell>
        </row>
        <row r="491">
          <cell r="A491" t="str">
            <v>04.210.16</v>
          </cell>
          <cell r="B491" t="str">
            <v>Corpo de BDCC 3.00x3.00m-H=5.00 a 7.50m</v>
          </cell>
          <cell r="C491" t="str">
            <v>DNER-ES286/97</v>
          </cell>
          <cell r="D491" t="str">
            <v xml:space="preserve"> </v>
          </cell>
          <cell r="E491" t="str">
            <v>m</v>
          </cell>
          <cell r="G491">
            <v>0</v>
          </cell>
          <cell r="H491">
            <v>0</v>
          </cell>
        </row>
        <row r="492">
          <cell r="A492" t="str">
            <v>04.210.17</v>
          </cell>
          <cell r="B492" t="str">
            <v>Corpo de BDCC 1.50x1.50m-H=7.50 a 10.00m</v>
          </cell>
          <cell r="C492" t="str">
            <v>DNER-ES286/97</v>
          </cell>
          <cell r="D492" t="str">
            <v xml:space="preserve"> </v>
          </cell>
          <cell r="E492" t="str">
            <v>m</v>
          </cell>
          <cell r="G492">
            <v>0</v>
          </cell>
          <cell r="H492">
            <v>0</v>
          </cell>
        </row>
        <row r="493">
          <cell r="A493" t="str">
            <v>04.210.18</v>
          </cell>
          <cell r="B493" t="str">
            <v>Corpo de BDCC 2.00x2.00m-H=7.50 a 10.00m</v>
          </cell>
          <cell r="C493" t="str">
            <v>DNER-ES286/97</v>
          </cell>
          <cell r="D493" t="str">
            <v xml:space="preserve"> </v>
          </cell>
          <cell r="E493" t="str">
            <v>m</v>
          </cell>
          <cell r="G493">
            <v>0</v>
          </cell>
          <cell r="H493">
            <v>0</v>
          </cell>
        </row>
        <row r="494">
          <cell r="A494" t="str">
            <v>04.210.19</v>
          </cell>
          <cell r="B494" t="str">
            <v>Corpo de BDCC 2.50x2.50m-H=7.50 a 10.00m</v>
          </cell>
          <cell r="C494" t="str">
            <v>DNER-ES286/97</v>
          </cell>
          <cell r="D494" t="str">
            <v xml:space="preserve"> </v>
          </cell>
          <cell r="E494" t="str">
            <v>m</v>
          </cell>
          <cell r="G494">
            <v>0</v>
          </cell>
          <cell r="H494">
            <v>0</v>
          </cell>
        </row>
        <row r="495">
          <cell r="A495" t="str">
            <v>04.210.20</v>
          </cell>
          <cell r="B495" t="str">
            <v>Corpo de BDCC 3.00x3.00m-H=7.50 a 10.00m</v>
          </cell>
          <cell r="C495" t="str">
            <v>DNER-ES286/97</v>
          </cell>
          <cell r="D495" t="str">
            <v xml:space="preserve"> </v>
          </cell>
          <cell r="E495" t="str">
            <v>m</v>
          </cell>
          <cell r="G495">
            <v>0</v>
          </cell>
          <cell r="H495">
            <v>0</v>
          </cell>
        </row>
        <row r="496">
          <cell r="A496" t="str">
            <v>04.210.21</v>
          </cell>
          <cell r="B496" t="str">
            <v>Corpo de BDCC 1.50x1.50m-H=10.00 a 12.50m</v>
          </cell>
          <cell r="C496" t="str">
            <v>DNER-ES286/97</v>
          </cell>
          <cell r="D496" t="str">
            <v xml:space="preserve"> </v>
          </cell>
          <cell r="E496" t="str">
            <v>m</v>
          </cell>
          <cell r="G496">
            <v>0</v>
          </cell>
          <cell r="H496">
            <v>0</v>
          </cell>
        </row>
        <row r="497">
          <cell r="A497" t="str">
            <v>04.210.22</v>
          </cell>
          <cell r="B497" t="str">
            <v>Corpo de BDCC 2.00x2.00m-H=10.00 a 12.50m</v>
          </cell>
          <cell r="C497" t="str">
            <v>DNER-ES286/97</v>
          </cell>
          <cell r="D497" t="str">
            <v xml:space="preserve"> </v>
          </cell>
          <cell r="E497" t="str">
            <v>m</v>
          </cell>
          <cell r="G497">
            <v>0</v>
          </cell>
          <cell r="H497">
            <v>0</v>
          </cell>
        </row>
        <row r="498">
          <cell r="A498" t="str">
            <v>04.210.23</v>
          </cell>
          <cell r="B498" t="str">
            <v>Corpo de BDCC 2.50x2.50m-H=10.00 a 12.50m</v>
          </cell>
          <cell r="C498" t="str">
            <v>DNER-ES286/97</v>
          </cell>
          <cell r="D498" t="str">
            <v xml:space="preserve"> </v>
          </cell>
          <cell r="E498" t="str">
            <v>m</v>
          </cell>
          <cell r="G498">
            <v>0</v>
          </cell>
          <cell r="H498">
            <v>0</v>
          </cell>
        </row>
        <row r="499">
          <cell r="A499" t="str">
            <v>04.210.24</v>
          </cell>
          <cell r="B499" t="str">
            <v>Corpo de BDCC 3.00x3.00m-H=10.00 a 12.50m</v>
          </cell>
          <cell r="C499" t="str">
            <v>DNER-ES286/97</v>
          </cell>
          <cell r="D499" t="str">
            <v xml:space="preserve"> </v>
          </cell>
          <cell r="E499" t="str">
            <v>m</v>
          </cell>
          <cell r="G499">
            <v>0</v>
          </cell>
          <cell r="H499">
            <v>0</v>
          </cell>
        </row>
        <row r="500">
          <cell r="A500" t="str">
            <v>04.210.25</v>
          </cell>
          <cell r="B500" t="str">
            <v>Corpo de BDCC 1.50x1.50m-H=12.50 a 15.00m</v>
          </cell>
          <cell r="C500" t="str">
            <v>DNER-ES286/97</v>
          </cell>
          <cell r="D500" t="str">
            <v xml:space="preserve"> </v>
          </cell>
          <cell r="E500" t="str">
            <v>m</v>
          </cell>
          <cell r="G500">
            <v>0</v>
          </cell>
          <cell r="H500">
            <v>0</v>
          </cell>
        </row>
        <row r="501">
          <cell r="A501" t="str">
            <v>04.210.26</v>
          </cell>
          <cell r="B501" t="str">
            <v>Corpo de BDCC 2.00x2.00m-H=12.50 a 15.00m</v>
          </cell>
          <cell r="C501" t="str">
            <v>DNER-ES286/97</v>
          </cell>
          <cell r="D501" t="str">
            <v xml:space="preserve"> </v>
          </cell>
          <cell r="E501" t="str">
            <v>m</v>
          </cell>
          <cell r="G501">
            <v>0</v>
          </cell>
          <cell r="H501">
            <v>0</v>
          </cell>
        </row>
        <row r="502">
          <cell r="A502" t="str">
            <v>04.210.27</v>
          </cell>
          <cell r="B502" t="str">
            <v>Corpo de BDCC 2.50x2.50m-H=12.50 a 15.00m</v>
          </cell>
          <cell r="C502" t="str">
            <v>DNER-ES286/97</v>
          </cell>
          <cell r="D502" t="str">
            <v xml:space="preserve"> </v>
          </cell>
          <cell r="E502" t="str">
            <v>m</v>
          </cell>
          <cell r="G502">
            <v>0</v>
          </cell>
          <cell r="H502">
            <v>0</v>
          </cell>
        </row>
        <row r="503">
          <cell r="A503" t="str">
            <v>04.210.28</v>
          </cell>
          <cell r="B503" t="str">
            <v>Corpo de BDCC 3.00x3.00m-H=12.50 a 15.00m</v>
          </cell>
          <cell r="C503" t="str">
            <v>DNER-ES286/97</v>
          </cell>
          <cell r="D503" t="str">
            <v xml:space="preserve"> </v>
          </cell>
          <cell r="E503" t="str">
            <v>m</v>
          </cell>
          <cell r="G503">
            <v>0</v>
          </cell>
          <cell r="H503">
            <v>0</v>
          </cell>
        </row>
        <row r="504">
          <cell r="A504" t="str">
            <v>04.211.01</v>
          </cell>
          <cell r="B504" t="str">
            <v>Boca de BDCC 1.50x1.50m - normal</v>
          </cell>
          <cell r="C504" t="str">
            <v xml:space="preserve"> </v>
          </cell>
          <cell r="D504" t="str">
            <v xml:space="preserve"> </v>
          </cell>
          <cell r="E504" t="str">
            <v>un</v>
          </cell>
          <cell r="F504">
            <v>2682.37</v>
          </cell>
          <cell r="G504">
            <v>960.28845999999987</v>
          </cell>
          <cell r="H504">
            <v>3642.6584599999996</v>
          </cell>
        </row>
        <row r="505">
          <cell r="A505" t="str">
            <v>04.211.02</v>
          </cell>
          <cell r="B505" t="str">
            <v>Boca de BDCC 2.00x2.00m - normal</v>
          </cell>
          <cell r="C505" t="str">
            <v xml:space="preserve"> </v>
          </cell>
          <cell r="D505" t="str">
            <v xml:space="preserve"> </v>
          </cell>
          <cell r="E505" t="str">
            <v>un</v>
          </cell>
          <cell r="G505">
            <v>0</v>
          </cell>
          <cell r="H505">
            <v>0</v>
          </cell>
        </row>
        <row r="506">
          <cell r="A506" t="str">
            <v>04.211.03</v>
          </cell>
          <cell r="B506" t="str">
            <v>Boca de BDCC 2.50x2.50m - normal</v>
          </cell>
          <cell r="C506" t="str">
            <v xml:space="preserve"> </v>
          </cell>
          <cell r="D506" t="str">
            <v xml:space="preserve"> </v>
          </cell>
          <cell r="E506" t="str">
            <v>un</v>
          </cell>
          <cell r="G506">
            <v>0</v>
          </cell>
          <cell r="H506">
            <v>0</v>
          </cell>
        </row>
        <row r="507">
          <cell r="A507" t="str">
            <v>04.211.04</v>
          </cell>
          <cell r="B507" t="str">
            <v>Boca de BDCC 3.00x3.00m - normal</v>
          </cell>
          <cell r="C507" t="str">
            <v xml:space="preserve"> </v>
          </cell>
          <cell r="D507" t="str">
            <v xml:space="preserve"> </v>
          </cell>
          <cell r="E507" t="str">
            <v>un</v>
          </cell>
          <cell r="G507">
            <v>0</v>
          </cell>
          <cell r="H507">
            <v>0</v>
          </cell>
        </row>
        <row r="508">
          <cell r="A508" t="str">
            <v>04.211.05</v>
          </cell>
          <cell r="B508" t="str">
            <v>Boca de BDCC 1.50x1.50m - esc=15°</v>
          </cell>
          <cell r="C508" t="str">
            <v xml:space="preserve"> </v>
          </cell>
          <cell r="D508" t="str">
            <v xml:space="preserve"> </v>
          </cell>
          <cell r="E508" t="str">
            <v>un</v>
          </cell>
          <cell r="G508">
            <v>0</v>
          </cell>
          <cell r="H508">
            <v>0</v>
          </cell>
        </row>
        <row r="509">
          <cell r="A509" t="str">
            <v>04.211.06</v>
          </cell>
          <cell r="B509" t="str">
            <v>Boca de BDCC 2.00x2.00m - esc=15°</v>
          </cell>
          <cell r="C509" t="str">
            <v xml:space="preserve"> </v>
          </cell>
          <cell r="D509" t="str">
            <v xml:space="preserve"> </v>
          </cell>
          <cell r="E509" t="str">
            <v>un</v>
          </cell>
          <cell r="G509">
            <v>0</v>
          </cell>
          <cell r="H509">
            <v>0</v>
          </cell>
        </row>
        <row r="510">
          <cell r="A510" t="str">
            <v>04.211.07</v>
          </cell>
          <cell r="B510" t="str">
            <v>Boca de BDCC 2.50x2.50m - esc=15°</v>
          </cell>
          <cell r="C510" t="str">
            <v xml:space="preserve"> </v>
          </cell>
          <cell r="D510" t="str">
            <v xml:space="preserve"> </v>
          </cell>
          <cell r="E510" t="str">
            <v>un</v>
          </cell>
          <cell r="G510">
            <v>0</v>
          </cell>
          <cell r="H510">
            <v>0</v>
          </cell>
        </row>
        <row r="511">
          <cell r="A511" t="str">
            <v>04.211.08</v>
          </cell>
          <cell r="B511" t="str">
            <v>Boca de BDCC 3.00x3.00m - esc=15°</v>
          </cell>
          <cell r="C511" t="str">
            <v xml:space="preserve"> </v>
          </cell>
          <cell r="D511" t="str">
            <v xml:space="preserve"> </v>
          </cell>
          <cell r="E511" t="str">
            <v>un</v>
          </cell>
          <cell r="G511">
            <v>0</v>
          </cell>
          <cell r="H511">
            <v>0</v>
          </cell>
        </row>
        <row r="512">
          <cell r="A512" t="str">
            <v>04.211.09</v>
          </cell>
          <cell r="B512" t="str">
            <v>Boca de BDCC 1.50x1.50m - esc=30°</v>
          </cell>
          <cell r="C512" t="str">
            <v xml:space="preserve"> </v>
          </cell>
          <cell r="D512" t="str">
            <v xml:space="preserve"> </v>
          </cell>
          <cell r="E512" t="str">
            <v>un</v>
          </cell>
          <cell r="F512">
            <v>3161.55</v>
          </cell>
          <cell r="G512">
            <v>1131.8349000000001</v>
          </cell>
          <cell r="H512">
            <v>4293.3849</v>
          </cell>
        </row>
        <row r="513">
          <cell r="A513" t="str">
            <v>04.211.10</v>
          </cell>
          <cell r="B513" t="str">
            <v>Boca de BDCC 2.00x2.00m - esc=30°</v>
          </cell>
          <cell r="C513" t="str">
            <v xml:space="preserve"> </v>
          </cell>
          <cell r="D513" t="str">
            <v xml:space="preserve"> </v>
          </cell>
          <cell r="E513" t="str">
            <v>un</v>
          </cell>
          <cell r="G513">
            <v>0</v>
          </cell>
          <cell r="H513">
            <v>0</v>
          </cell>
        </row>
        <row r="514">
          <cell r="A514" t="str">
            <v>04.211.11</v>
          </cell>
          <cell r="B514" t="str">
            <v>Boca de BDCC 2.50x2.50m - esc=30°</v>
          </cell>
          <cell r="C514" t="str">
            <v xml:space="preserve"> </v>
          </cell>
          <cell r="D514" t="str">
            <v xml:space="preserve"> </v>
          </cell>
          <cell r="E514" t="str">
            <v>un</v>
          </cell>
          <cell r="G514">
            <v>0</v>
          </cell>
          <cell r="H514">
            <v>0</v>
          </cell>
        </row>
        <row r="515">
          <cell r="A515" t="str">
            <v>04.211.12</v>
          </cell>
          <cell r="B515" t="str">
            <v>Boca de BDCC 3.00x3.00m - esc=30°</v>
          </cell>
          <cell r="C515" t="str">
            <v xml:space="preserve"> </v>
          </cell>
          <cell r="D515" t="str">
            <v xml:space="preserve"> </v>
          </cell>
          <cell r="E515" t="str">
            <v>un</v>
          </cell>
          <cell r="G515">
            <v>0</v>
          </cell>
          <cell r="H515">
            <v>0</v>
          </cell>
        </row>
        <row r="516">
          <cell r="A516" t="str">
            <v>04.211.13</v>
          </cell>
          <cell r="B516" t="str">
            <v>Boca de BDCC 1.50x1.50m - esc=45°</v>
          </cell>
          <cell r="C516" t="str">
            <v xml:space="preserve"> </v>
          </cell>
          <cell r="D516" t="str">
            <v xml:space="preserve"> </v>
          </cell>
          <cell r="E516" t="str">
            <v>un</v>
          </cell>
          <cell r="G516">
            <v>0</v>
          </cell>
          <cell r="H516">
            <v>0</v>
          </cell>
        </row>
        <row r="517">
          <cell r="A517" t="str">
            <v>04.211.14</v>
          </cell>
          <cell r="B517" t="str">
            <v>Boca de BDCC 2.00x2.00m - esc=45°</v>
          </cell>
          <cell r="C517" t="str">
            <v xml:space="preserve"> </v>
          </cell>
          <cell r="D517" t="str">
            <v xml:space="preserve"> </v>
          </cell>
          <cell r="E517" t="str">
            <v>un</v>
          </cell>
          <cell r="G517">
            <v>0</v>
          </cell>
          <cell r="H517">
            <v>0</v>
          </cell>
        </row>
        <row r="518">
          <cell r="A518" t="str">
            <v>04.211.15</v>
          </cell>
          <cell r="B518" t="str">
            <v>Boca de BDCC 2.50x2.50m - esc=45°</v>
          </cell>
          <cell r="C518" t="str">
            <v xml:space="preserve"> </v>
          </cell>
          <cell r="D518" t="str">
            <v xml:space="preserve"> </v>
          </cell>
          <cell r="E518" t="str">
            <v>un</v>
          </cell>
          <cell r="G518">
            <v>0</v>
          </cell>
          <cell r="H518">
            <v>0</v>
          </cell>
        </row>
        <row r="519">
          <cell r="A519" t="str">
            <v>04.211.16</v>
          </cell>
          <cell r="B519" t="str">
            <v>Boca de BDCC 3.00x3.00m - esc=45°</v>
          </cell>
          <cell r="C519" t="str">
            <v xml:space="preserve"> </v>
          </cell>
          <cell r="D519" t="str">
            <v xml:space="preserve"> </v>
          </cell>
          <cell r="E519" t="str">
            <v>un</v>
          </cell>
          <cell r="G519">
            <v>0</v>
          </cell>
          <cell r="H519">
            <v>0</v>
          </cell>
        </row>
        <row r="520">
          <cell r="A520" t="str">
            <v>04.220.01</v>
          </cell>
          <cell r="B520" t="str">
            <v>Corpo de BTCC 1.50x1.50m-H=0 a 1.00m</v>
          </cell>
          <cell r="C520" t="str">
            <v>DNER-ES286/97</v>
          </cell>
          <cell r="D520" t="str">
            <v xml:space="preserve"> </v>
          </cell>
          <cell r="E520" t="str">
            <v>m</v>
          </cell>
          <cell r="G520">
            <v>0</v>
          </cell>
          <cell r="H520">
            <v>0</v>
          </cell>
        </row>
        <row r="521">
          <cell r="A521" t="str">
            <v>04.220.02</v>
          </cell>
          <cell r="B521" t="str">
            <v>Corpo de BTCC 2.00x2.00m-H=0 a 1.00m</v>
          </cell>
          <cell r="C521" t="str">
            <v>DNER-ES286/97</v>
          </cell>
          <cell r="D521" t="str">
            <v xml:space="preserve"> </v>
          </cell>
          <cell r="E521" t="str">
            <v>m</v>
          </cell>
          <cell r="G521">
            <v>0</v>
          </cell>
          <cell r="H521">
            <v>0</v>
          </cell>
        </row>
        <row r="522">
          <cell r="A522" t="str">
            <v>04.220.03</v>
          </cell>
          <cell r="B522" t="str">
            <v>Corpo de BTCC 2.50x2.50m-H=0 a 1.00m</v>
          </cell>
          <cell r="C522" t="str">
            <v>DNER-ES286/97</v>
          </cell>
          <cell r="D522" t="str">
            <v xml:space="preserve"> </v>
          </cell>
          <cell r="E522" t="str">
            <v>m</v>
          </cell>
          <cell r="G522">
            <v>0</v>
          </cell>
          <cell r="H522">
            <v>0</v>
          </cell>
        </row>
        <row r="523">
          <cell r="A523" t="str">
            <v>04.220.04</v>
          </cell>
          <cell r="B523" t="str">
            <v>Corpo de BTCC 3.00x3.00m-H=0 a 1.00m</v>
          </cell>
          <cell r="C523" t="str">
            <v>DNER-ES286/97</v>
          </cell>
          <cell r="D523" t="str">
            <v xml:space="preserve"> </v>
          </cell>
          <cell r="E523" t="str">
            <v>m</v>
          </cell>
          <cell r="G523">
            <v>0</v>
          </cell>
          <cell r="H523">
            <v>0</v>
          </cell>
        </row>
        <row r="524">
          <cell r="A524" t="str">
            <v>04.220.05</v>
          </cell>
          <cell r="B524" t="str">
            <v>Corpo de BTCC 1.50x1.50m-H=1.00 a 2.50m</v>
          </cell>
          <cell r="C524" t="str">
            <v>DNER-ES286/97</v>
          </cell>
          <cell r="D524" t="str">
            <v xml:space="preserve"> </v>
          </cell>
          <cell r="E524" t="str">
            <v>m</v>
          </cell>
          <cell r="F524">
            <v>825.87</v>
          </cell>
          <cell r="G524">
            <v>295.66145999999998</v>
          </cell>
          <cell r="H524">
            <v>1121.5314599999999</v>
          </cell>
        </row>
        <row r="525">
          <cell r="A525" t="str">
            <v>04.220.06</v>
          </cell>
          <cell r="B525" t="str">
            <v>Corpo de BSTC 2.00x2.00m-H=1.00 a 2.50m</v>
          </cell>
          <cell r="C525" t="str">
            <v>DNER-ES286/97</v>
          </cell>
          <cell r="D525" t="str">
            <v xml:space="preserve"> </v>
          </cell>
          <cell r="E525" t="str">
            <v>m</v>
          </cell>
          <cell r="F525">
            <v>1187.6199999999999</v>
          </cell>
          <cell r="G525">
            <v>425.16795999999994</v>
          </cell>
          <cell r="H525">
            <v>1612.7879599999999</v>
          </cell>
        </row>
        <row r="526">
          <cell r="A526" t="str">
            <v>04.220.07</v>
          </cell>
          <cell r="B526" t="str">
            <v>Corpo de BTCC 2.50x2.50m-H=1.00 a 2.50m</v>
          </cell>
          <cell r="C526" t="str">
            <v>DNER-ES286/97</v>
          </cell>
          <cell r="D526" t="str">
            <v xml:space="preserve"> </v>
          </cell>
          <cell r="E526" t="str">
            <v>m</v>
          </cell>
          <cell r="G526">
            <v>0</v>
          </cell>
          <cell r="H526">
            <v>0</v>
          </cell>
        </row>
        <row r="527">
          <cell r="A527" t="str">
            <v>04.220.08</v>
          </cell>
          <cell r="B527" t="str">
            <v>Corpo de BTCC 3.00x3.00m-H=1.00 a 2.50m</v>
          </cell>
          <cell r="C527" t="str">
            <v>DNER-ES286/97</v>
          </cell>
          <cell r="D527" t="str">
            <v xml:space="preserve"> </v>
          </cell>
          <cell r="E527" t="str">
            <v>m</v>
          </cell>
          <cell r="G527">
            <v>0</v>
          </cell>
          <cell r="H527">
            <v>0</v>
          </cell>
        </row>
        <row r="528">
          <cell r="A528" t="str">
            <v>04.220.09</v>
          </cell>
          <cell r="B528" t="str">
            <v>Corpo de BTCC 1.50x1.50m-H=2.50 a 5.00m</v>
          </cell>
          <cell r="C528" t="str">
            <v>DNER-ES286/97</v>
          </cell>
          <cell r="D528" t="str">
            <v xml:space="preserve"> </v>
          </cell>
          <cell r="E528" t="str">
            <v>m</v>
          </cell>
          <cell r="F528">
            <v>899.7</v>
          </cell>
          <cell r="G528">
            <v>322.0926</v>
          </cell>
          <cell r="H528">
            <v>1221.7926</v>
          </cell>
        </row>
        <row r="529">
          <cell r="A529" t="str">
            <v>04.220.10</v>
          </cell>
          <cell r="B529" t="str">
            <v>Corpo de BTCC 2.00x2.00m-H=2.50 a 5.00m</v>
          </cell>
          <cell r="C529" t="str">
            <v>DNER-ES286/97</v>
          </cell>
          <cell r="D529" t="str">
            <v xml:space="preserve"> </v>
          </cell>
          <cell r="E529" t="str">
            <v>m</v>
          </cell>
          <cell r="G529">
            <v>0</v>
          </cell>
          <cell r="H529">
            <v>0</v>
          </cell>
        </row>
        <row r="530">
          <cell r="A530" t="str">
            <v>04.220.11</v>
          </cell>
          <cell r="B530" t="str">
            <v>Corpo de BTCC 2.50x2.50m-H=2.50 a 5.00m</v>
          </cell>
          <cell r="C530" t="str">
            <v>DNER-ES286/97</v>
          </cell>
          <cell r="D530" t="str">
            <v xml:space="preserve"> </v>
          </cell>
          <cell r="E530" t="str">
            <v>m</v>
          </cell>
          <cell r="G530">
            <v>0</v>
          </cell>
          <cell r="H530">
            <v>0</v>
          </cell>
        </row>
        <row r="531">
          <cell r="A531" t="str">
            <v>04.220.12</v>
          </cell>
          <cell r="B531" t="str">
            <v>Corpo de BTCC 3.00x3.00m-H=2.50 a 5.00m</v>
          </cell>
          <cell r="C531" t="str">
            <v>DNER-ES286/97</v>
          </cell>
          <cell r="D531" t="str">
            <v xml:space="preserve"> </v>
          </cell>
          <cell r="E531" t="str">
            <v>m</v>
          </cell>
          <cell r="G531">
            <v>0</v>
          </cell>
          <cell r="H531">
            <v>0</v>
          </cell>
        </row>
        <row r="532">
          <cell r="A532" t="str">
            <v>04.220.13</v>
          </cell>
          <cell r="B532" t="str">
            <v>Corpo de BTCC 1.50x1.50m-H=5.00 a 7.50m</v>
          </cell>
          <cell r="C532" t="str">
            <v>DNER-ES286/97</v>
          </cell>
          <cell r="D532" t="str">
            <v xml:space="preserve"> </v>
          </cell>
          <cell r="E532" t="str">
            <v>m</v>
          </cell>
          <cell r="G532">
            <v>0</v>
          </cell>
          <cell r="H532">
            <v>0</v>
          </cell>
        </row>
        <row r="533">
          <cell r="A533" t="str">
            <v>04.220.14</v>
          </cell>
          <cell r="B533" t="str">
            <v>Corpo de BTCC 2.0Dx2.00m-H=5.00 a 7.50m</v>
          </cell>
          <cell r="C533" t="str">
            <v>DNER-ES286/97</v>
          </cell>
          <cell r="D533" t="str">
            <v xml:space="preserve"> </v>
          </cell>
          <cell r="E533" t="str">
            <v>m</v>
          </cell>
          <cell r="G533">
            <v>0</v>
          </cell>
          <cell r="H533">
            <v>0</v>
          </cell>
        </row>
        <row r="534">
          <cell r="A534" t="str">
            <v>04.220.15</v>
          </cell>
          <cell r="B534" t="str">
            <v>Corpo de BTCC 2.50x2.50m-H=5.00 a 7.50m</v>
          </cell>
          <cell r="C534" t="str">
            <v>DNER-ES286/97</v>
          </cell>
          <cell r="D534" t="str">
            <v xml:space="preserve"> </v>
          </cell>
          <cell r="E534" t="str">
            <v>m</v>
          </cell>
          <cell r="G534">
            <v>0</v>
          </cell>
          <cell r="H534">
            <v>0</v>
          </cell>
        </row>
        <row r="535">
          <cell r="A535" t="str">
            <v>04.220.16</v>
          </cell>
          <cell r="B535" t="str">
            <v>Corpo de BTCC 3.00x3.00m-H=5.00 a 7.50m</v>
          </cell>
          <cell r="C535" t="str">
            <v>DNER-ES286/97</v>
          </cell>
          <cell r="D535" t="str">
            <v xml:space="preserve"> </v>
          </cell>
          <cell r="E535" t="str">
            <v>m</v>
          </cell>
          <cell r="G535">
            <v>0</v>
          </cell>
          <cell r="H535">
            <v>0</v>
          </cell>
        </row>
        <row r="536">
          <cell r="A536" t="str">
            <v>04.220.17</v>
          </cell>
          <cell r="B536" t="str">
            <v>Corpo de BTCC 1.50x1.50m-H=7.50 a 10.00m</v>
          </cell>
          <cell r="C536" t="str">
            <v>DNER-ES286/97</v>
          </cell>
          <cell r="D536" t="str">
            <v xml:space="preserve"> </v>
          </cell>
          <cell r="E536" t="str">
            <v>m</v>
          </cell>
          <cell r="G536">
            <v>0</v>
          </cell>
          <cell r="H536">
            <v>0</v>
          </cell>
        </row>
        <row r="537">
          <cell r="A537" t="str">
            <v>04.220.18</v>
          </cell>
          <cell r="B537" t="str">
            <v>Corpo de BTCC 2.00x2.00m-H=7.50 a 10.00m</v>
          </cell>
          <cell r="C537" t="str">
            <v>DNER-ES286/97</v>
          </cell>
          <cell r="D537" t="str">
            <v xml:space="preserve"> </v>
          </cell>
          <cell r="E537" t="str">
            <v>m</v>
          </cell>
          <cell r="G537">
            <v>0</v>
          </cell>
          <cell r="H537">
            <v>0</v>
          </cell>
        </row>
        <row r="538">
          <cell r="A538" t="str">
            <v>04.220.19</v>
          </cell>
          <cell r="B538" t="str">
            <v>Corpo de BTCC 2.50x2.50m-H=7.50 a 10.00m</v>
          </cell>
          <cell r="C538" t="str">
            <v>DNER-ES286/97</v>
          </cell>
          <cell r="D538" t="str">
            <v xml:space="preserve"> </v>
          </cell>
          <cell r="E538" t="str">
            <v>m</v>
          </cell>
          <cell r="G538">
            <v>0</v>
          </cell>
          <cell r="H538">
            <v>0</v>
          </cell>
        </row>
        <row r="539">
          <cell r="A539" t="str">
            <v>04.220.20</v>
          </cell>
          <cell r="B539" t="str">
            <v>Corpo de BTCC 3.00x3.00m-H=7.50 a 10.00m</v>
          </cell>
          <cell r="C539" t="str">
            <v>DNER-ES286/97</v>
          </cell>
          <cell r="D539" t="str">
            <v xml:space="preserve"> </v>
          </cell>
          <cell r="E539" t="str">
            <v>m</v>
          </cell>
          <cell r="G539">
            <v>0</v>
          </cell>
          <cell r="H539">
            <v>0</v>
          </cell>
        </row>
        <row r="540">
          <cell r="A540" t="str">
            <v>04.220.21</v>
          </cell>
          <cell r="B540" t="str">
            <v>Corpo de BTCC 1.50x1.50m-H=10.00 a 12.50m</v>
          </cell>
          <cell r="C540" t="str">
            <v>DNER-ES286/97</v>
          </cell>
          <cell r="D540" t="str">
            <v xml:space="preserve"> </v>
          </cell>
          <cell r="E540" t="str">
            <v>m</v>
          </cell>
          <cell r="G540">
            <v>0</v>
          </cell>
          <cell r="H540">
            <v>0</v>
          </cell>
        </row>
        <row r="541">
          <cell r="A541" t="str">
            <v>04.220.22</v>
          </cell>
          <cell r="B541" t="str">
            <v>Corpo de BTCC 2.00x2.00m-H=10.00 a 12.50m</v>
          </cell>
          <cell r="C541" t="str">
            <v>DNER-ES286/97</v>
          </cell>
          <cell r="D541" t="str">
            <v xml:space="preserve"> </v>
          </cell>
          <cell r="E541" t="str">
            <v>m</v>
          </cell>
          <cell r="G541">
            <v>0</v>
          </cell>
          <cell r="H541">
            <v>0</v>
          </cell>
        </row>
        <row r="542">
          <cell r="A542" t="str">
            <v>04.220.23</v>
          </cell>
          <cell r="B542" t="str">
            <v>Corpo de BTCC 2.50x2.50m-H=10.00 a 12.50m</v>
          </cell>
          <cell r="C542" t="str">
            <v>DNER-ES286/97</v>
          </cell>
          <cell r="D542" t="str">
            <v xml:space="preserve"> </v>
          </cell>
          <cell r="E542" t="str">
            <v>m</v>
          </cell>
          <cell r="G542">
            <v>0</v>
          </cell>
          <cell r="H542">
            <v>0</v>
          </cell>
        </row>
        <row r="543">
          <cell r="A543" t="str">
            <v>04.220.24</v>
          </cell>
          <cell r="B543" t="str">
            <v>Corpo de BTCC 3.00x3.00m-H=10.00 a 12.50m</v>
          </cell>
          <cell r="C543" t="str">
            <v>DNER-ES286/97</v>
          </cell>
          <cell r="D543" t="str">
            <v xml:space="preserve"> </v>
          </cell>
          <cell r="E543" t="str">
            <v>m</v>
          </cell>
          <cell r="G543">
            <v>0</v>
          </cell>
          <cell r="H543">
            <v>0</v>
          </cell>
        </row>
        <row r="544">
          <cell r="A544" t="str">
            <v>04.220.25</v>
          </cell>
          <cell r="B544" t="str">
            <v>Corpo de BTCC 1.50x1.50m-H=12.50 a 15.00m</v>
          </cell>
          <cell r="C544" t="str">
            <v>DNER-ES286/97</v>
          </cell>
          <cell r="D544" t="str">
            <v xml:space="preserve"> </v>
          </cell>
          <cell r="E544" t="str">
            <v>m</v>
          </cell>
          <cell r="G544">
            <v>0</v>
          </cell>
          <cell r="H544">
            <v>0</v>
          </cell>
        </row>
        <row r="545">
          <cell r="A545" t="str">
            <v>04.220.26</v>
          </cell>
          <cell r="B545" t="str">
            <v>Corpo de BTCC 2.00x2.00m-H=12.50 a 15.00m</v>
          </cell>
          <cell r="C545" t="str">
            <v>DNER-ES286/97</v>
          </cell>
          <cell r="D545" t="str">
            <v xml:space="preserve"> </v>
          </cell>
          <cell r="E545" t="str">
            <v>m</v>
          </cell>
          <cell r="G545">
            <v>0</v>
          </cell>
          <cell r="H545">
            <v>0</v>
          </cell>
        </row>
        <row r="546">
          <cell r="A546" t="str">
            <v>04.220.27</v>
          </cell>
          <cell r="B546" t="str">
            <v>Corpo de BTCC 2.50x2.50m-H=12.50 a 15.00m</v>
          </cell>
          <cell r="C546" t="str">
            <v>DNER-ES286/97</v>
          </cell>
          <cell r="D546" t="str">
            <v xml:space="preserve"> </v>
          </cell>
          <cell r="E546" t="str">
            <v>m</v>
          </cell>
          <cell r="G546">
            <v>0</v>
          </cell>
          <cell r="H546">
            <v>0</v>
          </cell>
        </row>
        <row r="547">
          <cell r="A547" t="str">
            <v>04.220.28</v>
          </cell>
          <cell r="B547" t="str">
            <v>Corpo de BTCC 3.00x3.00m-H=12.50 a 15.00m</v>
          </cell>
          <cell r="C547" t="str">
            <v>DNER-ES286/97</v>
          </cell>
          <cell r="D547" t="str">
            <v xml:space="preserve"> </v>
          </cell>
          <cell r="E547" t="str">
            <v>m</v>
          </cell>
          <cell r="G547">
            <v>0</v>
          </cell>
          <cell r="H547">
            <v>0</v>
          </cell>
        </row>
        <row r="548">
          <cell r="A548" t="str">
            <v>04.221.01</v>
          </cell>
          <cell r="B548" t="str">
            <v>Boca de BTCC 1.50x1.50m - normal</v>
          </cell>
          <cell r="C548" t="str">
            <v xml:space="preserve"> </v>
          </cell>
          <cell r="D548" t="str">
            <v xml:space="preserve"> </v>
          </cell>
          <cell r="E548" t="str">
            <v>un</v>
          </cell>
          <cell r="F548">
            <v>3358.97</v>
          </cell>
          <cell r="G548">
            <v>1202.5112599999998</v>
          </cell>
          <cell r="H548">
            <v>4561.4812599999996</v>
          </cell>
        </row>
        <row r="549">
          <cell r="A549" t="str">
            <v>04.221.02</v>
          </cell>
          <cell r="B549" t="str">
            <v>Boca de BTCC 2.00x2.00m - normal</v>
          </cell>
          <cell r="C549" t="str">
            <v xml:space="preserve"> </v>
          </cell>
          <cell r="D549" t="str">
            <v xml:space="preserve"> </v>
          </cell>
          <cell r="E549" t="str">
            <v>un</v>
          </cell>
          <cell r="G549">
            <v>0</v>
          </cell>
          <cell r="H549">
            <v>0</v>
          </cell>
        </row>
        <row r="550">
          <cell r="A550" t="str">
            <v>04.221.03</v>
          </cell>
          <cell r="B550" t="str">
            <v>Boca de BTCC 2.50x2.50m - normal</v>
          </cell>
          <cell r="C550" t="str">
            <v xml:space="preserve"> </v>
          </cell>
          <cell r="D550" t="str">
            <v xml:space="preserve"> </v>
          </cell>
          <cell r="E550" t="str">
            <v>un</v>
          </cell>
          <cell r="G550">
            <v>0</v>
          </cell>
          <cell r="H550">
            <v>0</v>
          </cell>
        </row>
        <row r="551">
          <cell r="A551" t="str">
            <v>04.221.04</v>
          </cell>
          <cell r="B551" t="str">
            <v>Boca de BTCC 3.00x3.00m - normal</v>
          </cell>
          <cell r="C551" t="str">
            <v xml:space="preserve"> </v>
          </cell>
          <cell r="D551" t="str">
            <v xml:space="preserve"> </v>
          </cell>
          <cell r="E551" t="str">
            <v>un</v>
          </cell>
          <cell r="G551">
            <v>0</v>
          </cell>
          <cell r="H551">
            <v>0</v>
          </cell>
        </row>
        <row r="552">
          <cell r="A552" t="str">
            <v>04.221.05</v>
          </cell>
          <cell r="B552" t="str">
            <v>Boca de BTCC 1.50x1.50m - esc=15°</v>
          </cell>
          <cell r="C552" t="str">
            <v xml:space="preserve"> </v>
          </cell>
          <cell r="D552" t="str">
            <v xml:space="preserve"> </v>
          </cell>
          <cell r="E552" t="str">
            <v>un</v>
          </cell>
          <cell r="G552">
            <v>0</v>
          </cell>
          <cell r="H552">
            <v>0</v>
          </cell>
        </row>
        <row r="553">
          <cell r="A553" t="str">
            <v>04.221.06</v>
          </cell>
          <cell r="B553" t="str">
            <v>Boca de BTCC 2.00x2.00m - esc=15°</v>
          </cell>
          <cell r="C553" t="str">
            <v xml:space="preserve"> </v>
          </cell>
          <cell r="D553" t="str">
            <v xml:space="preserve"> </v>
          </cell>
          <cell r="E553" t="str">
            <v>un</v>
          </cell>
          <cell r="G553">
            <v>0</v>
          </cell>
          <cell r="H553">
            <v>0</v>
          </cell>
        </row>
        <row r="554">
          <cell r="A554" t="str">
            <v>04.221.07</v>
          </cell>
          <cell r="B554" t="str">
            <v>Boca de BTCC 2.50x2.50m - esc=15°</v>
          </cell>
          <cell r="C554" t="str">
            <v xml:space="preserve"> </v>
          </cell>
          <cell r="D554" t="str">
            <v xml:space="preserve"> </v>
          </cell>
          <cell r="E554" t="str">
            <v>un</v>
          </cell>
          <cell r="G554">
            <v>0</v>
          </cell>
          <cell r="H554">
            <v>0</v>
          </cell>
        </row>
        <row r="555">
          <cell r="A555" t="str">
            <v>04.221.08</v>
          </cell>
          <cell r="B555" t="str">
            <v>Boca de BTCC 3.00x3.00m - esc=15°</v>
          </cell>
          <cell r="C555" t="str">
            <v xml:space="preserve"> </v>
          </cell>
          <cell r="D555" t="str">
            <v xml:space="preserve"> </v>
          </cell>
          <cell r="E555" t="str">
            <v>un</v>
          </cell>
          <cell r="G555">
            <v>0</v>
          </cell>
          <cell r="H555">
            <v>0</v>
          </cell>
        </row>
        <row r="556">
          <cell r="A556" t="str">
            <v>04.221.09</v>
          </cell>
          <cell r="B556" t="str">
            <v>Boca de BTCC 1.50x1.50m - esc=30°</v>
          </cell>
          <cell r="C556" t="str">
            <v xml:space="preserve"> </v>
          </cell>
          <cell r="D556" t="str">
            <v xml:space="preserve"> </v>
          </cell>
          <cell r="E556" t="str">
            <v>un</v>
          </cell>
          <cell r="G556">
            <v>0</v>
          </cell>
          <cell r="H556">
            <v>0</v>
          </cell>
        </row>
        <row r="557">
          <cell r="A557" t="str">
            <v>04.221.10</v>
          </cell>
          <cell r="B557" t="str">
            <v>Boca de BTCC 2.00x2.00m - esc=30°</v>
          </cell>
          <cell r="C557" t="str">
            <v xml:space="preserve"> </v>
          </cell>
          <cell r="D557" t="str">
            <v xml:space="preserve"> </v>
          </cell>
          <cell r="E557" t="str">
            <v>un</v>
          </cell>
          <cell r="G557">
            <v>0</v>
          </cell>
          <cell r="H557">
            <v>0</v>
          </cell>
        </row>
        <row r="558">
          <cell r="A558" t="str">
            <v>04.221.11</v>
          </cell>
          <cell r="B558" t="str">
            <v>Boca de BTCC 2.50x2.50m - esc=30°</v>
          </cell>
          <cell r="C558" t="str">
            <v xml:space="preserve"> </v>
          </cell>
          <cell r="D558" t="str">
            <v xml:space="preserve"> </v>
          </cell>
          <cell r="E558" t="str">
            <v>un</v>
          </cell>
          <cell r="G558">
            <v>0</v>
          </cell>
          <cell r="H558">
            <v>0</v>
          </cell>
        </row>
        <row r="559">
          <cell r="A559" t="str">
            <v>04.221.12</v>
          </cell>
          <cell r="B559" t="str">
            <v>Boca de BTCC 3.00x3.00m - esc=30°</v>
          </cell>
          <cell r="C559" t="str">
            <v xml:space="preserve"> </v>
          </cell>
          <cell r="D559" t="str">
            <v xml:space="preserve"> </v>
          </cell>
          <cell r="E559" t="str">
            <v>un</v>
          </cell>
          <cell r="G559">
            <v>0</v>
          </cell>
          <cell r="H559">
            <v>0</v>
          </cell>
        </row>
        <row r="560">
          <cell r="A560" t="str">
            <v>04.221.13</v>
          </cell>
          <cell r="B560" t="str">
            <v>Boca de BTCC 1.50x1.50m - esc=45°</v>
          </cell>
          <cell r="C560" t="str">
            <v xml:space="preserve"> </v>
          </cell>
          <cell r="D560" t="str">
            <v xml:space="preserve"> </v>
          </cell>
          <cell r="E560" t="str">
            <v>un</v>
          </cell>
          <cell r="G560">
            <v>0</v>
          </cell>
          <cell r="H560">
            <v>0</v>
          </cell>
        </row>
        <row r="561">
          <cell r="A561" t="str">
            <v xml:space="preserve">04.221.14  </v>
          </cell>
          <cell r="B561" t="str">
            <v>Boca de BTCC 2.00x2.00m - esc=45°</v>
          </cell>
          <cell r="C561" t="str">
            <v xml:space="preserve"> </v>
          </cell>
          <cell r="D561" t="str">
            <v xml:space="preserve"> </v>
          </cell>
          <cell r="E561" t="str">
            <v>un</v>
          </cell>
          <cell r="G561">
            <v>0</v>
          </cell>
          <cell r="H561">
            <v>0</v>
          </cell>
        </row>
        <row r="562">
          <cell r="A562" t="str">
            <v>04.221.15</v>
          </cell>
          <cell r="B562" t="str">
            <v>Boca de BTCC 2.50x2.50m - esc=45°</v>
          </cell>
          <cell r="C562" t="str">
            <v xml:space="preserve"> </v>
          </cell>
          <cell r="D562" t="str">
            <v xml:space="preserve"> </v>
          </cell>
          <cell r="E562" t="str">
            <v>un</v>
          </cell>
          <cell r="G562">
            <v>0</v>
          </cell>
          <cell r="H562">
            <v>0</v>
          </cell>
        </row>
        <row r="563">
          <cell r="A563" t="str">
            <v>04.221.16</v>
          </cell>
          <cell r="B563" t="str">
            <v>Boca de BTCC 3.00x3.00m - esc=45°</v>
          </cell>
          <cell r="C563" t="str">
            <v xml:space="preserve"> </v>
          </cell>
          <cell r="D563" t="str">
            <v xml:space="preserve"> </v>
          </cell>
          <cell r="E563" t="str">
            <v>un</v>
          </cell>
          <cell r="G563">
            <v>0</v>
          </cell>
          <cell r="H563">
            <v>0</v>
          </cell>
        </row>
        <row r="564">
          <cell r="A564" t="str">
            <v>04.400.01</v>
          </cell>
          <cell r="B564" t="str">
            <v>Valeta de prot. de cortes c/ revest. vegetal VPC 01</v>
          </cell>
          <cell r="C564" t="str">
            <v xml:space="preserve"> </v>
          </cell>
          <cell r="D564" t="str">
            <v xml:space="preserve"> </v>
          </cell>
          <cell r="E564" t="str">
            <v>m</v>
          </cell>
          <cell r="F564">
            <v>23.25</v>
          </cell>
          <cell r="G564">
            <v>8.3234999999999992</v>
          </cell>
          <cell r="H564">
            <v>31.573499999999999</v>
          </cell>
        </row>
        <row r="565">
          <cell r="A565" t="str">
            <v>04.400.02</v>
          </cell>
          <cell r="B565" t="str">
            <v>Valeta de prot. de cortes c/ revest. vegetal VPC 02</v>
          </cell>
          <cell r="C565" t="str">
            <v xml:space="preserve"> </v>
          </cell>
          <cell r="D565" t="str">
            <v xml:space="preserve"> </v>
          </cell>
          <cell r="E565" t="str">
            <v>m</v>
          </cell>
          <cell r="F565">
            <v>17.11</v>
          </cell>
          <cell r="G565">
            <v>6.1253799999999998</v>
          </cell>
          <cell r="H565">
            <v>23.235379999999999</v>
          </cell>
        </row>
        <row r="566">
          <cell r="A566" t="str">
            <v>04.400.03</v>
          </cell>
          <cell r="B566" t="str">
            <v>Valeta de prot. de cortes c/ revest. concreto VPC 03</v>
          </cell>
          <cell r="C566" t="str">
            <v xml:space="preserve"> </v>
          </cell>
          <cell r="D566" t="str">
            <v xml:space="preserve"> </v>
          </cell>
          <cell r="E566" t="str">
            <v>m</v>
          </cell>
          <cell r="F566">
            <v>29.22</v>
          </cell>
          <cell r="G566">
            <v>10.460759999999999</v>
          </cell>
          <cell r="H566">
            <v>39.680759999999999</v>
          </cell>
        </row>
        <row r="567">
          <cell r="A567" t="str">
            <v>04.400.04</v>
          </cell>
          <cell r="B567" t="str">
            <v>Valeta de prot. de cortes c/ revest. concreto VPC 04</v>
          </cell>
          <cell r="C567" t="str">
            <v xml:space="preserve"> </v>
          </cell>
          <cell r="D567" t="str">
            <v xml:space="preserve"> </v>
          </cell>
          <cell r="E567" t="str">
            <v>m</v>
          </cell>
          <cell r="G567">
            <v>0</v>
          </cell>
          <cell r="H567">
            <v>0</v>
          </cell>
        </row>
        <row r="568">
          <cell r="A568" t="str">
            <v>04.401.01</v>
          </cell>
          <cell r="B568" t="str">
            <v>Valeta de prot. de aterro c/ revest. vegetal VPA 01</v>
          </cell>
          <cell r="C568" t="str">
            <v xml:space="preserve"> </v>
          </cell>
          <cell r="D568" t="str">
            <v xml:space="preserve"> </v>
          </cell>
          <cell r="E568" t="str">
            <v>m</v>
          </cell>
          <cell r="F568">
            <v>23.55</v>
          </cell>
          <cell r="G568">
            <v>8.4308999999999994</v>
          </cell>
          <cell r="H568">
            <v>31.980899999999998</v>
          </cell>
        </row>
        <row r="569">
          <cell r="A569" t="str">
            <v>04.401.02</v>
          </cell>
          <cell r="B569" t="str">
            <v>Valeta de prot. de aterro c/ revest. vegetal VPA 02</v>
          </cell>
          <cell r="C569" t="str">
            <v xml:space="preserve"> </v>
          </cell>
          <cell r="D569" t="str">
            <v xml:space="preserve"> </v>
          </cell>
          <cell r="E569" t="str">
            <v>m</v>
          </cell>
          <cell r="F569">
            <v>17.91</v>
          </cell>
          <cell r="G569">
            <v>6.4117799999999994</v>
          </cell>
          <cell r="H569">
            <v>24.32178</v>
          </cell>
        </row>
        <row r="570">
          <cell r="A570" t="str">
            <v>04.401.03</v>
          </cell>
          <cell r="B570" t="str">
            <v>Valeta de prot. de aterro c/ revest. concreto VPA 03</v>
          </cell>
          <cell r="C570" t="str">
            <v xml:space="preserve"> </v>
          </cell>
          <cell r="D570" t="str">
            <v xml:space="preserve"> </v>
          </cell>
          <cell r="E570" t="str">
            <v>m</v>
          </cell>
          <cell r="G570">
            <v>0</v>
          </cell>
          <cell r="H570">
            <v>0</v>
          </cell>
        </row>
        <row r="571">
          <cell r="A571" t="str">
            <v>04.401.04</v>
          </cell>
          <cell r="B571" t="str">
            <v>Valeta de prot. de aterro c/revest. concretoVPA 04</v>
          </cell>
          <cell r="C571" t="str">
            <v xml:space="preserve"> </v>
          </cell>
          <cell r="D571" t="str">
            <v xml:space="preserve"> </v>
          </cell>
          <cell r="E571" t="str">
            <v>m</v>
          </cell>
          <cell r="G571">
            <v>0</v>
          </cell>
          <cell r="H571">
            <v>0</v>
          </cell>
        </row>
        <row r="572">
          <cell r="A572" t="str">
            <v>04.401.05</v>
          </cell>
          <cell r="B572" t="str">
            <v>Valeta de prot. de cortes/aterro s/ revest.  VPC 05 NPA 05</v>
          </cell>
          <cell r="C572" t="str">
            <v xml:space="preserve"> </v>
          </cell>
          <cell r="D572" t="str">
            <v xml:space="preserve"> </v>
          </cell>
          <cell r="E572" t="str">
            <v>m</v>
          </cell>
          <cell r="G572">
            <v>0</v>
          </cell>
          <cell r="H572">
            <v>0</v>
          </cell>
        </row>
        <row r="573">
          <cell r="A573" t="str">
            <v>04.401.06</v>
          </cell>
          <cell r="B573" t="str">
            <v>Valeta de prot. de cortes/aterro s/ revest.  VPC 06 NPA 06</v>
          </cell>
          <cell r="C573" t="str">
            <v xml:space="preserve"> </v>
          </cell>
          <cell r="D573" t="str">
            <v xml:space="preserve"> </v>
          </cell>
          <cell r="E573" t="str">
            <v>m</v>
          </cell>
          <cell r="G573">
            <v>0</v>
          </cell>
          <cell r="H573">
            <v>0</v>
          </cell>
        </row>
        <row r="574">
          <cell r="A574" t="str">
            <v>04.500.01</v>
          </cell>
          <cell r="B574" t="str">
            <v>Dreno longit. profundo p/cortes em solo-DPS 01</v>
          </cell>
          <cell r="C574" t="str">
            <v>DNER-ES292/97</v>
          </cell>
          <cell r="D574" t="str">
            <v xml:space="preserve"> </v>
          </cell>
          <cell r="E574" t="str">
            <v>m</v>
          </cell>
          <cell r="G574">
            <v>0</v>
          </cell>
          <cell r="H574">
            <v>0</v>
          </cell>
        </row>
        <row r="575">
          <cell r="A575" t="str">
            <v>04.500.02</v>
          </cell>
          <cell r="B575" t="str">
            <v>Dreno longit. profundo p/cortes em solo-DPS 02</v>
          </cell>
          <cell r="C575" t="str">
            <v>DNER-ES292/97</v>
          </cell>
          <cell r="D575" t="str">
            <v xml:space="preserve"> </v>
          </cell>
          <cell r="E575" t="str">
            <v>m</v>
          </cell>
          <cell r="F575">
            <v>12.86</v>
          </cell>
          <cell r="G575">
            <v>4.6038799999999993</v>
          </cell>
          <cell r="H575">
            <v>17.46388</v>
          </cell>
        </row>
        <row r="576">
          <cell r="A576" t="str">
            <v>04.500.03</v>
          </cell>
          <cell r="B576" t="str">
            <v>Dreno longit. profundo p/cortes em solo-DPS 03</v>
          </cell>
          <cell r="C576" t="str">
            <v>DNER-ES292/97</v>
          </cell>
          <cell r="D576" t="str">
            <v xml:space="preserve"> </v>
          </cell>
          <cell r="E576" t="str">
            <v>m</v>
          </cell>
          <cell r="G576">
            <v>0</v>
          </cell>
          <cell r="H576">
            <v>0</v>
          </cell>
        </row>
        <row r="577">
          <cell r="A577" t="str">
            <v>04.500.04</v>
          </cell>
          <cell r="B577" t="str">
            <v>Dreno longit. profundo p/cortes em solo-DPS 04</v>
          </cell>
          <cell r="C577" t="str">
            <v>DNER-ES292/97</v>
          </cell>
          <cell r="D577" t="str">
            <v xml:space="preserve"> </v>
          </cell>
          <cell r="E577" t="str">
            <v>m</v>
          </cell>
          <cell r="G577">
            <v>0</v>
          </cell>
          <cell r="H577">
            <v>0</v>
          </cell>
        </row>
        <row r="578">
          <cell r="A578" t="str">
            <v>04.500.05</v>
          </cell>
          <cell r="B578" t="str">
            <v>Dreno longit. profundo p/cortes em solo-DPS 05</v>
          </cell>
          <cell r="C578" t="str">
            <v>DNER-ES292/97</v>
          </cell>
          <cell r="D578" t="str">
            <v xml:space="preserve"> </v>
          </cell>
          <cell r="E578" t="str">
            <v>m</v>
          </cell>
          <cell r="G578">
            <v>0</v>
          </cell>
          <cell r="H578">
            <v>0</v>
          </cell>
        </row>
        <row r="579">
          <cell r="A579" t="str">
            <v>04.500.06</v>
          </cell>
          <cell r="B579" t="str">
            <v>Dreno longit. profundo p/cortes em solo- DPS 06</v>
          </cell>
          <cell r="C579" t="str">
            <v>DNER-ES292/97</v>
          </cell>
          <cell r="D579" t="str">
            <v xml:space="preserve"> </v>
          </cell>
          <cell r="E579" t="str">
            <v>m</v>
          </cell>
          <cell r="F579">
            <v>25.73</v>
          </cell>
          <cell r="G579">
            <v>9.2113399999999999</v>
          </cell>
          <cell r="H579">
            <v>34.941339999999997</v>
          </cell>
        </row>
        <row r="580">
          <cell r="A580" t="str">
            <v>04.500.07</v>
          </cell>
          <cell r="B580" t="str">
            <v>Dreno longit. profundo p/cortes em solo- DPS 07</v>
          </cell>
          <cell r="C580" t="str">
            <v>DNER-ES292/97</v>
          </cell>
          <cell r="D580" t="str">
            <v xml:space="preserve"> </v>
          </cell>
          <cell r="E580" t="str">
            <v>m</v>
          </cell>
          <cell r="G580">
            <v>0</v>
          </cell>
          <cell r="H580">
            <v>0</v>
          </cell>
        </row>
        <row r="581">
          <cell r="A581" t="str">
            <v>04.500.08</v>
          </cell>
          <cell r="B581" t="str">
            <v>Dreno longit. profundo p/cortes em solo- DPS 08</v>
          </cell>
          <cell r="C581" t="str">
            <v>DNER-ES292/97</v>
          </cell>
          <cell r="D581" t="str">
            <v xml:space="preserve"> </v>
          </cell>
          <cell r="E581" t="str">
            <v>m</v>
          </cell>
          <cell r="G581">
            <v>0</v>
          </cell>
          <cell r="H581">
            <v>0</v>
          </cell>
        </row>
        <row r="582">
          <cell r="A582" t="str">
            <v>04.501.01</v>
          </cell>
          <cell r="B582" t="str">
            <v>Dreno longit. profundo p/cortes em rocha- DPR 01</v>
          </cell>
          <cell r="C582" t="str">
            <v>DNER-ES294/97</v>
          </cell>
          <cell r="D582" t="str">
            <v xml:space="preserve"> </v>
          </cell>
          <cell r="E582" t="str">
            <v>m</v>
          </cell>
          <cell r="G582">
            <v>0</v>
          </cell>
          <cell r="H582">
            <v>0</v>
          </cell>
        </row>
        <row r="583">
          <cell r="A583" t="str">
            <v>04.501.02</v>
          </cell>
          <cell r="B583" t="str">
            <v>Dreno longit. profundo p/cortes em rocha- DPR 02</v>
          </cell>
          <cell r="C583" t="str">
            <v>DNER-ES292/97</v>
          </cell>
          <cell r="D583" t="str">
            <v xml:space="preserve"> </v>
          </cell>
          <cell r="E583" t="str">
            <v>m</v>
          </cell>
          <cell r="G583">
            <v>0</v>
          </cell>
          <cell r="H583">
            <v>0</v>
          </cell>
        </row>
        <row r="584">
          <cell r="A584" t="str">
            <v>04.501.03</v>
          </cell>
          <cell r="B584" t="str">
            <v>Dreno longit. profundo p/cortes em rocha- DPR 03</v>
          </cell>
          <cell r="C584" t="str">
            <v>DNER-ES292/97</v>
          </cell>
          <cell r="D584" t="str">
            <v xml:space="preserve"> </v>
          </cell>
          <cell r="E584" t="str">
            <v>m</v>
          </cell>
          <cell r="F584">
            <v>11.2</v>
          </cell>
          <cell r="G584">
            <v>4.0095999999999998</v>
          </cell>
          <cell r="H584">
            <v>15.209599999999998</v>
          </cell>
        </row>
        <row r="585">
          <cell r="A585" t="str">
            <v>04.501.04</v>
          </cell>
          <cell r="B585" t="str">
            <v>Dreno longit. profundo p/cortes em rocha- DPR 04</v>
          </cell>
          <cell r="C585" t="str">
            <v>DNER-ES292/97</v>
          </cell>
          <cell r="D585" t="str">
            <v xml:space="preserve"> </v>
          </cell>
          <cell r="E585" t="str">
            <v>m</v>
          </cell>
          <cell r="G585">
            <v>0</v>
          </cell>
          <cell r="H585">
            <v>0</v>
          </cell>
        </row>
        <row r="586">
          <cell r="A586" t="str">
            <v>04.501.05</v>
          </cell>
          <cell r="B586" t="str">
            <v>Dreno longit. profundo p/cortes em rocha- DPR 05</v>
          </cell>
          <cell r="C586" t="str">
            <v>DNER-ES292/97</v>
          </cell>
          <cell r="D586" t="str">
            <v xml:space="preserve"> </v>
          </cell>
          <cell r="E586" t="str">
            <v>m</v>
          </cell>
          <cell r="G586">
            <v>0</v>
          </cell>
          <cell r="H586">
            <v>0</v>
          </cell>
        </row>
        <row r="587">
          <cell r="A587" t="str">
            <v>04.502.01</v>
          </cell>
          <cell r="B587" t="str">
            <v>Boca de saída p/ dreno longit. profundo- BSD 01</v>
          </cell>
          <cell r="C587" t="str">
            <v xml:space="preserve"> </v>
          </cell>
          <cell r="D587" t="str">
            <v xml:space="preserve"> </v>
          </cell>
          <cell r="E587" t="str">
            <v>un</v>
          </cell>
          <cell r="G587">
            <v>0</v>
          </cell>
          <cell r="H587">
            <v>0</v>
          </cell>
        </row>
        <row r="588">
          <cell r="A588" t="str">
            <v>04.502.02</v>
          </cell>
          <cell r="B588" t="str">
            <v>Boca de saída p/ dreno longit. profundo- BSD 02</v>
          </cell>
          <cell r="C588" t="str">
            <v xml:space="preserve"> </v>
          </cell>
          <cell r="D588" t="str">
            <v xml:space="preserve"> </v>
          </cell>
          <cell r="E588" t="str">
            <v>un</v>
          </cell>
          <cell r="F588">
            <v>36.14</v>
          </cell>
          <cell r="G588">
            <v>12.93812</v>
          </cell>
          <cell r="H588">
            <v>49.078119999999998</v>
          </cell>
        </row>
        <row r="589">
          <cell r="A589" t="str">
            <v>04.510.01</v>
          </cell>
          <cell r="B589" t="str">
            <v>Dreno sub- superficial- DSS 01</v>
          </cell>
          <cell r="C589" t="str">
            <v>DNER-ES294/97</v>
          </cell>
          <cell r="D589" t="str">
            <v xml:space="preserve"> </v>
          </cell>
          <cell r="E589" t="str">
            <v>m</v>
          </cell>
          <cell r="G589">
            <v>0</v>
          </cell>
          <cell r="H589">
            <v>0</v>
          </cell>
        </row>
        <row r="590">
          <cell r="A590" t="str">
            <v>04.510.02</v>
          </cell>
          <cell r="B590" t="str">
            <v>Dreno sub- superficial- DSS 02</v>
          </cell>
          <cell r="C590" t="str">
            <v>DNER-ES294/97</v>
          </cell>
          <cell r="D590" t="str">
            <v xml:space="preserve"> </v>
          </cell>
          <cell r="E590" t="str">
            <v>m</v>
          </cell>
          <cell r="G590">
            <v>0</v>
          </cell>
          <cell r="H590">
            <v>0</v>
          </cell>
        </row>
        <row r="591">
          <cell r="A591" t="str">
            <v>04.510.03</v>
          </cell>
          <cell r="B591" t="str">
            <v>Dreno sub- superficial- DSS 03</v>
          </cell>
          <cell r="C591" t="str">
            <v>DNER-ES294/97</v>
          </cell>
          <cell r="D591" t="str">
            <v xml:space="preserve"> </v>
          </cell>
          <cell r="E591" t="str">
            <v>m</v>
          </cell>
          <cell r="F591">
            <v>2.73</v>
          </cell>
          <cell r="G591">
            <v>0.97733999999999999</v>
          </cell>
          <cell r="H591">
            <v>3.7073399999999999</v>
          </cell>
        </row>
        <row r="592">
          <cell r="A592" t="str">
            <v>04.510.04</v>
          </cell>
          <cell r="B592" t="str">
            <v>Dreno sub- superficial- DSS 04</v>
          </cell>
          <cell r="C592" t="str">
            <v>DNER-ES294/97</v>
          </cell>
          <cell r="D592" t="str">
            <v xml:space="preserve"> </v>
          </cell>
          <cell r="E592" t="str">
            <v>m</v>
          </cell>
          <cell r="G592">
            <v>0</v>
          </cell>
          <cell r="H592">
            <v>0</v>
          </cell>
        </row>
        <row r="593">
          <cell r="A593" t="str">
            <v>04.511.01</v>
          </cell>
          <cell r="B593" t="str">
            <v>Boca de saída p/ dreno sub-superficial-BSD 03</v>
          </cell>
          <cell r="C593" t="str">
            <v xml:space="preserve"> </v>
          </cell>
          <cell r="D593" t="str">
            <v xml:space="preserve"> </v>
          </cell>
          <cell r="E593" t="str">
            <v>un</v>
          </cell>
          <cell r="F593">
            <v>15.36</v>
          </cell>
          <cell r="G593">
            <v>5.4988799999999998</v>
          </cell>
          <cell r="H593">
            <v>20.858879999999999</v>
          </cell>
        </row>
        <row r="594">
          <cell r="A594" t="str">
            <v>04.520.01</v>
          </cell>
          <cell r="B594" t="str">
            <v>Dreno sub- horizontal- DSH 01</v>
          </cell>
          <cell r="C594" t="str">
            <v xml:space="preserve"> </v>
          </cell>
          <cell r="D594" t="str">
            <v xml:space="preserve"> </v>
          </cell>
          <cell r="E594" t="str">
            <v>m</v>
          </cell>
          <cell r="G594">
            <v>0</v>
          </cell>
          <cell r="H594">
            <v>0</v>
          </cell>
        </row>
        <row r="595">
          <cell r="A595" t="str">
            <v>04.521.01</v>
          </cell>
          <cell r="B595" t="str">
            <v>Boca de saída p/ dreno sub-horizontal- BSD 04</v>
          </cell>
          <cell r="C595" t="str">
            <v>DNER-ES295/97</v>
          </cell>
          <cell r="D595" t="str">
            <v xml:space="preserve"> </v>
          </cell>
          <cell r="E595" t="str">
            <v>un</v>
          </cell>
          <cell r="G595">
            <v>0</v>
          </cell>
          <cell r="H595">
            <v>0</v>
          </cell>
        </row>
        <row r="596">
          <cell r="A596" t="str">
            <v>P 04.610.00</v>
          </cell>
          <cell r="B596" t="str">
            <v>Colchão drenante c/ fornecimento e transp. de materiais</v>
          </cell>
          <cell r="C596" t="str">
            <v xml:space="preserve"> </v>
          </cell>
          <cell r="D596" t="str">
            <v xml:space="preserve"> </v>
          </cell>
          <cell r="E596" t="str">
            <v>m3</v>
          </cell>
          <cell r="F596">
            <v>13.99</v>
          </cell>
          <cell r="G596">
            <v>5.0084200000000001</v>
          </cell>
          <cell r="H596">
            <v>18.998419999999999</v>
          </cell>
        </row>
        <row r="597">
          <cell r="A597" t="str">
            <v>P 04.610.01</v>
          </cell>
          <cell r="B597" t="str">
            <v>Demolição e remoção de pontilhão de madeira</v>
          </cell>
          <cell r="C597" t="str">
            <v xml:space="preserve"> </v>
          </cell>
          <cell r="D597" t="str">
            <v xml:space="preserve"> </v>
          </cell>
          <cell r="E597" t="str">
            <v>m2</v>
          </cell>
          <cell r="F597">
            <v>30</v>
          </cell>
          <cell r="G597">
            <v>10.74</v>
          </cell>
          <cell r="H597">
            <v>40.74</v>
          </cell>
        </row>
        <row r="598">
          <cell r="A598" t="str">
            <v>04.900.01</v>
          </cell>
          <cell r="B598" t="str">
            <v>Sarjeta triangular de concreto-STC 01</v>
          </cell>
          <cell r="C598" t="str">
            <v>DNER-ES288/97</v>
          </cell>
          <cell r="D598" t="str">
            <v xml:space="preserve"> </v>
          </cell>
          <cell r="E598" t="str">
            <v>m</v>
          </cell>
          <cell r="F598">
            <v>19.13</v>
          </cell>
          <cell r="G598">
            <v>6.848539999999999</v>
          </cell>
          <cell r="H598">
            <v>25.978539999999999</v>
          </cell>
        </row>
        <row r="599">
          <cell r="A599" t="str">
            <v>04.900.02</v>
          </cell>
          <cell r="B599" t="str">
            <v>Sarjeta triangular de concreto-STC 02</v>
          </cell>
          <cell r="C599" t="str">
            <v>DNER-ES288/97</v>
          </cell>
          <cell r="D599" t="str">
            <v xml:space="preserve"> </v>
          </cell>
          <cell r="E599" t="str">
            <v>m</v>
          </cell>
          <cell r="F599">
            <v>13.49</v>
          </cell>
          <cell r="G599">
            <v>4.8294199999999998</v>
          </cell>
          <cell r="H599">
            <v>18.319420000000001</v>
          </cell>
        </row>
        <row r="600">
          <cell r="A600" t="str">
            <v>04.900.03</v>
          </cell>
          <cell r="B600" t="str">
            <v>Sarjeta triangular de concreto-STC 03</v>
          </cell>
          <cell r="C600" t="str">
            <v>DNER-ES288/97</v>
          </cell>
          <cell r="D600" t="str">
            <v xml:space="preserve"> </v>
          </cell>
          <cell r="E600" t="str">
            <v>m</v>
          </cell>
          <cell r="F600">
            <v>11.8</v>
          </cell>
          <cell r="G600">
            <v>4.2244000000000002</v>
          </cell>
          <cell r="H600">
            <v>16.0244</v>
          </cell>
        </row>
        <row r="601">
          <cell r="A601" t="str">
            <v>04.900.04</v>
          </cell>
          <cell r="B601" t="str">
            <v>Sarjeta triangular de concreto-STC 04</v>
          </cell>
          <cell r="C601" t="str">
            <v>DNER-ES288/97</v>
          </cell>
          <cell r="D601" t="str">
            <v xml:space="preserve"> </v>
          </cell>
          <cell r="E601" t="str">
            <v>m</v>
          </cell>
          <cell r="F601">
            <v>9.52</v>
          </cell>
          <cell r="G601">
            <v>3.4081599999999996</v>
          </cell>
          <cell r="H601">
            <v>12.928159999999998</v>
          </cell>
        </row>
        <row r="602">
          <cell r="A602" t="str">
            <v>04.900.05</v>
          </cell>
          <cell r="B602" t="str">
            <v>Sarjeta triangular de concreto-STC 05</v>
          </cell>
          <cell r="C602" t="str">
            <v>DNER-ES288/97</v>
          </cell>
          <cell r="D602" t="str">
            <v xml:space="preserve"> </v>
          </cell>
          <cell r="E602" t="str">
            <v>m</v>
          </cell>
          <cell r="G602">
            <v>0</v>
          </cell>
          <cell r="H602">
            <v>0</v>
          </cell>
        </row>
        <row r="603">
          <cell r="A603" t="str">
            <v>04.900.06</v>
          </cell>
          <cell r="B603" t="str">
            <v>Sarjeta triangular de concreto-STC 06</v>
          </cell>
          <cell r="C603" t="str">
            <v>DNER-ES288/97</v>
          </cell>
          <cell r="D603" t="str">
            <v xml:space="preserve"> </v>
          </cell>
          <cell r="E603" t="str">
            <v>m</v>
          </cell>
          <cell r="G603">
            <v>0</v>
          </cell>
          <cell r="H603">
            <v>0</v>
          </cell>
        </row>
        <row r="604">
          <cell r="A604" t="str">
            <v>04.900.07</v>
          </cell>
          <cell r="B604" t="str">
            <v>Sarjeta triangular de concreto-STC 07</v>
          </cell>
          <cell r="C604" t="str">
            <v>DNER-ES288/97</v>
          </cell>
          <cell r="D604" t="str">
            <v xml:space="preserve"> </v>
          </cell>
          <cell r="E604" t="str">
            <v>m</v>
          </cell>
          <cell r="G604">
            <v>0</v>
          </cell>
          <cell r="H604">
            <v>0</v>
          </cell>
        </row>
        <row r="605">
          <cell r="A605" t="str">
            <v>04.900.08</v>
          </cell>
          <cell r="B605" t="str">
            <v>Sarjeta triangular de concreto-STC 08</v>
          </cell>
          <cell r="C605" t="str">
            <v>DNER-ES288/97</v>
          </cell>
          <cell r="D605" t="str">
            <v xml:space="preserve"> </v>
          </cell>
          <cell r="E605" t="str">
            <v>m</v>
          </cell>
          <cell r="G605">
            <v>0</v>
          </cell>
          <cell r="H605">
            <v>0</v>
          </cell>
        </row>
        <row r="606">
          <cell r="A606" t="str">
            <v>04.900.21</v>
          </cell>
          <cell r="B606" t="str">
            <v>Sarjeta de cant. central de concreto-SCC 01</v>
          </cell>
          <cell r="C606" t="str">
            <v>DNER-ES288/97</v>
          </cell>
          <cell r="D606" t="str">
            <v xml:space="preserve"> </v>
          </cell>
          <cell r="E606" t="str">
            <v>m</v>
          </cell>
          <cell r="F606">
            <v>10.199999999999999</v>
          </cell>
          <cell r="G606">
            <v>3.6515999999999997</v>
          </cell>
          <cell r="H606">
            <v>13.851599999999999</v>
          </cell>
        </row>
        <row r="607">
          <cell r="A607" t="str">
            <v>04.900.22</v>
          </cell>
          <cell r="B607" t="str">
            <v>Sarjeta de cant. central de concreto-SCC 02</v>
          </cell>
          <cell r="C607" t="str">
            <v>DNER-ES288/97</v>
          </cell>
          <cell r="D607" t="str">
            <v xml:space="preserve"> </v>
          </cell>
          <cell r="E607" t="str">
            <v>m</v>
          </cell>
          <cell r="F607">
            <v>14.12</v>
          </cell>
          <cell r="G607">
            <v>5.0549599999999995</v>
          </cell>
          <cell r="H607">
            <v>19.174959999999999</v>
          </cell>
        </row>
        <row r="608">
          <cell r="A608" t="str">
            <v>04.900.31</v>
          </cell>
          <cell r="B608" t="str">
            <v>Sarjeta triangular de grama-STG 01</v>
          </cell>
          <cell r="C608" t="str">
            <v xml:space="preserve"> </v>
          </cell>
          <cell r="D608" t="str">
            <v xml:space="preserve"> </v>
          </cell>
          <cell r="E608" t="str">
            <v>m</v>
          </cell>
          <cell r="F608">
            <v>10.8</v>
          </cell>
          <cell r="G608">
            <v>3.8664000000000001</v>
          </cell>
          <cell r="H608">
            <v>14.666400000000001</v>
          </cell>
        </row>
        <row r="609">
          <cell r="A609" t="str">
            <v>04.900.32</v>
          </cell>
          <cell r="B609" t="str">
            <v>Sarjeta triangular de grama-STG 02</v>
          </cell>
          <cell r="C609" t="str">
            <v xml:space="preserve"> </v>
          </cell>
          <cell r="D609" t="str">
            <v xml:space="preserve"> </v>
          </cell>
          <cell r="E609" t="str">
            <v>m</v>
          </cell>
          <cell r="F609">
            <v>8.94</v>
          </cell>
          <cell r="G609">
            <v>3.2005199999999996</v>
          </cell>
          <cell r="H609">
            <v>12.140519999999999</v>
          </cell>
        </row>
        <row r="610">
          <cell r="A610" t="str">
            <v>04.900.33</v>
          </cell>
          <cell r="B610" t="str">
            <v>Sarjeta triangular de grama-STG 03</v>
          </cell>
          <cell r="C610" t="str">
            <v xml:space="preserve"> </v>
          </cell>
          <cell r="D610" t="str">
            <v xml:space="preserve"> </v>
          </cell>
          <cell r="E610" t="str">
            <v>m</v>
          </cell>
          <cell r="F610">
            <v>7.81</v>
          </cell>
          <cell r="G610">
            <v>2.7959799999999997</v>
          </cell>
          <cell r="H610">
            <v>10.605979999999999</v>
          </cell>
        </row>
        <row r="611">
          <cell r="A611" t="str">
            <v>04.900.34</v>
          </cell>
          <cell r="B611" t="str">
            <v>Sarjeta triangular de grama-STG 04</v>
          </cell>
          <cell r="C611" t="str">
            <v xml:space="preserve"> </v>
          </cell>
          <cell r="D611" t="str">
            <v xml:space="preserve"> </v>
          </cell>
          <cell r="E611" t="str">
            <v>m</v>
          </cell>
          <cell r="F611">
            <v>6.24</v>
          </cell>
          <cell r="G611">
            <v>2.2339199999999999</v>
          </cell>
          <cell r="H611">
            <v>8.4739199999999997</v>
          </cell>
        </row>
        <row r="612">
          <cell r="A612" t="str">
            <v xml:space="preserve">04.900.41   </v>
          </cell>
          <cell r="B612" t="str">
            <v>Sarjeta triangular não revestida-STT 01</v>
          </cell>
          <cell r="C612" t="str">
            <v xml:space="preserve"> </v>
          </cell>
          <cell r="D612" t="str">
            <v xml:space="preserve"> </v>
          </cell>
          <cell r="E612" t="str">
            <v>m</v>
          </cell>
          <cell r="G612">
            <v>0</v>
          </cell>
          <cell r="H612">
            <v>0</v>
          </cell>
        </row>
        <row r="613">
          <cell r="A613" t="str">
            <v>04.900.42</v>
          </cell>
          <cell r="B613" t="str">
            <v>Sarjeta triangular não revestida-STT 02</v>
          </cell>
          <cell r="C613" t="str">
            <v xml:space="preserve"> </v>
          </cell>
          <cell r="D613" t="str">
            <v xml:space="preserve"> </v>
          </cell>
          <cell r="E613" t="str">
            <v>m</v>
          </cell>
          <cell r="G613">
            <v>0</v>
          </cell>
          <cell r="H613">
            <v>0</v>
          </cell>
        </row>
        <row r="614">
          <cell r="A614" t="str">
            <v>04.900.43</v>
          </cell>
          <cell r="B614" t="str">
            <v>Sarjeta triangular não revestida-STT 03</v>
          </cell>
          <cell r="C614" t="str">
            <v xml:space="preserve"> </v>
          </cell>
          <cell r="D614" t="str">
            <v xml:space="preserve"> </v>
          </cell>
          <cell r="E614" t="str">
            <v>m</v>
          </cell>
          <cell r="G614">
            <v>0</v>
          </cell>
          <cell r="H614">
            <v>0</v>
          </cell>
        </row>
        <row r="615">
          <cell r="A615" t="str">
            <v>04.900.44</v>
          </cell>
          <cell r="B615" t="str">
            <v>Sarjeta triangular não revestida-STT 04</v>
          </cell>
          <cell r="C615" t="str">
            <v xml:space="preserve"> </v>
          </cell>
          <cell r="D615" t="str">
            <v xml:space="preserve"> </v>
          </cell>
          <cell r="E615" t="str">
            <v>m</v>
          </cell>
          <cell r="G615">
            <v>0</v>
          </cell>
          <cell r="H615">
            <v>0</v>
          </cell>
        </row>
        <row r="616">
          <cell r="A616" t="str">
            <v>P 04.901.10</v>
          </cell>
          <cell r="B616" t="str">
            <v>Sarjeta de pé de aterro (terra armada)</v>
          </cell>
          <cell r="C616" t="str">
            <v xml:space="preserve"> </v>
          </cell>
          <cell r="D616" t="str">
            <v xml:space="preserve"> </v>
          </cell>
          <cell r="E616" t="str">
            <v>m</v>
          </cell>
          <cell r="F616">
            <v>12.19</v>
          </cell>
          <cell r="G616">
            <v>4.36402</v>
          </cell>
          <cell r="H616">
            <v>16.554020000000001</v>
          </cell>
        </row>
        <row r="617">
          <cell r="A617" t="str">
            <v>P 04.901.11</v>
          </cell>
          <cell r="B617" t="str">
            <v>Cimento asfático (Transporte)</v>
          </cell>
          <cell r="C617" t="str">
            <v xml:space="preserve"> </v>
          </cell>
          <cell r="D617" t="str">
            <v xml:space="preserve"> </v>
          </cell>
          <cell r="E617" t="str">
            <v>Kg</v>
          </cell>
          <cell r="F617">
            <v>0.01</v>
          </cell>
          <cell r="G617">
            <v>3.5799999999999998E-3</v>
          </cell>
          <cell r="H617">
            <v>1.358E-2</v>
          </cell>
        </row>
        <row r="618">
          <cell r="A618" t="str">
            <v>04.901.01</v>
          </cell>
          <cell r="B618" t="str">
            <v>Sarjeta trapezoidal de concreto-SZC 01</v>
          </cell>
          <cell r="C618" t="str">
            <v>DNER-ES288/97</v>
          </cell>
          <cell r="D618" t="str">
            <v xml:space="preserve"> </v>
          </cell>
          <cell r="E618" t="str">
            <v>m</v>
          </cell>
          <cell r="F618">
            <v>14.73</v>
          </cell>
          <cell r="G618">
            <v>5.2733400000000001</v>
          </cell>
          <cell r="H618">
            <v>20.003340000000001</v>
          </cell>
        </row>
        <row r="619">
          <cell r="A619" t="str">
            <v>04.901.02</v>
          </cell>
          <cell r="B619" t="str">
            <v>Sarjeta trapezoidal de concreto-SZC 02</v>
          </cell>
          <cell r="C619" t="str">
            <v>DNER-ES288/97</v>
          </cell>
          <cell r="D619" t="str">
            <v xml:space="preserve"> </v>
          </cell>
          <cell r="E619" t="str">
            <v>m</v>
          </cell>
          <cell r="F619">
            <v>10.18</v>
          </cell>
          <cell r="G619">
            <v>3.6444399999999999</v>
          </cell>
          <cell r="H619">
            <v>13.824439999999999</v>
          </cell>
        </row>
        <row r="620">
          <cell r="A620" t="str">
            <v>04.901.21</v>
          </cell>
          <cell r="B620" t="str">
            <v>Sarjeta de cant. central de concreto-SCC 03</v>
          </cell>
          <cell r="C620" t="str">
            <v>DNER-ES288/97</v>
          </cell>
          <cell r="D620" t="str">
            <v xml:space="preserve"> </v>
          </cell>
          <cell r="E620" t="str">
            <v>m</v>
          </cell>
          <cell r="F620">
            <v>12.24</v>
          </cell>
          <cell r="G620">
            <v>4.38192</v>
          </cell>
          <cell r="H620">
            <v>16.621919999999999</v>
          </cell>
        </row>
        <row r="621">
          <cell r="A621" t="str">
            <v>04.901.22</v>
          </cell>
          <cell r="B621" t="str">
            <v>Sarjeta de cant. central de concreto-SCC 04</v>
          </cell>
          <cell r="C621" t="str">
            <v>DNER-ES288/97</v>
          </cell>
          <cell r="D621" t="str">
            <v xml:space="preserve"> </v>
          </cell>
          <cell r="E621" t="str">
            <v>m</v>
          </cell>
          <cell r="F621">
            <v>21.21</v>
          </cell>
          <cell r="G621">
            <v>7.5931800000000003</v>
          </cell>
          <cell r="H621">
            <v>28.803180000000001</v>
          </cell>
        </row>
        <row r="622">
          <cell r="A622" t="str">
            <v>04.901.31</v>
          </cell>
          <cell r="B622" t="str">
            <v>Sarjeta trapezoidal de grama- SZG 01</v>
          </cell>
          <cell r="C622" t="str">
            <v xml:space="preserve"> </v>
          </cell>
          <cell r="D622" t="str">
            <v xml:space="preserve"> </v>
          </cell>
          <cell r="E622" t="str">
            <v>m</v>
          </cell>
          <cell r="G622">
            <v>0</v>
          </cell>
          <cell r="H622">
            <v>0</v>
          </cell>
        </row>
        <row r="623">
          <cell r="A623" t="str">
            <v>04.901.32</v>
          </cell>
          <cell r="B623" t="str">
            <v>Sarjeta trapezoidal de grama- SZG 02</v>
          </cell>
          <cell r="C623" t="str">
            <v xml:space="preserve"> </v>
          </cell>
          <cell r="D623" t="str">
            <v xml:space="preserve"> </v>
          </cell>
          <cell r="E623" t="str">
            <v>m</v>
          </cell>
          <cell r="G623">
            <v>0</v>
          </cell>
          <cell r="H623">
            <v>0</v>
          </cell>
        </row>
        <row r="624">
          <cell r="A624" t="str">
            <v>04.901.41</v>
          </cell>
          <cell r="B624" t="str">
            <v>Sarjeta trapezoidal não revestida-SZT 01</v>
          </cell>
          <cell r="C624" t="str">
            <v xml:space="preserve"> </v>
          </cell>
          <cell r="D624" t="str">
            <v xml:space="preserve"> </v>
          </cell>
          <cell r="E624" t="str">
            <v>m</v>
          </cell>
          <cell r="G624">
            <v>0</v>
          </cell>
          <cell r="H624">
            <v>0</v>
          </cell>
        </row>
        <row r="625">
          <cell r="A625" t="str">
            <v>04.901.42</v>
          </cell>
          <cell r="B625" t="str">
            <v>Sarjeta trapezoidal não revestida-SZT 02</v>
          </cell>
          <cell r="C625" t="str">
            <v xml:space="preserve"> </v>
          </cell>
          <cell r="D625" t="str">
            <v xml:space="preserve"> </v>
          </cell>
          <cell r="E625" t="str">
            <v>m</v>
          </cell>
          <cell r="G625">
            <v>0</v>
          </cell>
          <cell r="H625">
            <v>0</v>
          </cell>
        </row>
        <row r="626">
          <cell r="A626" t="str">
            <v>P04.901.43</v>
          </cell>
          <cell r="B626" t="str">
            <v>Canaleta c/ grelha de concreto</v>
          </cell>
          <cell r="E626" t="str">
            <v>m</v>
          </cell>
          <cell r="F626">
            <v>57.01</v>
          </cell>
          <cell r="G626">
            <v>20.409579999999998</v>
          </cell>
          <cell r="H626">
            <v>77.419579999999996</v>
          </cell>
        </row>
        <row r="627">
          <cell r="A627" t="str">
            <v>04.910.01</v>
          </cell>
          <cell r="B627" t="str">
            <v>Meio-fio de concreto-MFC 01</v>
          </cell>
          <cell r="C627" t="str">
            <v>DNER-ES290/97</v>
          </cell>
          <cell r="D627" t="str">
            <v xml:space="preserve"> </v>
          </cell>
          <cell r="E627" t="str">
            <v>m</v>
          </cell>
          <cell r="G627">
            <v>0</v>
          </cell>
          <cell r="H627">
            <v>0</v>
          </cell>
        </row>
        <row r="628">
          <cell r="A628" t="str">
            <v>04.910.02</v>
          </cell>
          <cell r="B628" t="str">
            <v>Meio-fio de concreto-MFC 02</v>
          </cell>
          <cell r="C628" t="str">
            <v>DNER-ES290/97</v>
          </cell>
          <cell r="D628" t="str">
            <v xml:space="preserve"> </v>
          </cell>
          <cell r="E628" t="str">
            <v>m</v>
          </cell>
          <cell r="G628">
            <v>0</v>
          </cell>
          <cell r="H628">
            <v>0</v>
          </cell>
        </row>
        <row r="629">
          <cell r="A629" t="str">
            <v>04.910.03</v>
          </cell>
          <cell r="B629" t="str">
            <v>Meio-fio de concreto-MFC 03</v>
          </cell>
          <cell r="C629" t="str">
            <v>DNER-ES290/97</v>
          </cell>
          <cell r="D629" t="str">
            <v xml:space="preserve"> </v>
          </cell>
          <cell r="E629" t="str">
            <v>m</v>
          </cell>
          <cell r="F629">
            <v>8.27</v>
          </cell>
          <cell r="G629">
            <v>2.9606599999999998</v>
          </cell>
          <cell r="H629">
            <v>11.23066</v>
          </cell>
        </row>
        <row r="630">
          <cell r="A630" t="str">
            <v>04.910.04</v>
          </cell>
          <cell r="B630" t="str">
            <v>Meio-fio de concreto-MFC 04</v>
          </cell>
          <cell r="C630" t="str">
            <v>DNER-ES290/97</v>
          </cell>
          <cell r="D630" t="str">
            <v xml:space="preserve"> </v>
          </cell>
          <cell r="E630" t="str">
            <v>m</v>
          </cell>
          <cell r="G630">
            <v>0</v>
          </cell>
          <cell r="H630">
            <v>0</v>
          </cell>
        </row>
        <row r="631">
          <cell r="A631" t="str">
            <v>04.910.05</v>
          </cell>
          <cell r="B631" t="str">
            <v>Meio-fio de concreto-MFC 05</v>
          </cell>
          <cell r="C631" t="str">
            <v>DNER-ES290/97</v>
          </cell>
          <cell r="D631" t="str">
            <v xml:space="preserve"> </v>
          </cell>
          <cell r="E631" t="str">
            <v>m</v>
          </cell>
          <cell r="F631">
            <v>7.76</v>
          </cell>
          <cell r="G631">
            <v>2.7780799999999997</v>
          </cell>
          <cell r="H631">
            <v>10.538079999999999</v>
          </cell>
        </row>
        <row r="632">
          <cell r="A632" t="str">
            <v>04.910.06</v>
          </cell>
          <cell r="B632" t="str">
            <v>Meio-fio de concreto-MFC 06</v>
          </cell>
          <cell r="C632" t="str">
            <v>DNER-ES290/97</v>
          </cell>
          <cell r="D632" t="str">
            <v xml:space="preserve"> </v>
          </cell>
          <cell r="E632" t="str">
            <v>m</v>
          </cell>
          <cell r="G632">
            <v>0</v>
          </cell>
          <cell r="H632">
            <v>0</v>
          </cell>
        </row>
        <row r="633">
          <cell r="A633" t="str">
            <v>04.910.07</v>
          </cell>
          <cell r="B633" t="str">
            <v>Meio-fio de concreto-MFC 07</v>
          </cell>
          <cell r="C633" t="str">
            <v>DNER-ES290/97</v>
          </cell>
          <cell r="D633" t="str">
            <v xml:space="preserve"> </v>
          </cell>
          <cell r="E633" t="str">
            <v>m</v>
          </cell>
          <cell r="G633">
            <v>0</v>
          </cell>
          <cell r="H633">
            <v>0</v>
          </cell>
        </row>
        <row r="634">
          <cell r="A634" t="str">
            <v>04.910.08</v>
          </cell>
          <cell r="B634" t="str">
            <v>Meio-fio de concreto-MFC 08</v>
          </cell>
          <cell r="C634" t="str">
            <v>DNER-ES290/97</v>
          </cell>
          <cell r="D634" t="str">
            <v xml:space="preserve"> </v>
          </cell>
          <cell r="E634" t="str">
            <v>m</v>
          </cell>
          <cell r="G634">
            <v>0</v>
          </cell>
          <cell r="H634">
            <v>0</v>
          </cell>
        </row>
        <row r="635">
          <cell r="A635" t="str">
            <v>04.930.01</v>
          </cell>
          <cell r="B635" t="str">
            <v>Caixa coletora de sarjeta-CCS 01</v>
          </cell>
          <cell r="C635" t="str">
            <v>DNER-ES287/97</v>
          </cell>
          <cell r="D635" t="str">
            <v xml:space="preserve"> </v>
          </cell>
          <cell r="E635" t="str">
            <v>un</v>
          </cell>
          <cell r="F635">
            <v>418.89</v>
          </cell>
          <cell r="G635">
            <v>149.96261999999999</v>
          </cell>
          <cell r="H635">
            <v>568.85262</v>
          </cell>
        </row>
        <row r="636">
          <cell r="A636" t="str">
            <v>04.930.02</v>
          </cell>
          <cell r="B636" t="str">
            <v>Caixa coletora de sarjeta-CCS 02</v>
          </cell>
          <cell r="C636" t="str">
            <v>DNER-ES287/97</v>
          </cell>
          <cell r="D636" t="str">
            <v xml:space="preserve"> </v>
          </cell>
          <cell r="E636" t="str">
            <v>un</v>
          </cell>
          <cell r="F636">
            <v>409.15</v>
          </cell>
          <cell r="G636">
            <v>146.47569999999999</v>
          </cell>
          <cell r="H636">
            <v>555.62569999999994</v>
          </cell>
        </row>
        <row r="637">
          <cell r="A637" t="str">
            <v>04.930.03</v>
          </cell>
          <cell r="B637" t="str">
            <v>Caixa coletora de sarjeta-CCS 03</v>
          </cell>
          <cell r="C637" t="str">
            <v>DNER-ES287/97</v>
          </cell>
          <cell r="D637" t="str">
            <v xml:space="preserve"> </v>
          </cell>
          <cell r="E637" t="str">
            <v>un</v>
          </cell>
          <cell r="F637">
            <v>399.4</v>
          </cell>
          <cell r="G637">
            <v>142.98519999999999</v>
          </cell>
          <cell r="H637">
            <v>542.38519999999994</v>
          </cell>
        </row>
        <row r="638">
          <cell r="A638" t="str">
            <v>04.930.04</v>
          </cell>
          <cell r="B638" t="str">
            <v>Caixa coletora de sarjeta-CCS 04</v>
          </cell>
          <cell r="C638" t="str">
            <v>DNER-ES287/97</v>
          </cell>
          <cell r="D638" t="str">
            <v xml:space="preserve"> </v>
          </cell>
          <cell r="E638" t="str">
            <v>un</v>
          </cell>
          <cell r="G638">
            <v>0</v>
          </cell>
          <cell r="H638">
            <v>0</v>
          </cell>
        </row>
        <row r="639">
          <cell r="A639" t="str">
            <v>04.930.05</v>
          </cell>
          <cell r="B639" t="str">
            <v>Caixa coletora de sarjeta-CCS 05</v>
          </cell>
          <cell r="C639" t="str">
            <v>DNER-ES287/97</v>
          </cell>
          <cell r="D639" t="str">
            <v xml:space="preserve"> </v>
          </cell>
          <cell r="E639" t="str">
            <v>un</v>
          </cell>
          <cell r="F639">
            <v>526.63</v>
          </cell>
          <cell r="G639">
            <v>188.53353999999999</v>
          </cell>
          <cell r="H639">
            <v>715.16354000000001</v>
          </cell>
        </row>
        <row r="640">
          <cell r="A640" t="str">
            <v>04.930.06</v>
          </cell>
          <cell r="B640" t="str">
            <v>Caixa coletora de sarjeta-CCS 06</v>
          </cell>
          <cell r="C640" t="str">
            <v>DNER-ES287/97</v>
          </cell>
          <cell r="D640" t="str">
            <v xml:space="preserve"> </v>
          </cell>
          <cell r="E640" t="str">
            <v>un</v>
          </cell>
          <cell r="F640">
            <v>516.30999999999995</v>
          </cell>
          <cell r="G640">
            <v>184.83897999999996</v>
          </cell>
          <cell r="H640">
            <v>701.14897999999994</v>
          </cell>
        </row>
        <row r="641">
          <cell r="A641" t="str">
            <v>04.930.07</v>
          </cell>
          <cell r="B641" t="str">
            <v>Caixa coletora de sarjeta-CCS 07</v>
          </cell>
          <cell r="C641" t="str">
            <v>DNER-ES287/97</v>
          </cell>
          <cell r="D641" t="str">
            <v xml:space="preserve"> </v>
          </cell>
          <cell r="E641" t="str">
            <v>un</v>
          </cell>
          <cell r="F641">
            <v>505.99</v>
          </cell>
          <cell r="G641">
            <v>181.14442</v>
          </cell>
          <cell r="H641">
            <v>687.13441999999998</v>
          </cell>
        </row>
        <row r="642">
          <cell r="A642" t="str">
            <v>04.930.08</v>
          </cell>
          <cell r="B642" t="str">
            <v>Caixa coletora de sarjeta-CCS 08</v>
          </cell>
          <cell r="C642" t="str">
            <v>DNER-ES287/97</v>
          </cell>
          <cell r="D642" t="str">
            <v xml:space="preserve"> </v>
          </cell>
          <cell r="E642" t="str">
            <v>un</v>
          </cell>
          <cell r="G642">
            <v>0</v>
          </cell>
          <cell r="H642">
            <v>0</v>
          </cell>
        </row>
        <row r="643">
          <cell r="A643" t="str">
            <v>04.930.09</v>
          </cell>
          <cell r="B643" t="str">
            <v>Caixa coletora de sarjeta-CCS 09</v>
          </cell>
          <cell r="C643" t="str">
            <v>DNER-ES287/97</v>
          </cell>
          <cell r="D643" t="str">
            <v xml:space="preserve"> </v>
          </cell>
          <cell r="E643" t="str">
            <v>un</v>
          </cell>
          <cell r="F643">
            <v>633.79999999999995</v>
          </cell>
          <cell r="G643">
            <v>226.90039999999996</v>
          </cell>
          <cell r="H643">
            <v>860.70039999999995</v>
          </cell>
        </row>
        <row r="644">
          <cell r="A644" t="str">
            <v>04.930.10</v>
          </cell>
          <cell r="B644" t="str">
            <v>Caixa coletora de sarjeta-CCS 10</v>
          </cell>
          <cell r="C644" t="str">
            <v>DNER-ES287/97</v>
          </cell>
          <cell r="D644" t="str">
            <v xml:space="preserve"> </v>
          </cell>
          <cell r="E644" t="str">
            <v>un</v>
          </cell>
          <cell r="F644">
            <v>623.48</v>
          </cell>
          <cell r="G644">
            <v>223.20583999999999</v>
          </cell>
          <cell r="H644">
            <v>846.68583999999998</v>
          </cell>
        </row>
        <row r="645">
          <cell r="A645" t="str">
            <v>04.930.11</v>
          </cell>
          <cell r="B645" t="str">
            <v>Caixa coletora de sarjeta-CCS 11</v>
          </cell>
          <cell r="C645" t="str">
            <v>DNER-ES287/97</v>
          </cell>
          <cell r="D645" t="str">
            <v xml:space="preserve"> </v>
          </cell>
          <cell r="E645" t="str">
            <v>un</v>
          </cell>
          <cell r="F645">
            <v>613.16</v>
          </cell>
          <cell r="G645">
            <v>219.51127999999997</v>
          </cell>
          <cell r="H645">
            <v>832.67127999999991</v>
          </cell>
        </row>
        <row r="646">
          <cell r="A646" t="str">
            <v>04.930.12</v>
          </cell>
          <cell r="B646" t="str">
            <v>Caixa coletora de sarjeta-CCS 12</v>
          </cell>
          <cell r="C646" t="str">
            <v>DNER-ES287/97</v>
          </cell>
          <cell r="D646" t="str">
            <v xml:space="preserve"> </v>
          </cell>
          <cell r="E646" t="str">
            <v>un</v>
          </cell>
          <cell r="G646">
            <v>0</v>
          </cell>
          <cell r="H646">
            <v>0</v>
          </cell>
        </row>
        <row r="647">
          <cell r="A647" t="str">
            <v>04.930.13</v>
          </cell>
          <cell r="B647" t="str">
            <v>Caixa coletora de sarjeta-CCS 13</v>
          </cell>
          <cell r="C647" t="str">
            <v>DNER-ES287/97</v>
          </cell>
          <cell r="D647" t="str">
            <v xml:space="preserve"> </v>
          </cell>
          <cell r="E647" t="str">
            <v>un</v>
          </cell>
          <cell r="G647">
            <v>0</v>
          </cell>
          <cell r="H647">
            <v>0</v>
          </cell>
        </row>
        <row r="648">
          <cell r="A648" t="str">
            <v>04.930.14</v>
          </cell>
          <cell r="B648" t="str">
            <v>Caixa coletora de sarjeta-CCS 14</v>
          </cell>
          <cell r="C648" t="str">
            <v>DNER-ES287/97</v>
          </cell>
          <cell r="D648" t="str">
            <v xml:space="preserve"> </v>
          </cell>
          <cell r="E648" t="str">
            <v>un</v>
          </cell>
          <cell r="G648">
            <v>0</v>
          </cell>
          <cell r="H648">
            <v>0</v>
          </cell>
        </row>
        <row r="649">
          <cell r="A649" t="str">
            <v>04.930.15</v>
          </cell>
          <cell r="B649" t="str">
            <v>Caixa coletora de sarjeta-CCS 15</v>
          </cell>
          <cell r="C649" t="str">
            <v>DNER-ES287/97</v>
          </cell>
          <cell r="D649" t="str">
            <v xml:space="preserve"> </v>
          </cell>
          <cell r="E649" t="str">
            <v>un</v>
          </cell>
          <cell r="G649">
            <v>0</v>
          </cell>
          <cell r="H649">
            <v>0</v>
          </cell>
        </row>
        <row r="650">
          <cell r="A650" t="str">
            <v>04.930.16</v>
          </cell>
          <cell r="B650" t="str">
            <v>Caixa coletora de sarjeta-CCS 16</v>
          </cell>
          <cell r="C650" t="str">
            <v>DNER-ES287/97</v>
          </cell>
          <cell r="D650" t="str">
            <v xml:space="preserve"> </v>
          </cell>
          <cell r="E650" t="str">
            <v>un</v>
          </cell>
          <cell r="G650">
            <v>0</v>
          </cell>
          <cell r="H650">
            <v>0</v>
          </cell>
        </row>
        <row r="651">
          <cell r="A651" t="str">
            <v>04.930.17</v>
          </cell>
          <cell r="B651" t="str">
            <v>Caixa coletora de sarjeta-CCS 17</v>
          </cell>
          <cell r="C651" t="str">
            <v>DNER-ES287/97</v>
          </cell>
          <cell r="D651" t="str">
            <v xml:space="preserve"> </v>
          </cell>
          <cell r="E651" t="str">
            <v>un</v>
          </cell>
          <cell r="G651">
            <v>0</v>
          </cell>
          <cell r="H651">
            <v>0</v>
          </cell>
        </row>
        <row r="652">
          <cell r="A652" t="str">
            <v>04.930.18</v>
          </cell>
          <cell r="B652" t="str">
            <v>Caixa coletora de sarjeta-CCS 18</v>
          </cell>
          <cell r="C652" t="str">
            <v>DNER-ES287/97</v>
          </cell>
          <cell r="D652" t="str">
            <v xml:space="preserve"> </v>
          </cell>
          <cell r="E652" t="str">
            <v>un</v>
          </cell>
          <cell r="G652">
            <v>0</v>
          </cell>
          <cell r="H652">
            <v>0</v>
          </cell>
        </row>
        <row r="653">
          <cell r="A653" t="str">
            <v>04.930.19</v>
          </cell>
          <cell r="B653" t="str">
            <v>Caixa coletora de sarjeta-CCS 19</v>
          </cell>
          <cell r="C653" t="str">
            <v>DNER-ES287/97</v>
          </cell>
          <cell r="D653" t="str">
            <v xml:space="preserve"> </v>
          </cell>
          <cell r="E653" t="str">
            <v>un</v>
          </cell>
          <cell r="G653">
            <v>0</v>
          </cell>
          <cell r="H653">
            <v>0</v>
          </cell>
        </row>
        <row r="654">
          <cell r="A654" t="str">
            <v>04.930.20</v>
          </cell>
          <cell r="B654" t="str">
            <v>Caixa coletora de sarjeta-CCS 20</v>
          </cell>
          <cell r="C654" t="str">
            <v>DNER-ES287/97</v>
          </cell>
          <cell r="D654" t="str">
            <v xml:space="preserve"> </v>
          </cell>
          <cell r="E654" t="str">
            <v>un</v>
          </cell>
          <cell r="G654">
            <v>0</v>
          </cell>
          <cell r="H654">
            <v>0</v>
          </cell>
        </row>
        <row r="655">
          <cell r="A655" t="str">
            <v>DER78150</v>
          </cell>
          <cell r="B655" t="str">
            <v>Caixa coletora de sarjeta - CCS, D=60cm e H = 1,00m</v>
          </cell>
          <cell r="E655" t="str">
            <v>un</v>
          </cell>
          <cell r="F655">
            <v>231</v>
          </cell>
          <cell r="G655">
            <v>82.697999999999993</v>
          </cell>
          <cell r="H655">
            <v>313.69799999999998</v>
          </cell>
        </row>
        <row r="656">
          <cell r="A656" t="str">
            <v>DER78150a</v>
          </cell>
          <cell r="B656" t="str">
            <v>Caixa coletora de sarjeta - CCS, D=60cm E H=1,5m</v>
          </cell>
          <cell r="E656" t="str">
            <v>un</v>
          </cell>
          <cell r="F656">
            <v>368.52</v>
          </cell>
          <cell r="G656">
            <v>131.93016</v>
          </cell>
          <cell r="H656">
            <v>500.45015999999998</v>
          </cell>
        </row>
        <row r="657">
          <cell r="A657" t="str">
            <v>DER78150b</v>
          </cell>
          <cell r="B657" t="str">
            <v>Caixa coletora de sarjeta - CCS, D=40cm E H=1,00m</v>
          </cell>
          <cell r="E657" t="str">
            <v>un</v>
          </cell>
          <cell r="F657">
            <v>281.35000000000002</v>
          </cell>
          <cell r="G657">
            <v>100.72330000000001</v>
          </cell>
          <cell r="H657">
            <v>382.07330000000002</v>
          </cell>
        </row>
        <row r="658">
          <cell r="A658" t="str">
            <v>DER78150c</v>
          </cell>
          <cell r="B658" t="str">
            <v>Caixa coletora de sarjeta - CCS, D=40cm E H=1,50m</v>
          </cell>
          <cell r="E658" t="str">
            <v>un</v>
          </cell>
          <cell r="F658">
            <v>370.9</v>
          </cell>
          <cell r="G658">
            <v>132.78219999999999</v>
          </cell>
          <cell r="H658">
            <v>503.68219999999997</v>
          </cell>
        </row>
        <row r="659">
          <cell r="A659" t="str">
            <v>DER78150d</v>
          </cell>
          <cell r="B659" t="str">
            <v>Caixa coletora de sarjeta - CCS, D=40cm E H=2,00m</v>
          </cell>
          <cell r="E659" t="str">
            <v>un</v>
          </cell>
          <cell r="F659">
            <v>460.43</v>
          </cell>
          <cell r="G659">
            <v>164.83393999999998</v>
          </cell>
          <cell r="H659">
            <v>625.26394000000005</v>
          </cell>
        </row>
        <row r="660">
          <cell r="A660" t="str">
            <v>DER78250</v>
          </cell>
          <cell r="B660" t="str">
            <v>Caixa coletora de sarjeta - CCS, D=80cm E H=1,50m</v>
          </cell>
          <cell r="E660" t="str">
            <v>un</v>
          </cell>
          <cell r="F660">
            <v>321.55</v>
          </cell>
          <cell r="G660">
            <v>115.11490000000001</v>
          </cell>
          <cell r="H660">
            <v>436.66489999999999</v>
          </cell>
        </row>
        <row r="661">
          <cell r="A661" t="str">
            <v>DER78300</v>
          </cell>
          <cell r="B661" t="str">
            <v>Caixa coletora de sarjeta - CCS, D=100cm E H=1,50m</v>
          </cell>
          <cell r="E661" t="str">
            <v>un</v>
          </cell>
          <cell r="F661">
            <v>331.03</v>
          </cell>
          <cell r="G661">
            <v>118.50873999999999</v>
          </cell>
          <cell r="H661">
            <v>449.53873999999996</v>
          </cell>
        </row>
        <row r="662">
          <cell r="A662" t="str">
            <v>DER77100</v>
          </cell>
          <cell r="B662" t="str">
            <v>Caixa coletora de talvegue - CCT, D=80cm E H=1,50m</v>
          </cell>
          <cell r="E662" t="str">
            <v>un</v>
          </cell>
          <cell r="F662">
            <v>309.24</v>
          </cell>
          <cell r="G662">
            <v>110.70792</v>
          </cell>
          <cell r="H662">
            <v>419.94792000000001</v>
          </cell>
        </row>
        <row r="663">
          <cell r="A663" t="str">
            <v>DER77150</v>
          </cell>
          <cell r="B663" t="str">
            <v>Caixa coletora de talvegue - CCT, D=100cm E H=1,50m</v>
          </cell>
          <cell r="E663" t="str">
            <v>un</v>
          </cell>
          <cell r="F663">
            <v>302.36</v>
          </cell>
          <cell r="G663">
            <v>108.24487999999999</v>
          </cell>
          <cell r="H663">
            <v>410.60487999999998</v>
          </cell>
        </row>
        <row r="664">
          <cell r="A664" t="str">
            <v>DER77150a</v>
          </cell>
          <cell r="B664" t="str">
            <v>Caixa coletora de talvegue - CCT, D=40cm E H=1,00m</v>
          </cell>
          <cell r="E664" t="str">
            <v>un</v>
          </cell>
          <cell r="F664">
            <v>285.89</v>
          </cell>
          <cell r="G664">
            <v>102.34862</v>
          </cell>
          <cell r="H664">
            <v>388.23861999999997</v>
          </cell>
        </row>
        <row r="665">
          <cell r="A665" t="str">
            <v>DER77150b</v>
          </cell>
          <cell r="B665" t="str">
            <v>Caixa coletora de talvegue - CCT, D=40cm E H=1,50m</v>
          </cell>
          <cell r="E665" t="str">
            <v>un</v>
          </cell>
          <cell r="F665">
            <v>376.22</v>
          </cell>
          <cell r="G665">
            <v>134.68675999999999</v>
          </cell>
          <cell r="H665">
            <v>510.90676000000002</v>
          </cell>
        </row>
        <row r="666">
          <cell r="A666" t="str">
            <v>DER77150c</v>
          </cell>
          <cell r="B666" t="str">
            <v>Caixa coletora de talvegue - CCT, D=60cm E H=1,00m</v>
          </cell>
          <cell r="E666" t="str">
            <v>un</v>
          </cell>
          <cell r="F666">
            <v>236.25</v>
          </cell>
          <cell r="G666">
            <v>84.577500000000001</v>
          </cell>
          <cell r="H666">
            <v>320.82749999999999</v>
          </cell>
        </row>
        <row r="667">
          <cell r="A667" t="str">
            <v>DER77150d</v>
          </cell>
          <cell r="B667" t="str">
            <v>Caixa coletora de talvegue, para BDTC, D=1,20m E H=1,50m</v>
          </cell>
          <cell r="E667" t="str">
            <v>un</v>
          </cell>
          <cell r="F667">
            <v>428.06</v>
          </cell>
          <cell r="G667">
            <v>153.24547999999999</v>
          </cell>
          <cell r="H667">
            <v>581.30547999999999</v>
          </cell>
        </row>
        <row r="668">
          <cell r="A668" t="str">
            <v>DER72450</v>
          </cell>
          <cell r="B668" t="str">
            <v>Boca para BSTC D=80cm - Normal</v>
          </cell>
          <cell r="E668" t="str">
            <v>un</v>
          </cell>
          <cell r="F668">
            <v>295.62</v>
          </cell>
          <cell r="G668">
            <v>105.83196</v>
          </cell>
          <cell r="H668">
            <v>401.45195999999999</v>
          </cell>
        </row>
        <row r="669">
          <cell r="A669" t="str">
            <v>DER72450a</v>
          </cell>
          <cell r="B669" t="str">
            <v>Boca para BSTM D=140cm - Normal</v>
          </cell>
          <cell r="E669" t="str">
            <v>un</v>
          </cell>
          <cell r="F669">
            <v>508.27</v>
          </cell>
          <cell r="G669">
            <v>181.96065999999999</v>
          </cell>
          <cell r="H669">
            <v>690.23065999999994</v>
          </cell>
        </row>
        <row r="670">
          <cell r="A670" t="str">
            <v>DER66050</v>
          </cell>
          <cell r="B670" t="str">
            <v>Corpo de BSTC D=50cm c/ lastro de brita</v>
          </cell>
          <cell r="E670" t="str">
            <v>m</v>
          </cell>
          <cell r="F670">
            <v>40.07</v>
          </cell>
          <cell r="G670">
            <v>14.34506</v>
          </cell>
          <cell r="H670">
            <v>54.415059999999997</v>
          </cell>
        </row>
        <row r="671">
          <cell r="A671" t="str">
            <v>DER72350a</v>
          </cell>
          <cell r="B671" t="str">
            <v>Boca para BSTC D=50cm - Normal</v>
          </cell>
          <cell r="E671" t="str">
            <v>un</v>
          </cell>
          <cell r="F671">
            <v>116.02</v>
          </cell>
          <cell r="G671">
            <v>41.535159999999998</v>
          </cell>
          <cell r="H671">
            <v>157.55516</v>
          </cell>
        </row>
        <row r="672">
          <cell r="A672" t="str">
            <v>DER72350b</v>
          </cell>
          <cell r="B672" t="str">
            <v>Boca para BSTC D=40cm - Normal</v>
          </cell>
          <cell r="E672" t="str">
            <v>un</v>
          </cell>
          <cell r="F672">
            <v>108.67</v>
          </cell>
          <cell r="G672">
            <v>38.903860000000002</v>
          </cell>
          <cell r="H672">
            <v>147.57386</v>
          </cell>
        </row>
        <row r="673">
          <cell r="A673" t="str">
            <v>P04.931.00</v>
          </cell>
          <cell r="B673" t="str">
            <v>Caixa coletora de talvegue para BSTC D=40cm com H=1,0m</v>
          </cell>
          <cell r="E673" t="str">
            <v>un</v>
          </cell>
          <cell r="F673">
            <v>131.63</v>
          </cell>
          <cell r="G673">
            <v>47.123539999999998</v>
          </cell>
          <cell r="H673">
            <v>178.75353999999999</v>
          </cell>
        </row>
        <row r="674">
          <cell r="A674" t="str">
            <v>P04.931.01</v>
          </cell>
          <cell r="B674" t="str">
            <v>Caixa coletora de talvegue para BSTC D=40cm com H=1,5m</v>
          </cell>
          <cell r="E674" t="str">
            <v>un</v>
          </cell>
          <cell r="F674">
            <v>197.14</v>
          </cell>
          <cell r="G674">
            <v>70.576119999999989</v>
          </cell>
          <cell r="H674">
            <v>267.71611999999999</v>
          </cell>
        </row>
        <row r="675">
          <cell r="A675" t="str">
            <v>04.931.01</v>
          </cell>
          <cell r="B675" t="str">
            <v>Caixa coletora de talvegue-CCT 01</v>
          </cell>
          <cell r="C675" t="str">
            <v>DNER-ES287/97</v>
          </cell>
          <cell r="D675" t="str">
            <v xml:space="preserve"> </v>
          </cell>
          <cell r="E675" t="str">
            <v>un</v>
          </cell>
          <cell r="F675">
            <v>425.88</v>
          </cell>
          <cell r="G675">
            <v>152.46503999999999</v>
          </cell>
          <cell r="H675">
            <v>578.34503999999993</v>
          </cell>
        </row>
        <row r="676">
          <cell r="A676" t="str">
            <v>04.931.02</v>
          </cell>
          <cell r="B676" t="str">
            <v>Caixa coletora de talvegue-CCT 02</v>
          </cell>
          <cell r="C676" t="str">
            <v>DNER-ES287/97</v>
          </cell>
          <cell r="D676" t="str">
            <v xml:space="preserve"> </v>
          </cell>
          <cell r="E676" t="str">
            <v>un</v>
          </cell>
          <cell r="F676">
            <v>415.57</v>
          </cell>
          <cell r="G676">
            <v>148.77405999999999</v>
          </cell>
          <cell r="H676">
            <v>564.34406000000001</v>
          </cell>
        </row>
        <row r="677">
          <cell r="A677" t="str">
            <v>04.931.03</v>
          </cell>
          <cell r="B677" t="str">
            <v>Caixa coletora de talvegue-CCT 03</v>
          </cell>
          <cell r="C677" t="str">
            <v>DNER-ES287/97</v>
          </cell>
          <cell r="D677" t="str">
            <v xml:space="preserve"> </v>
          </cell>
          <cell r="E677" t="str">
            <v>un</v>
          </cell>
          <cell r="F677">
            <v>406.22</v>
          </cell>
          <cell r="G677">
            <v>145.42676</v>
          </cell>
          <cell r="H677">
            <v>551.64676000000009</v>
          </cell>
        </row>
        <row r="678">
          <cell r="A678" t="str">
            <v>04.931.04</v>
          </cell>
          <cell r="B678" t="str">
            <v>Caixa coletora de talvegue-CCT 04</v>
          </cell>
          <cell r="C678" t="str">
            <v>DNER-ES287/97</v>
          </cell>
          <cell r="D678" t="str">
            <v xml:space="preserve"> </v>
          </cell>
          <cell r="E678" t="str">
            <v>un</v>
          </cell>
          <cell r="F678">
            <v>571.04999999999995</v>
          </cell>
          <cell r="G678">
            <v>204.43589999999998</v>
          </cell>
          <cell r="H678">
            <v>775.4858999999999</v>
          </cell>
        </row>
        <row r="679">
          <cell r="A679" t="str">
            <v>04.931.05</v>
          </cell>
          <cell r="B679" t="str">
            <v>Caixa coletora de talvegue-CCT 05</v>
          </cell>
          <cell r="C679" t="str">
            <v>DNER-ES287/97</v>
          </cell>
          <cell r="D679" t="str">
            <v xml:space="preserve"> </v>
          </cell>
          <cell r="E679" t="str">
            <v>un</v>
          </cell>
          <cell r="F679">
            <v>563.19000000000005</v>
          </cell>
          <cell r="G679">
            <v>201.62202000000002</v>
          </cell>
          <cell r="H679">
            <v>764.81202000000008</v>
          </cell>
        </row>
        <row r="680">
          <cell r="A680" t="str">
            <v>04.931.06</v>
          </cell>
          <cell r="B680" t="str">
            <v>Caixa coletora de talvegue-CCT 06</v>
          </cell>
          <cell r="C680" t="str">
            <v>DNER-ES287/97</v>
          </cell>
          <cell r="D680" t="str">
            <v xml:space="preserve"> </v>
          </cell>
          <cell r="E680" t="str">
            <v>un</v>
          </cell>
          <cell r="F680">
            <v>555.33000000000004</v>
          </cell>
          <cell r="G680">
            <v>198.80814000000001</v>
          </cell>
          <cell r="H680">
            <v>754.13814000000002</v>
          </cell>
        </row>
        <row r="681">
          <cell r="A681" t="str">
            <v>04.931.07</v>
          </cell>
          <cell r="B681" t="str">
            <v>Caixa coletora de talvegue-CCT 07</v>
          </cell>
          <cell r="C681" t="str">
            <v>DNER-ES287/97</v>
          </cell>
          <cell r="D681" t="str">
            <v xml:space="preserve"> </v>
          </cell>
          <cell r="E681" t="str">
            <v>un</v>
          </cell>
          <cell r="F681">
            <v>662.94</v>
          </cell>
          <cell r="G681">
            <v>237.33252000000002</v>
          </cell>
          <cell r="H681">
            <v>900.2725200000001</v>
          </cell>
        </row>
        <row r="682">
          <cell r="A682" t="str">
            <v>04.931.08</v>
          </cell>
          <cell r="B682" t="str">
            <v>Caixa coletora de talvegue-CCT 08</v>
          </cell>
          <cell r="C682" t="str">
            <v>DNER-ES287/97</v>
          </cell>
          <cell r="D682" t="str">
            <v xml:space="preserve"> </v>
          </cell>
          <cell r="E682" t="str">
            <v>un</v>
          </cell>
          <cell r="F682">
            <v>655.08000000000004</v>
          </cell>
          <cell r="G682">
            <v>234.51864</v>
          </cell>
          <cell r="H682">
            <v>889.59864000000005</v>
          </cell>
        </row>
        <row r="683">
          <cell r="A683" t="str">
            <v>04.931.09</v>
          </cell>
          <cell r="B683" t="str">
            <v>Caixa coletora de talvegue-CCT 09</v>
          </cell>
          <cell r="C683" t="str">
            <v>DNER-ES287/97</v>
          </cell>
          <cell r="D683" t="str">
            <v xml:space="preserve"> </v>
          </cell>
          <cell r="E683" t="str">
            <v>un</v>
          </cell>
          <cell r="F683">
            <v>647.22</v>
          </cell>
          <cell r="G683">
            <v>231.70475999999999</v>
          </cell>
          <cell r="H683">
            <v>878.92475999999999</v>
          </cell>
        </row>
        <row r="684">
          <cell r="A684" t="str">
            <v>04.931.10</v>
          </cell>
          <cell r="B684" t="str">
            <v>Caixa coletora de talvegue-CCT 10</v>
          </cell>
          <cell r="C684" t="str">
            <v>DNER-ES287/97</v>
          </cell>
          <cell r="D684" t="str">
            <v xml:space="preserve"> </v>
          </cell>
          <cell r="E684" t="str">
            <v>un</v>
          </cell>
          <cell r="F684">
            <v>639.36</v>
          </cell>
          <cell r="G684">
            <v>228.89087999999998</v>
          </cell>
          <cell r="H684">
            <v>868.25088000000005</v>
          </cell>
        </row>
        <row r="685">
          <cell r="A685" t="str">
            <v>04.931.11</v>
          </cell>
          <cell r="B685" t="str">
            <v>Caixa coletora de talvegue-CCT 11</v>
          </cell>
          <cell r="C685" t="str">
            <v>DNER-ES287/97</v>
          </cell>
          <cell r="D685" t="str">
            <v xml:space="preserve"> </v>
          </cell>
          <cell r="E685" t="str">
            <v>un</v>
          </cell>
          <cell r="F685">
            <v>131.63</v>
          </cell>
          <cell r="G685">
            <v>47.123539999999998</v>
          </cell>
          <cell r="H685">
            <v>178.75353999999999</v>
          </cell>
        </row>
        <row r="686">
          <cell r="A686" t="str">
            <v>04.931.12</v>
          </cell>
          <cell r="B686" t="str">
            <v>Caixa coletora de talvegue-CCT 12</v>
          </cell>
          <cell r="C686" t="str">
            <v>DNER-ES287/97</v>
          </cell>
          <cell r="D686" t="str">
            <v xml:space="preserve"> </v>
          </cell>
          <cell r="E686" t="str">
            <v>un</v>
          </cell>
          <cell r="F686">
            <v>197.14</v>
          </cell>
          <cell r="G686">
            <v>70.576119999999989</v>
          </cell>
          <cell r="H686">
            <v>267.71611999999999</v>
          </cell>
        </row>
        <row r="687">
          <cell r="A687" t="str">
            <v>04.931.13</v>
          </cell>
          <cell r="B687" t="str">
            <v>Caixa coletora de talvegue-CCT 13</v>
          </cell>
          <cell r="C687" t="str">
            <v>DNER-ES287/97</v>
          </cell>
          <cell r="D687" t="str">
            <v xml:space="preserve"> </v>
          </cell>
          <cell r="E687" t="str">
            <v>un</v>
          </cell>
          <cell r="F687">
            <v>425.88</v>
          </cell>
          <cell r="G687">
            <v>152.46503999999999</v>
          </cell>
          <cell r="H687">
            <v>578.34503999999993</v>
          </cell>
        </row>
        <row r="688">
          <cell r="A688" t="str">
            <v>04.931.14</v>
          </cell>
          <cell r="B688" t="str">
            <v>Caixa coletora de talvegue-CCT 14</v>
          </cell>
          <cell r="C688" t="str">
            <v>DNER-ES287/97</v>
          </cell>
          <cell r="D688" t="str">
            <v xml:space="preserve"> </v>
          </cell>
          <cell r="E688" t="str">
            <v>un</v>
          </cell>
          <cell r="F688">
            <v>415.57</v>
          </cell>
          <cell r="G688">
            <v>148.77405999999999</v>
          </cell>
          <cell r="H688">
            <v>564.34406000000001</v>
          </cell>
        </row>
        <row r="689">
          <cell r="A689" t="str">
            <v>04.931.15</v>
          </cell>
          <cell r="B689" t="str">
            <v>Caixa coletora de talvegue-CCT 15</v>
          </cell>
          <cell r="C689" t="str">
            <v>DNER-ES287/97</v>
          </cell>
          <cell r="D689" t="str">
            <v xml:space="preserve"> </v>
          </cell>
          <cell r="E689" t="str">
            <v>un</v>
          </cell>
          <cell r="F689">
            <v>318.66000000000003</v>
          </cell>
          <cell r="G689">
            <v>114.08028</v>
          </cell>
          <cell r="H689">
            <v>432.74028000000004</v>
          </cell>
        </row>
        <row r="690">
          <cell r="A690" t="str">
            <v>04.931.16</v>
          </cell>
          <cell r="B690" t="str">
            <v>Caixa coletora de talvegue-CCT 16</v>
          </cell>
          <cell r="C690" t="str">
            <v>DNER-ES287/97</v>
          </cell>
          <cell r="D690" t="str">
            <v xml:space="preserve"> </v>
          </cell>
          <cell r="E690" t="str">
            <v>un</v>
          </cell>
          <cell r="F690">
            <v>310.06</v>
          </cell>
          <cell r="G690">
            <v>111.00148</v>
          </cell>
          <cell r="H690">
            <v>421.06148000000002</v>
          </cell>
        </row>
        <row r="691">
          <cell r="A691" t="str">
            <v>04.931.17</v>
          </cell>
          <cell r="B691" t="str">
            <v>Caixa coletora de talvegue-CCT 17</v>
          </cell>
          <cell r="C691" t="str">
            <v>DNER-ES287/97</v>
          </cell>
          <cell r="D691" t="str">
            <v xml:space="preserve"> </v>
          </cell>
          <cell r="E691" t="str">
            <v>un</v>
          </cell>
          <cell r="F691">
            <v>417.28</v>
          </cell>
          <cell r="G691">
            <v>149.38623999999999</v>
          </cell>
          <cell r="H691">
            <v>566.66624000000002</v>
          </cell>
        </row>
        <row r="692">
          <cell r="A692" t="str">
            <v>04.931.18</v>
          </cell>
          <cell r="B692" t="str">
            <v>Caixa coletora de talvegue-CCT 18</v>
          </cell>
          <cell r="C692" t="str">
            <v>DNER-ES287/97</v>
          </cell>
          <cell r="D692" t="str">
            <v xml:space="preserve"> </v>
          </cell>
          <cell r="E692" t="str">
            <v>un</v>
          </cell>
          <cell r="F692">
            <v>409.82</v>
          </cell>
          <cell r="G692">
            <v>146.71555999999998</v>
          </cell>
          <cell r="H692">
            <v>556.53556000000003</v>
          </cell>
        </row>
        <row r="693">
          <cell r="A693" t="str">
            <v>04.931.19</v>
          </cell>
          <cell r="B693" t="str">
            <v>Caixa coletora de talvegue-CCT 19</v>
          </cell>
          <cell r="C693" t="str">
            <v>DNER-ES287/97</v>
          </cell>
          <cell r="D693" t="str">
            <v xml:space="preserve"> </v>
          </cell>
          <cell r="E693" t="str">
            <v>un</v>
          </cell>
          <cell r="F693">
            <v>402.7</v>
          </cell>
          <cell r="G693">
            <v>144.16659999999999</v>
          </cell>
          <cell r="H693">
            <v>546.86659999999995</v>
          </cell>
        </row>
        <row r="694">
          <cell r="A694" t="str">
            <v>04.931.20</v>
          </cell>
          <cell r="B694" t="str">
            <v>Caixa coletora de talvegue-CCT 20</v>
          </cell>
          <cell r="C694" t="str">
            <v>DNER-ES287/97</v>
          </cell>
          <cell r="D694" t="str">
            <v xml:space="preserve"> </v>
          </cell>
          <cell r="E694" t="str">
            <v>un</v>
          </cell>
          <cell r="F694">
            <v>425.14</v>
          </cell>
          <cell r="G694">
            <v>152.20012</v>
          </cell>
          <cell r="H694">
            <v>577.34011999999996</v>
          </cell>
        </row>
        <row r="695">
          <cell r="A695" t="str">
            <v>04.940.01</v>
          </cell>
          <cell r="B695" t="str">
            <v>Descida d’água tipo rápido- calha de concreto-DAR 01</v>
          </cell>
          <cell r="C695" t="str">
            <v>DNER-ES291/97</v>
          </cell>
          <cell r="D695" t="str">
            <v xml:space="preserve"> </v>
          </cell>
          <cell r="E695" t="str">
            <v>m</v>
          </cell>
          <cell r="G695">
            <v>0</v>
          </cell>
          <cell r="H695">
            <v>0</v>
          </cell>
        </row>
        <row r="696">
          <cell r="A696" t="str">
            <v>04.940.02</v>
          </cell>
          <cell r="B696" t="str">
            <v>Descida d’água tipo rápido- canal retangular-DAR 02</v>
          </cell>
          <cell r="C696" t="str">
            <v>DNER-ES291/97</v>
          </cell>
          <cell r="D696" t="str">
            <v xml:space="preserve"> </v>
          </cell>
          <cell r="E696" t="str">
            <v>m</v>
          </cell>
          <cell r="F696">
            <v>42.18</v>
          </cell>
          <cell r="G696">
            <v>15.100439999999999</v>
          </cell>
          <cell r="H696">
            <v>57.280439999999999</v>
          </cell>
        </row>
        <row r="697">
          <cell r="A697" t="str">
            <v>04.940.03</v>
          </cell>
          <cell r="B697" t="str">
            <v>Descida d'água tipo rápido- canal ret. armado-DAR 03</v>
          </cell>
          <cell r="C697" t="str">
            <v>DNER-ES291/97</v>
          </cell>
          <cell r="D697" t="str">
            <v xml:space="preserve"> </v>
          </cell>
          <cell r="E697" t="str">
            <v>m</v>
          </cell>
          <cell r="F697">
            <v>31.84</v>
          </cell>
          <cell r="G697">
            <v>11.398719999999999</v>
          </cell>
          <cell r="H697">
            <v>43.238720000000001</v>
          </cell>
        </row>
        <row r="698">
          <cell r="A698" t="str">
            <v>04.940.04</v>
          </cell>
          <cell r="B698" t="str">
            <v>Descida d’água tipo rápido- calha metálica-DAR 04</v>
          </cell>
          <cell r="C698" t="str">
            <v>DNER-ES291/97</v>
          </cell>
          <cell r="D698" t="str">
            <v xml:space="preserve"> </v>
          </cell>
          <cell r="E698" t="str">
            <v>m</v>
          </cell>
          <cell r="G698">
            <v>0</v>
          </cell>
          <cell r="H698">
            <v>0</v>
          </cell>
        </row>
        <row r="699">
          <cell r="A699" t="str">
            <v>04.941.01</v>
          </cell>
          <cell r="B699" t="str">
            <v>Descida d'água de aterros em degraus-DAD 01</v>
          </cell>
          <cell r="C699" t="str">
            <v>DNER-ES291/97</v>
          </cell>
          <cell r="D699" t="str">
            <v xml:space="preserve"> </v>
          </cell>
          <cell r="E699" t="str">
            <v>m</v>
          </cell>
          <cell r="G699">
            <v>0</v>
          </cell>
          <cell r="H699">
            <v>0</v>
          </cell>
        </row>
        <row r="700">
          <cell r="A700" t="str">
            <v>04.941.02</v>
          </cell>
          <cell r="B700" t="str">
            <v>Descida d'água de aterros em degraus-DAD 02</v>
          </cell>
          <cell r="C700" t="str">
            <v>DNER-ES291/97</v>
          </cell>
          <cell r="D700" t="str">
            <v xml:space="preserve"> </v>
          </cell>
          <cell r="E700" t="str">
            <v>m</v>
          </cell>
          <cell r="F700">
            <v>41.8</v>
          </cell>
          <cell r="G700">
            <v>14.964399999999998</v>
          </cell>
          <cell r="H700">
            <v>56.764399999999995</v>
          </cell>
        </row>
        <row r="701">
          <cell r="A701" t="str">
            <v>04.941.03</v>
          </cell>
          <cell r="B701" t="str">
            <v>Descida d'água de aterros em degraus-DAD 03</v>
          </cell>
          <cell r="C701" t="str">
            <v>DNER-ES291/97</v>
          </cell>
          <cell r="D701" t="str">
            <v xml:space="preserve"> </v>
          </cell>
          <cell r="E701" t="str">
            <v>m</v>
          </cell>
          <cell r="F701">
            <v>58.89</v>
          </cell>
          <cell r="G701">
            <v>21.082619999999999</v>
          </cell>
          <cell r="H701">
            <v>79.972620000000006</v>
          </cell>
        </row>
        <row r="702">
          <cell r="A702" t="str">
            <v>04.941.04</v>
          </cell>
          <cell r="B702" t="str">
            <v>Descida d'água de aterros em degraus-DAD 04</v>
          </cell>
          <cell r="C702" t="str">
            <v>DNER-ES291/97</v>
          </cell>
          <cell r="D702" t="str">
            <v xml:space="preserve"> </v>
          </cell>
          <cell r="E702" t="str">
            <v>m</v>
          </cell>
          <cell r="G702">
            <v>0</v>
          </cell>
          <cell r="H702">
            <v>0</v>
          </cell>
        </row>
        <row r="703">
          <cell r="A703" t="str">
            <v>04.941.05</v>
          </cell>
          <cell r="B703" t="str">
            <v>Descida d'água de aterros em degraus-DAD 05</v>
          </cell>
          <cell r="C703" t="str">
            <v>DNER-ES291/97</v>
          </cell>
          <cell r="D703" t="str">
            <v xml:space="preserve"> </v>
          </cell>
          <cell r="E703" t="str">
            <v>m</v>
          </cell>
          <cell r="G703">
            <v>0</v>
          </cell>
          <cell r="H703">
            <v>0</v>
          </cell>
        </row>
        <row r="704">
          <cell r="A704" t="str">
            <v>04.941.06</v>
          </cell>
          <cell r="B704" t="str">
            <v>Descida d'água de aterros em degraus-DAD 06</v>
          </cell>
          <cell r="C704" t="str">
            <v>DNER-ES291/97</v>
          </cell>
          <cell r="D704" t="str">
            <v xml:space="preserve"> </v>
          </cell>
          <cell r="E704" t="str">
            <v>m</v>
          </cell>
          <cell r="G704">
            <v>0</v>
          </cell>
          <cell r="H704">
            <v>0</v>
          </cell>
        </row>
        <row r="705">
          <cell r="A705" t="str">
            <v>04.941.07</v>
          </cell>
          <cell r="B705" t="str">
            <v>Descida d'água de aterros em degraus-DAD 07</v>
          </cell>
          <cell r="C705" t="str">
            <v>DNER-ES291/97</v>
          </cell>
          <cell r="D705" t="str">
            <v xml:space="preserve"> </v>
          </cell>
          <cell r="E705" t="str">
            <v>m</v>
          </cell>
          <cell r="G705">
            <v>0</v>
          </cell>
          <cell r="H705">
            <v>0</v>
          </cell>
        </row>
        <row r="706">
          <cell r="A706" t="str">
            <v>04.941.08</v>
          </cell>
          <cell r="B706" t="str">
            <v>Descida d'água de aterros em degraus-DAD 08</v>
          </cell>
          <cell r="C706" t="str">
            <v>DNER-ES291/97</v>
          </cell>
          <cell r="D706" t="str">
            <v xml:space="preserve"> </v>
          </cell>
          <cell r="E706" t="str">
            <v>m</v>
          </cell>
          <cell r="F706">
            <v>150.01</v>
          </cell>
          <cell r="G706">
            <v>53.703579999999995</v>
          </cell>
          <cell r="H706">
            <v>203.71357999999998</v>
          </cell>
        </row>
        <row r="707">
          <cell r="A707" t="str">
            <v>04.941.09</v>
          </cell>
          <cell r="B707" t="str">
            <v>Descida d’água de aterros em degraus-DAD 09</v>
          </cell>
          <cell r="C707" t="str">
            <v>DNER-ES291/97</v>
          </cell>
          <cell r="D707" t="str">
            <v xml:space="preserve"> </v>
          </cell>
          <cell r="E707" t="str">
            <v>m</v>
          </cell>
          <cell r="G707">
            <v>0</v>
          </cell>
          <cell r="H707">
            <v>0</v>
          </cell>
        </row>
        <row r="708">
          <cell r="A708" t="str">
            <v>04.941.10</v>
          </cell>
          <cell r="B708" t="str">
            <v>Descida d'água de aterros em degraus-DAD 10</v>
          </cell>
          <cell r="C708" t="str">
            <v>DNER-ES291/97</v>
          </cell>
          <cell r="D708" t="str">
            <v xml:space="preserve"> </v>
          </cell>
          <cell r="E708" t="str">
            <v>m</v>
          </cell>
          <cell r="G708">
            <v>0</v>
          </cell>
          <cell r="H708">
            <v>0</v>
          </cell>
        </row>
        <row r="709">
          <cell r="A709" t="str">
            <v>04.941.11</v>
          </cell>
          <cell r="B709" t="str">
            <v>Descida d'água de aterros em degraus-DAD 11</v>
          </cell>
          <cell r="C709" t="str">
            <v>DNER-ES291/97</v>
          </cell>
          <cell r="D709" t="str">
            <v xml:space="preserve"> </v>
          </cell>
          <cell r="E709" t="str">
            <v>m</v>
          </cell>
          <cell r="G709">
            <v>0</v>
          </cell>
          <cell r="H709">
            <v>0</v>
          </cell>
        </row>
        <row r="710">
          <cell r="A710" t="str">
            <v>04.941.12</v>
          </cell>
          <cell r="B710" t="str">
            <v>Descida d'água de aterros em degraus-DAD 12</v>
          </cell>
          <cell r="C710" t="str">
            <v>DNER-ES291/97</v>
          </cell>
          <cell r="D710" t="str">
            <v xml:space="preserve"> </v>
          </cell>
          <cell r="E710" t="str">
            <v>m</v>
          </cell>
          <cell r="G710">
            <v>0</v>
          </cell>
          <cell r="H710">
            <v>0</v>
          </cell>
        </row>
        <row r="711">
          <cell r="A711" t="str">
            <v>04.941.13</v>
          </cell>
          <cell r="B711" t="str">
            <v>Descida d'água de aterros em degraus-DAD 13</v>
          </cell>
          <cell r="C711" t="str">
            <v>DNER-ES291/97</v>
          </cell>
          <cell r="D711" t="str">
            <v xml:space="preserve"> </v>
          </cell>
          <cell r="E711" t="str">
            <v>m</v>
          </cell>
          <cell r="G711">
            <v>0</v>
          </cell>
          <cell r="H711">
            <v>0</v>
          </cell>
        </row>
        <row r="712">
          <cell r="A712" t="str">
            <v>04.941.14</v>
          </cell>
          <cell r="B712" t="str">
            <v>Descida d'água de aterros em degraus-DAD 14</v>
          </cell>
          <cell r="C712" t="str">
            <v>DNER-ES291/97</v>
          </cell>
          <cell r="D712" t="str">
            <v xml:space="preserve"> </v>
          </cell>
          <cell r="E712" t="str">
            <v>m</v>
          </cell>
          <cell r="F712">
            <v>211.26</v>
          </cell>
          <cell r="G712">
            <v>75.631079999999997</v>
          </cell>
          <cell r="H712">
            <v>286.89107999999999</v>
          </cell>
        </row>
        <row r="713">
          <cell r="A713" t="str">
            <v>04.941.15</v>
          </cell>
          <cell r="B713" t="str">
            <v>Descida d'água de aterros em degraus-DAD 15</v>
          </cell>
          <cell r="C713" t="str">
            <v>DNER-ES291/97</v>
          </cell>
          <cell r="D713" t="str">
            <v xml:space="preserve"> </v>
          </cell>
          <cell r="E713" t="str">
            <v>m</v>
          </cell>
          <cell r="G713">
            <v>0</v>
          </cell>
          <cell r="H713">
            <v>0</v>
          </cell>
        </row>
        <row r="714">
          <cell r="A714" t="str">
            <v>04.941.16</v>
          </cell>
          <cell r="B714" t="str">
            <v>Descida d'água de aterros em degraus-DAD 16</v>
          </cell>
          <cell r="C714" t="str">
            <v>DNER-ES291/97</v>
          </cell>
          <cell r="D714" t="str">
            <v xml:space="preserve"> </v>
          </cell>
          <cell r="E714" t="str">
            <v>m</v>
          </cell>
          <cell r="G714">
            <v>0</v>
          </cell>
          <cell r="H714">
            <v>0</v>
          </cell>
        </row>
        <row r="715">
          <cell r="A715" t="str">
            <v>04.941.17</v>
          </cell>
          <cell r="B715" t="str">
            <v>Descida d'água de aterros em degraus-DAD 17</v>
          </cell>
          <cell r="C715" t="str">
            <v>DNER-ES291/97</v>
          </cell>
          <cell r="D715" t="str">
            <v xml:space="preserve"> </v>
          </cell>
          <cell r="E715" t="str">
            <v>m</v>
          </cell>
          <cell r="G715">
            <v>0</v>
          </cell>
          <cell r="H715">
            <v>0</v>
          </cell>
        </row>
        <row r="716">
          <cell r="A716" t="str">
            <v>04.941.18</v>
          </cell>
          <cell r="B716" t="str">
            <v>Descida d’água de aterros em degraus-DAD 18</v>
          </cell>
          <cell r="C716" t="str">
            <v>DNER-ES291/97</v>
          </cell>
          <cell r="D716" t="str">
            <v xml:space="preserve"> </v>
          </cell>
          <cell r="E716" t="str">
            <v>m</v>
          </cell>
          <cell r="G716">
            <v>0</v>
          </cell>
          <cell r="H716">
            <v>0</v>
          </cell>
        </row>
        <row r="717">
          <cell r="A717" t="str">
            <v>04.941.31</v>
          </cell>
          <cell r="B717" t="str">
            <v>Descida d'água de cortes em degraus-DCD 01</v>
          </cell>
          <cell r="C717" t="str">
            <v>DNER-ES291/97</v>
          </cell>
          <cell r="D717" t="str">
            <v xml:space="preserve"> </v>
          </cell>
          <cell r="E717" t="str">
            <v>m</v>
          </cell>
          <cell r="G717">
            <v>0</v>
          </cell>
          <cell r="H717">
            <v>0</v>
          </cell>
        </row>
        <row r="718">
          <cell r="A718" t="str">
            <v>04.941.32</v>
          </cell>
          <cell r="B718" t="str">
            <v>Descida d'água de cortes em degraus-DCD 02</v>
          </cell>
          <cell r="C718" t="str">
            <v>DNER-ES291/97</v>
          </cell>
          <cell r="D718" t="str">
            <v xml:space="preserve"> </v>
          </cell>
          <cell r="E718" t="str">
            <v>m</v>
          </cell>
          <cell r="G718">
            <v>0</v>
          </cell>
          <cell r="H718">
            <v>0</v>
          </cell>
        </row>
        <row r="719">
          <cell r="A719" t="str">
            <v>04.941.33</v>
          </cell>
          <cell r="B719" t="str">
            <v>Descida d’água de cortes em degraus-DCD 03</v>
          </cell>
          <cell r="C719" t="str">
            <v>DNER-ES291/97</v>
          </cell>
          <cell r="D719" t="str">
            <v xml:space="preserve"> </v>
          </cell>
          <cell r="E719" t="str">
            <v>m</v>
          </cell>
          <cell r="G719">
            <v>0</v>
          </cell>
          <cell r="H719">
            <v>0</v>
          </cell>
        </row>
        <row r="720">
          <cell r="A720" t="str">
            <v>04.941.34</v>
          </cell>
          <cell r="B720" t="str">
            <v>Descida d'água de cortes em degraus-DCD 04</v>
          </cell>
          <cell r="C720" t="str">
            <v>DNER-ES291/97</v>
          </cell>
          <cell r="D720" t="str">
            <v xml:space="preserve"> </v>
          </cell>
          <cell r="E720" t="str">
            <v>m</v>
          </cell>
          <cell r="G720">
            <v>0</v>
          </cell>
          <cell r="H720">
            <v>0</v>
          </cell>
        </row>
        <row r="721">
          <cell r="A721" t="str">
            <v>04.942.01</v>
          </cell>
          <cell r="B721" t="str">
            <v>Entrada d'água- EDA 01</v>
          </cell>
          <cell r="C721" t="str">
            <v>DNER-ES291/97</v>
          </cell>
          <cell r="D721" t="str">
            <v xml:space="preserve"> </v>
          </cell>
          <cell r="E721" t="str">
            <v>un</v>
          </cell>
          <cell r="F721">
            <v>12</v>
          </cell>
          <cell r="G721">
            <v>4.2959999999999994</v>
          </cell>
          <cell r="H721">
            <v>16.295999999999999</v>
          </cell>
        </row>
        <row r="722">
          <cell r="A722" t="str">
            <v>04.942.02</v>
          </cell>
          <cell r="B722" t="str">
            <v>Entrada d'água- EDA 02</v>
          </cell>
          <cell r="C722" t="str">
            <v>DNER-ES291/97</v>
          </cell>
          <cell r="D722" t="str">
            <v xml:space="preserve"> </v>
          </cell>
          <cell r="E722" t="str">
            <v>un</v>
          </cell>
          <cell r="G722">
            <v>0</v>
          </cell>
          <cell r="H722">
            <v>0</v>
          </cell>
        </row>
        <row r="723">
          <cell r="A723" t="str">
            <v>04.950.01</v>
          </cell>
          <cell r="B723" t="str">
            <v>Dissipador de energia- DES 01</v>
          </cell>
          <cell r="C723" t="str">
            <v>DNER-ES283/97</v>
          </cell>
          <cell r="D723" t="str">
            <v xml:space="preserve"> </v>
          </cell>
          <cell r="E723" t="str">
            <v>un</v>
          </cell>
          <cell r="F723">
            <v>68.48</v>
          </cell>
          <cell r="G723">
            <v>24.515840000000001</v>
          </cell>
          <cell r="H723">
            <v>92.995840000000001</v>
          </cell>
        </row>
        <row r="724">
          <cell r="A724" t="str">
            <v>04.950.02</v>
          </cell>
          <cell r="B724" t="str">
            <v>Dissipador de energia- DES 02</v>
          </cell>
          <cell r="C724" t="str">
            <v>DNER-ES283/97</v>
          </cell>
          <cell r="D724" t="str">
            <v xml:space="preserve"> </v>
          </cell>
          <cell r="E724" t="str">
            <v>un</v>
          </cell>
          <cell r="F724">
            <v>81.430000000000007</v>
          </cell>
          <cell r="G724">
            <v>29.15194</v>
          </cell>
          <cell r="H724">
            <v>110.58194</v>
          </cell>
        </row>
        <row r="725">
          <cell r="A725" t="str">
            <v>04.950.03</v>
          </cell>
          <cell r="B725" t="str">
            <v>Dissipador de energia- DES 03</v>
          </cell>
          <cell r="C725" t="str">
            <v>DNER-ES283/97</v>
          </cell>
          <cell r="D725" t="str">
            <v xml:space="preserve"> </v>
          </cell>
          <cell r="E725" t="str">
            <v>un</v>
          </cell>
          <cell r="F725">
            <v>97.11</v>
          </cell>
          <cell r="G725">
            <v>34.76538</v>
          </cell>
          <cell r="H725">
            <v>131.87538000000001</v>
          </cell>
        </row>
        <row r="726">
          <cell r="A726" t="str">
            <v>04.950.04</v>
          </cell>
          <cell r="B726" t="str">
            <v>Dissipador de energia- DES 04</v>
          </cell>
          <cell r="C726" t="str">
            <v>DNER-ES283/97</v>
          </cell>
          <cell r="D726" t="str">
            <v xml:space="preserve"> </v>
          </cell>
          <cell r="E726" t="str">
            <v>un</v>
          </cell>
          <cell r="G726">
            <v>0</v>
          </cell>
          <cell r="H726">
            <v>0</v>
          </cell>
        </row>
        <row r="727">
          <cell r="A727" t="str">
            <v>04.950.21</v>
          </cell>
          <cell r="B727" t="str">
            <v>Dissipador de energia- DEB 01</v>
          </cell>
          <cell r="C727" t="str">
            <v>DNER-ES283/97</v>
          </cell>
          <cell r="D727" t="str">
            <v xml:space="preserve"> </v>
          </cell>
          <cell r="E727" t="str">
            <v>un</v>
          </cell>
          <cell r="F727">
            <v>74.739999999999995</v>
          </cell>
          <cell r="G727">
            <v>26.756919999999997</v>
          </cell>
          <cell r="H727">
            <v>101.49691999999999</v>
          </cell>
        </row>
        <row r="728">
          <cell r="A728" t="str">
            <v>04.950.22</v>
          </cell>
          <cell r="B728" t="str">
            <v>Dissipador de energia- DEB 02</v>
          </cell>
          <cell r="C728" t="str">
            <v>DNER-ES283/97</v>
          </cell>
          <cell r="D728" t="str">
            <v xml:space="preserve"> </v>
          </cell>
          <cell r="E728" t="str">
            <v>un</v>
          </cell>
          <cell r="F728">
            <v>251.57</v>
          </cell>
          <cell r="G728">
            <v>90.062059999999988</v>
          </cell>
          <cell r="H728">
            <v>341.63205999999997</v>
          </cell>
        </row>
        <row r="729">
          <cell r="A729" t="str">
            <v>04.950.23</v>
          </cell>
          <cell r="B729" t="str">
            <v>Dissipador de energia- DEB 03</v>
          </cell>
          <cell r="C729" t="str">
            <v>DNER-ES283/97</v>
          </cell>
          <cell r="D729" t="str">
            <v xml:space="preserve"> </v>
          </cell>
          <cell r="E729" t="str">
            <v>un</v>
          </cell>
          <cell r="F729">
            <v>403.37</v>
          </cell>
          <cell r="G729">
            <v>144.40645999999998</v>
          </cell>
          <cell r="H729">
            <v>547.77646000000004</v>
          </cell>
        </row>
        <row r="730">
          <cell r="A730" t="str">
            <v>04.950.24</v>
          </cell>
          <cell r="B730" t="str">
            <v>Dissipador de energia- DEB 04</v>
          </cell>
          <cell r="C730" t="str">
            <v>DNER-ES283/97</v>
          </cell>
          <cell r="D730" t="str">
            <v xml:space="preserve"> </v>
          </cell>
          <cell r="E730" t="str">
            <v>un</v>
          </cell>
          <cell r="F730">
            <v>593.01</v>
          </cell>
          <cell r="G730">
            <v>212.29757999999998</v>
          </cell>
          <cell r="H730">
            <v>805.30757999999992</v>
          </cell>
        </row>
        <row r="731">
          <cell r="A731" t="str">
            <v>04.950.25</v>
          </cell>
          <cell r="B731" t="str">
            <v>Dissipador de energia- DEB 05</v>
          </cell>
          <cell r="C731" t="str">
            <v>DNER-ES283/97</v>
          </cell>
          <cell r="D731" t="str">
            <v xml:space="preserve"> </v>
          </cell>
          <cell r="E731" t="str">
            <v>un</v>
          </cell>
          <cell r="G731">
            <v>0</v>
          </cell>
          <cell r="H731">
            <v>0</v>
          </cell>
        </row>
        <row r="732">
          <cell r="A732" t="str">
            <v>04.950.26</v>
          </cell>
          <cell r="B732" t="str">
            <v>Dissipador de energia- DEB 06</v>
          </cell>
          <cell r="C732" t="str">
            <v>DNER-ES283/97</v>
          </cell>
          <cell r="D732" t="str">
            <v xml:space="preserve"> </v>
          </cell>
          <cell r="E732" t="str">
            <v>un</v>
          </cell>
          <cell r="G732">
            <v>0</v>
          </cell>
          <cell r="H732">
            <v>0</v>
          </cell>
        </row>
        <row r="733">
          <cell r="A733" t="str">
            <v>04.950.27</v>
          </cell>
          <cell r="B733" t="str">
            <v>Dissipador de energia- DEB 07</v>
          </cell>
          <cell r="C733" t="str">
            <v>DNER-ES283/97</v>
          </cell>
          <cell r="D733" t="str">
            <v xml:space="preserve"> </v>
          </cell>
          <cell r="E733" t="str">
            <v>un</v>
          </cell>
          <cell r="F733">
            <v>842.49</v>
          </cell>
          <cell r="G733">
            <v>301.61142000000001</v>
          </cell>
          <cell r="H733">
            <v>1144.10142</v>
          </cell>
        </row>
        <row r="734">
          <cell r="A734" t="str">
            <v>04.950.28</v>
          </cell>
          <cell r="B734" t="str">
            <v>Dissipador de energia- DEB 08</v>
          </cell>
          <cell r="C734" t="str">
            <v>DNER-ES283/97</v>
          </cell>
          <cell r="D734" t="str">
            <v xml:space="preserve"> </v>
          </cell>
          <cell r="E734" t="str">
            <v>un</v>
          </cell>
          <cell r="G734">
            <v>0</v>
          </cell>
          <cell r="H734">
            <v>0</v>
          </cell>
        </row>
        <row r="735">
          <cell r="A735" t="str">
            <v>04.950.29</v>
          </cell>
          <cell r="B735" t="str">
            <v>Dissipador de energia- DEB 09</v>
          </cell>
          <cell r="C735" t="str">
            <v>DNER-ES283/97</v>
          </cell>
          <cell r="D735" t="str">
            <v xml:space="preserve"> </v>
          </cell>
          <cell r="E735" t="str">
            <v>un</v>
          </cell>
          <cell r="G735">
            <v>0</v>
          </cell>
          <cell r="H735">
            <v>0</v>
          </cell>
        </row>
        <row r="736">
          <cell r="A736" t="str">
            <v>04.950.30</v>
          </cell>
          <cell r="B736" t="str">
            <v>Dissipador de energia- DEB 10</v>
          </cell>
          <cell r="C736" t="str">
            <v>DNER-ES283/97</v>
          </cell>
          <cell r="D736" t="str">
            <v xml:space="preserve"> </v>
          </cell>
          <cell r="E736" t="str">
            <v>un</v>
          </cell>
          <cell r="F736">
            <v>1092.3814400000001</v>
          </cell>
          <cell r="G736">
            <v>391.07255552000004</v>
          </cell>
          <cell r="H736">
            <v>1483.4539955200003</v>
          </cell>
        </row>
        <row r="737">
          <cell r="A737" t="str">
            <v>04.950.31</v>
          </cell>
          <cell r="B737" t="str">
            <v>Dissipador de energia- DEB 11</v>
          </cell>
          <cell r="C737" t="str">
            <v>DNER-ES283/97</v>
          </cell>
          <cell r="D737" t="str">
            <v xml:space="preserve"> </v>
          </cell>
          <cell r="E737" t="str">
            <v>un</v>
          </cell>
          <cell r="G737">
            <v>0</v>
          </cell>
          <cell r="H737">
            <v>0</v>
          </cell>
        </row>
        <row r="738">
          <cell r="A738" t="str">
            <v>04.950.32</v>
          </cell>
          <cell r="B738" t="str">
            <v>Dissipador de energia- DEB 12</v>
          </cell>
          <cell r="C738" t="str">
            <v>DNER-ES283/97</v>
          </cell>
          <cell r="D738" t="str">
            <v xml:space="preserve"> </v>
          </cell>
          <cell r="E738" t="str">
            <v>un</v>
          </cell>
          <cell r="G738">
            <v>0</v>
          </cell>
          <cell r="H738">
            <v>0</v>
          </cell>
        </row>
        <row r="739">
          <cell r="A739" t="str">
            <v>04.950.51</v>
          </cell>
          <cell r="B739" t="str">
            <v>Dissipador de energia- DED 01</v>
          </cell>
          <cell r="C739" t="str">
            <v>DNER-ES283/97</v>
          </cell>
          <cell r="D739" t="str">
            <v xml:space="preserve"> </v>
          </cell>
          <cell r="E739" t="str">
            <v>un</v>
          </cell>
          <cell r="G739">
            <v>0</v>
          </cell>
          <cell r="H739">
            <v>0</v>
          </cell>
        </row>
        <row r="740">
          <cell r="A740" t="str">
            <v>04.960.01</v>
          </cell>
          <cell r="B740" t="str">
            <v>Boca de lobo simples c/ grelha de concreto-BLS 01</v>
          </cell>
          <cell r="C740" t="str">
            <v xml:space="preserve"> </v>
          </cell>
          <cell r="D740" t="str">
            <v xml:space="preserve"> </v>
          </cell>
          <cell r="E740" t="str">
            <v>un</v>
          </cell>
          <cell r="F740">
            <v>149.86000000000001</v>
          </cell>
          <cell r="G740">
            <v>53.649880000000003</v>
          </cell>
          <cell r="H740">
            <v>203.50988000000001</v>
          </cell>
        </row>
        <row r="741">
          <cell r="A741" t="str">
            <v>04.960.02</v>
          </cell>
          <cell r="B741" t="str">
            <v>Boca de lobo simples c/ grelha de concreto-BLS 02</v>
          </cell>
          <cell r="C741" t="str">
            <v xml:space="preserve"> </v>
          </cell>
          <cell r="D741" t="str">
            <v xml:space="preserve"> </v>
          </cell>
          <cell r="E741" t="str">
            <v>un</v>
          </cell>
          <cell r="F741">
            <v>189.87</v>
          </cell>
          <cell r="G741">
            <v>67.973460000000003</v>
          </cell>
          <cell r="H741">
            <v>257.84345999999999</v>
          </cell>
        </row>
        <row r="742">
          <cell r="A742" t="str">
            <v>04.960.03</v>
          </cell>
          <cell r="B742" t="str">
            <v>Boca de lobo simples c/ grelha de concreto-BLS 03</v>
          </cell>
          <cell r="C742" t="str">
            <v xml:space="preserve"> </v>
          </cell>
          <cell r="D742" t="str">
            <v xml:space="preserve"> </v>
          </cell>
          <cell r="E742" t="str">
            <v>un</v>
          </cell>
          <cell r="F742">
            <v>229.92</v>
          </cell>
          <cell r="G742">
            <v>82.311359999999993</v>
          </cell>
          <cell r="H742">
            <v>312.23136</v>
          </cell>
        </row>
        <row r="743">
          <cell r="A743" t="str">
            <v>04.960.04</v>
          </cell>
          <cell r="B743" t="str">
            <v>Boca de lobo simples c/ grelha de concreto-BLS 04</v>
          </cell>
          <cell r="C743" t="str">
            <v xml:space="preserve"> </v>
          </cell>
          <cell r="D743" t="str">
            <v xml:space="preserve"> </v>
          </cell>
          <cell r="E743" t="str">
            <v>un</v>
          </cell>
          <cell r="F743">
            <v>269.93</v>
          </cell>
          <cell r="G743">
            <v>96.63494</v>
          </cell>
          <cell r="H743">
            <v>366.56493999999998</v>
          </cell>
        </row>
        <row r="744">
          <cell r="A744" t="str">
            <v>04.960.05</v>
          </cell>
          <cell r="B744" t="str">
            <v>Boca de lobo simples c/ grelha de concreto-BLS 05</v>
          </cell>
          <cell r="C744" t="str">
            <v xml:space="preserve"> </v>
          </cell>
          <cell r="D744" t="str">
            <v xml:space="preserve"> </v>
          </cell>
          <cell r="E744" t="str">
            <v>un</v>
          </cell>
          <cell r="F744">
            <v>308.58999999999997</v>
          </cell>
          <cell r="G744">
            <v>110.47521999999999</v>
          </cell>
          <cell r="H744">
            <v>419.06521999999995</v>
          </cell>
        </row>
        <row r="745">
          <cell r="A745" t="str">
            <v>04.960.06</v>
          </cell>
          <cell r="B745" t="str">
            <v>Boca de lobo simples c/ grelha de concreto-BLS 06</v>
          </cell>
          <cell r="C745" t="str">
            <v xml:space="preserve"> </v>
          </cell>
          <cell r="D745" t="str">
            <v xml:space="preserve"> </v>
          </cell>
          <cell r="E745" t="str">
            <v>un</v>
          </cell>
          <cell r="G745">
            <v>0</v>
          </cell>
          <cell r="H745">
            <v>0</v>
          </cell>
        </row>
        <row r="746">
          <cell r="A746" t="str">
            <v>04.960.07</v>
          </cell>
          <cell r="B746" t="str">
            <v>Boca de lobo simples c/ grelha de concreto-BLS 07</v>
          </cell>
          <cell r="C746" t="str">
            <v xml:space="preserve"> </v>
          </cell>
          <cell r="D746" t="str">
            <v xml:space="preserve"> </v>
          </cell>
          <cell r="E746" t="str">
            <v>un</v>
          </cell>
          <cell r="G746">
            <v>0</v>
          </cell>
          <cell r="H746">
            <v>0</v>
          </cell>
        </row>
        <row r="747">
          <cell r="A747" t="str">
            <v>04.961.01</v>
          </cell>
          <cell r="B747" t="str">
            <v>Boca de lobo dupla c/ grelha de concreto-BLD 01</v>
          </cell>
          <cell r="C747" t="str">
            <v xml:space="preserve"> </v>
          </cell>
          <cell r="D747" t="str">
            <v xml:space="preserve"> </v>
          </cell>
          <cell r="E747" t="str">
            <v>un</v>
          </cell>
          <cell r="F747">
            <v>233.02584148497962</v>
          </cell>
          <cell r="G747">
            <v>83.423251251622702</v>
          </cell>
          <cell r="H747">
            <v>316.44909273660232</v>
          </cell>
        </row>
        <row r="748">
          <cell r="A748" t="str">
            <v>04.961.02</v>
          </cell>
          <cell r="B748" t="str">
            <v>Boca de lobo dupla c/ grelha de concreto-BLD 02</v>
          </cell>
          <cell r="C748" t="str">
            <v xml:space="preserve"> </v>
          </cell>
          <cell r="D748" t="str">
            <v xml:space="preserve"> </v>
          </cell>
          <cell r="E748" t="str">
            <v>un</v>
          </cell>
          <cell r="F748">
            <v>350.93</v>
          </cell>
          <cell r="G748">
            <v>125.63293999999999</v>
          </cell>
          <cell r="H748">
            <v>476.56294000000003</v>
          </cell>
        </row>
        <row r="749">
          <cell r="A749" t="str">
            <v>04.961.03</v>
          </cell>
          <cell r="B749" t="str">
            <v>Boca de lobo dupla c/ grelha de concreto-BLD 03</v>
          </cell>
          <cell r="C749" t="str">
            <v xml:space="preserve"> </v>
          </cell>
          <cell r="D749" t="str">
            <v xml:space="preserve"> </v>
          </cell>
          <cell r="E749" t="str">
            <v>un</v>
          </cell>
          <cell r="G749">
            <v>0</v>
          </cell>
          <cell r="H749">
            <v>0</v>
          </cell>
        </row>
        <row r="750">
          <cell r="A750" t="str">
            <v>04.961.04</v>
          </cell>
          <cell r="B750" t="str">
            <v>Boca de lobo dupla c/ grelha de concreto-BLD 04</v>
          </cell>
          <cell r="C750" t="str">
            <v xml:space="preserve"> </v>
          </cell>
          <cell r="D750" t="str">
            <v xml:space="preserve"> </v>
          </cell>
          <cell r="E750" t="str">
            <v>un</v>
          </cell>
          <cell r="G750">
            <v>0</v>
          </cell>
          <cell r="H750">
            <v>0</v>
          </cell>
        </row>
        <row r="751">
          <cell r="A751" t="str">
            <v>04.961.05</v>
          </cell>
          <cell r="B751" t="str">
            <v>Boca de lobo dupla c/ grelha de concreto-BLD 05</v>
          </cell>
          <cell r="C751" t="str">
            <v xml:space="preserve"> </v>
          </cell>
          <cell r="D751" t="str">
            <v xml:space="preserve"> </v>
          </cell>
          <cell r="E751" t="str">
            <v>un</v>
          </cell>
          <cell r="G751">
            <v>0</v>
          </cell>
          <cell r="H751">
            <v>0</v>
          </cell>
        </row>
        <row r="752">
          <cell r="A752" t="str">
            <v>04.961.06</v>
          </cell>
          <cell r="B752" t="str">
            <v>Boca de lobo dupla c/ grelha de concreto-BLD 06</v>
          </cell>
          <cell r="C752" t="str">
            <v xml:space="preserve"> </v>
          </cell>
          <cell r="D752" t="str">
            <v xml:space="preserve"> </v>
          </cell>
          <cell r="E752" t="str">
            <v>un</v>
          </cell>
          <cell r="G752">
            <v>0</v>
          </cell>
          <cell r="H752">
            <v>0</v>
          </cell>
        </row>
        <row r="753">
          <cell r="A753" t="str">
            <v>04.961.07</v>
          </cell>
          <cell r="B753" t="str">
            <v>Boca de lobo dupla c/ grelha de concreto-BLD 07</v>
          </cell>
          <cell r="C753" t="str">
            <v xml:space="preserve"> </v>
          </cell>
          <cell r="D753" t="str">
            <v xml:space="preserve"> </v>
          </cell>
          <cell r="E753" t="str">
            <v>un</v>
          </cell>
          <cell r="G753">
            <v>0</v>
          </cell>
          <cell r="H753">
            <v>0</v>
          </cell>
        </row>
        <row r="754">
          <cell r="A754" t="str">
            <v>04.962.01</v>
          </cell>
          <cell r="B754" t="str">
            <v>Caixa de ligação e passagem- CLP 01</v>
          </cell>
          <cell r="C754" t="str">
            <v>DNER-ES287/97</v>
          </cell>
          <cell r="D754" t="str">
            <v xml:space="preserve"> </v>
          </cell>
          <cell r="E754" t="str">
            <v>un</v>
          </cell>
          <cell r="F754">
            <v>273.22000000000003</v>
          </cell>
          <cell r="G754">
            <v>97.812760000000011</v>
          </cell>
          <cell r="H754">
            <v>371.03276000000005</v>
          </cell>
        </row>
        <row r="755">
          <cell r="A755" t="str">
            <v>04.962.02</v>
          </cell>
          <cell r="B755" t="str">
            <v>Caixa de ligação e passagem- CLP 02</v>
          </cell>
          <cell r="C755" t="str">
            <v>DNER-ES287/97</v>
          </cell>
          <cell r="D755" t="str">
            <v xml:space="preserve"> </v>
          </cell>
          <cell r="E755" t="str">
            <v>un</v>
          </cell>
          <cell r="F755">
            <v>265.04000000000002</v>
          </cell>
          <cell r="G755">
            <v>94.884320000000002</v>
          </cell>
          <cell r="H755">
            <v>359.92432000000002</v>
          </cell>
        </row>
        <row r="756">
          <cell r="A756" t="str">
            <v>04.962.03</v>
          </cell>
          <cell r="B756" t="str">
            <v>Caixa de ligação e passagem- CLP 03</v>
          </cell>
          <cell r="C756" t="str">
            <v>DNER-ES287/97</v>
          </cell>
          <cell r="D756" t="str">
            <v xml:space="preserve"> </v>
          </cell>
          <cell r="E756" t="str">
            <v>un</v>
          </cell>
          <cell r="F756">
            <v>371.37</v>
          </cell>
          <cell r="G756">
            <v>132.95045999999999</v>
          </cell>
          <cell r="H756">
            <v>504.32046000000003</v>
          </cell>
        </row>
        <row r="757">
          <cell r="A757" t="str">
            <v>04.962.04</v>
          </cell>
          <cell r="B757" t="str">
            <v>Caixa de ligação e passagem- CLP 04</v>
          </cell>
          <cell r="C757" t="str">
            <v>DNER-ES287/97</v>
          </cell>
          <cell r="D757" t="str">
            <v xml:space="preserve"> </v>
          </cell>
          <cell r="E757" t="str">
            <v>un</v>
          </cell>
          <cell r="F757">
            <v>475.68</v>
          </cell>
          <cell r="G757">
            <v>170.29344</v>
          </cell>
          <cell r="H757">
            <v>645.97343999999998</v>
          </cell>
        </row>
        <row r="758">
          <cell r="A758" t="str">
            <v>04.962.05</v>
          </cell>
          <cell r="B758" t="str">
            <v>Caixa de ligação e passagem- CLP 05</v>
          </cell>
          <cell r="C758" t="str">
            <v>DNER-ES287/97</v>
          </cell>
          <cell r="D758" t="str">
            <v xml:space="preserve"> </v>
          </cell>
          <cell r="E758" t="str">
            <v>un</v>
          </cell>
          <cell r="G758">
            <v>0</v>
          </cell>
          <cell r="H758">
            <v>0</v>
          </cell>
        </row>
        <row r="759">
          <cell r="A759" t="str">
            <v>04.962.06</v>
          </cell>
          <cell r="B759" t="str">
            <v>Caixa de ligação e passagem- CLP 06</v>
          </cell>
          <cell r="C759" t="str">
            <v>DNER-ES287/97</v>
          </cell>
          <cell r="D759" t="str">
            <v xml:space="preserve"> </v>
          </cell>
          <cell r="E759" t="str">
            <v>un</v>
          </cell>
          <cell r="G759">
            <v>0</v>
          </cell>
          <cell r="H759">
            <v>0</v>
          </cell>
        </row>
        <row r="760">
          <cell r="A760" t="str">
            <v>04.962.07</v>
          </cell>
          <cell r="B760" t="str">
            <v>Caixa de ligação e passagem- CLP 07</v>
          </cell>
          <cell r="C760" t="str">
            <v>DNER-ES287/97</v>
          </cell>
          <cell r="D760" t="str">
            <v xml:space="preserve"> </v>
          </cell>
          <cell r="E760" t="str">
            <v>un</v>
          </cell>
          <cell r="F760">
            <v>326.36</v>
          </cell>
          <cell r="G760">
            <v>116.83687999999999</v>
          </cell>
          <cell r="H760">
            <v>443.19688000000002</v>
          </cell>
        </row>
        <row r="761">
          <cell r="A761" t="str">
            <v>04.962.08</v>
          </cell>
          <cell r="B761" t="str">
            <v>Caixa de ligação e passagem- CLP 08</v>
          </cell>
          <cell r="C761" t="str">
            <v>DNER-ES287/97</v>
          </cell>
          <cell r="D761" t="str">
            <v xml:space="preserve"> </v>
          </cell>
          <cell r="E761" t="str">
            <v>un</v>
          </cell>
          <cell r="F761">
            <v>317.82</v>
          </cell>
          <cell r="G761">
            <v>113.77955999999999</v>
          </cell>
          <cell r="H761">
            <v>431.59956</v>
          </cell>
        </row>
        <row r="762">
          <cell r="A762" t="str">
            <v>04.962.09</v>
          </cell>
          <cell r="B762" t="str">
            <v>Caixa de ligação e passagem- CLP 09</v>
          </cell>
          <cell r="C762" t="str">
            <v>DNER-ES287/97</v>
          </cell>
          <cell r="D762" t="str">
            <v xml:space="preserve"> </v>
          </cell>
          <cell r="E762" t="str">
            <v>un</v>
          </cell>
          <cell r="G762">
            <v>0</v>
          </cell>
          <cell r="H762">
            <v>0</v>
          </cell>
        </row>
        <row r="763">
          <cell r="A763" t="str">
            <v>04.962.10</v>
          </cell>
          <cell r="B763" t="str">
            <v>Caixa de ligação e passagem- CLP 10</v>
          </cell>
          <cell r="C763" t="str">
            <v>DNER-ES287/97</v>
          </cell>
          <cell r="D763" t="str">
            <v xml:space="preserve"> </v>
          </cell>
          <cell r="E763" t="str">
            <v>un</v>
          </cell>
          <cell r="G763">
            <v>0</v>
          </cell>
          <cell r="H763">
            <v>0</v>
          </cell>
        </row>
        <row r="764">
          <cell r="A764" t="str">
            <v>04.962.11</v>
          </cell>
          <cell r="B764" t="str">
            <v>Caixa de ligação e passagem- CLP 11</v>
          </cell>
          <cell r="C764" t="str">
            <v>DNER-ES287/97</v>
          </cell>
          <cell r="D764" t="str">
            <v xml:space="preserve"> </v>
          </cell>
          <cell r="E764" t="str">
            <v>un</v>
          </cell>
          <cell r="G764">
            <v>0</v>
          </cell>
          <cell r="H764">
            <v>0</v>
          </cell>
        </row>
        <row r="765">
          <cell r="A765" t="str">
            <v>04.962.12</v>
          </cell>
          <cell r="B765" t="str">
            <v>Caixa de ligação e passagem- CLP 12</v>
          </cell>
          <cell r="C765" t="str">
            <v>DNER-ES287/97</v>
          </cell>
          <cell r="D765" t="str">
            <v xml:space="preserve"> </v>
          </cell>
          <cell r="E765" t="str">
            <v>un</v>
          </cell>
          <cell r="G765">
            <v>0</v>
          </cell>
          <cell r="H765">
            <v>0</v>
          </cell>
        </row>
        <row r="766">
          <cell r="A766" t="str">
            <v>04.962.13</v>
          </cell>
          <cell r="B766" t="str">
            <v>Caixa de ligação e passagem- CLP 13</v>
          </cell>
          <cell r="C766" t="str">
            <v>DNER-ES287/97</v>
          </cell>
          <cell r="D766" t="str">
            <v xml:space="preserve"> </v>
          </cell>
          <cell r="E766" t="str">
            <v>un</v>
          </cell>
          <cell r="G766">
            <v>0</v>
          </cell>
          <cell r="H766">
            <v>0</v>
          </cell>
        </row>
        <row r="767">
          <cell r="A767" t="str">
            <v>04.962.14</v>
          </cell>
          <cell r="B767" t="str">
            <v>Caixa de ligação e passagem- CLP 14</v>
          </cell>
          <cell r="C767" t="str">
            <v>DNER-ES287/97</v>
          </cell>
          <cell r="D767" t="str">
            <v xml:space="preserve"> </v>
          </cell>
          <cell r="E767" t="str">
            <v>un</v>
          </cell>
          <cell r="G767">
            <v>0</v>
          </cell>
          <cell r="H767">
            <v>0</v>
          </cell>
        </row>
        <row r="768">
          <cell r="A768" t="str">
            <v>04.962.15</v>
          </cell>
          <cell r="B768" t="str">
            <v>Caixa de ligação e passagem- CLP 15</v>
          </cell>
          <cell r="C768" t="str">
            <v>DNER-ES287/97</v>
          </cell>
          <cell r="D768" t="str">
            <v xml:space="preserve"> </v>
          </cell>
          <cell r="E768" t="str">
            <v>un</v>
          </cell>
          <cell r="F768">
            <v>503</v>
          </cell>
          <cell r="G768">
            <v>180.07399999999998</v>
          </cell>
          <cell r="H768">
            <v>683.07399999999996</v>
          </cell>
        </row>
        <row r="769">
          <cell r="A769" t="str">
            <v>04.962.16</v>
          </cell>
          <cell r="B769" t="str">
            <v>Caixa de ligação e passagem- CLP 16</v>
          </cell>
          <cell r="C769" t="str">
            <v>DNER-ES287/97</v>
          </cell>
          <cell r="D769" t="str">
            <v xml:space="preserve"> </v>
          </cell>
          <cell r="E769" t="str">
            <v>un</v>
          </cell>
          <cell r="G769">
            <v>0</v>
          </cell>
          <cell r="H769">
            <v>0</v>
          </cell>
        </row>
        <row r="770">
          <cell r="A770" t="str">
            <v>04.962.17</v>
          </cell>
          <cell r="B770" t="str">
            <v>Caixa de ligação e passagem- CLP 17</v>
          </cell>
          <cell r="C770" t="str">
            <v>DNER-ES287/97</v>
          </cell>
          <cell r="D770" t="str">
            <v xml:space="preserve"> </v>
          </cell>
          <cell r="E770" t="str">
            <v>un</v>
          </cell>
          <cell r="G770">
            <v>0</v>
          </cell>
          <cell r="H770">
            <v>0</v>
          </cell>
        </row>
        <row r="771">
          <cell r="A771" t="str">
            <v xml:space="preserve">04.962.18   </v>
          </cell>
          <cell r="B771" t="str">
            <v>Caixa de ligação e passagem- CLP 18</v>
          </cell>
          <cell r="C771" t="str">
            <v>DNER-ES287/97</v>
          </cell>
          <cell r="D771" t="str">
            <v xml:space="preserve"> </v>
          </cell>
          <cell r="E771" t="str">
            <v>un</v>
          </cell>
          <cell r="G771">
            <v>0</v>
          </cell>
          <cell r="H771">
            <v>0</v>
          </cell>
        </row>
        <row r="772">
          <cell r="A772" t="str">
            <v>04.963.01</v>
          </cell>
          <cell r="B772" t="str">
            <v>Poço de visita- PVI 01</v>
          </cell>
          <cell r="C772" t="str">
            <v xml:space="preserve"> </v>
          </cell>
          <cell r="D772" t="str">
            <v xml:space="preserve"> </v>
          </cell>
          <cell r="E772" t="str">
            <v>un</v>
          </cell>
          <cell r="F772">
            <v>363.11</v>
          </cell>
          <cell r="G772">
            <v>129.99338</v>
          </cell>
          <cell r="H772">
            <v>493.10338000000002</v>
          </cell>
        </row>
        <row r="773">
          <cell r="A773" t="str">
            <v>04.963.02</v>
          </cell>
          <cell r="B773" t="str">
            <v>Poço de visita- PVI 02</v>
          </cell>
          <cell r="C773" t="str">
            <v xml:space="preserve"> </v>
          </cell>
          <cell r="D773" t="str">
            <v xml:space="preserve"> </v>
          </cell>
          <cell r="E773" t="str">
            <v>un</v>
          </cell>
          <cell r="F773">
            <v>354.56</v>
          </cell>
          <cell r="G773">
            <v>126.93248</v>
          </cell>
          <cell r="H773">
            <v>481.49248</v>
          </cell>
        </row>
        <row r="774">
          <cell r="A774" t="str">
            <v>04.963.03</v>
          </cell>
          <cell r="B774" t="str">
            <v>Poço de visita- PVI 03</v>
          </cell>
          <cell r="C774" t="str">
            <v xml:space="preserve"> </v>
          </cell>
          <cell r="D774" t="str">
            <v xml:space="preserve"> </v>
          </cell>
          <cell r="E774" t="str">
            <v>un</v>
          </cell>
          <cell r="F774">
            <v>419.21</v>
          </cell>
          <cell r="G774">
            <v>150.07718</v>
          </cell>
          <cell r="H774">
            <v>569.28718000000003</v>
          </cell>
        </row>
        <row r="775">
          <cell r="A775" t="str">
            <v>04.963.04</v>
          </cell>
          <cell r="B775" t="str">
            <v>Poço de visita- PVI 04</v>
          </cell>
          <cell r="C775" t="str">
            <v xml:space="preserve"> </v>
          </cell>
          <cell r="D775" t="str">
            <v xml:space="preserve"> </v>
          </cell>
          <cell r="E775" t="str">
            <v>un</v>
          </cell>
          <cell r="G775">
            <v>0</v>
          </cell>
          <cell r="H775">
            <v>0</v>
          </cell>
        </row>
        <row r="776">
          <cell r="A776" t="str">
            <v>04.963.05</v>
          </cell>
          <cell r="B776" t="str">
            <v>Poço de visita- PVI 05</v>
          </cell>
          <cell r="C776" t="str">
            <v xml:space="preserve"> </v>
          </cell>
          <cell r="D776" t="str">
            <v xml:space="preserve"> </v>
          </cell>
          <cell r="E776" t="str">
            <v>un</v>
          </cell>
          <cell r="G776">
            <v>0</v>
          </cell>
          <cell r="H776">
            <v>0</v>
          </cell>
        </row>
        <row r="777">
          <cell r="A777" t="str">
            <v>04.963.06</v>
          </cell>
          <cell r="B777" t="str">
            <v>Poço de visita- PVI 06</v>
          </cell>
          <cell r="C777" t="str">
            <v xml:space="preserve"> </v>
          </cell>
          <cell r="D777" t="str">
            <v xml:space="preserve"> </v>
          </cell>
          <cell r="E777" t="str">
            <v>un</v>
          </cell>
          <cell r="G777">
            <v>0</v>
          </cell>
          <cell r="H777">
            <v>0</v>
          </cell>
        </row>
        <row r="778">
          <cell r="A778" t="str">
            <v>04.963.07</v>
          </cell>
          <cell r="B778" t="str">
            <v>Poço de visita- PVI 07</v>
          </cell>
          <cell r="C778" t="str">
            <v xml:space="preserve"> </v>
          </cell>
          <cell r="D778" t="str">
            <v xml:space="preserve"> </v>
          </cell>
          <cell r="E778" t="str">
            <v>un</v>
          </cell>
          <cell r="G778">
            <v>0</v>
          </cell>
          <cell r="H778">
            <v>0</v>
          </cell>
        </row>
        <row r="779">
          <cell r="A779" t="str">
            <v>04.963.08</v>
          </cell>
          <cell r="B779" t="str">
            <v>Poço de visita- PVI 08</v>
          </cell>
          <cell r="C779" t="str">
            <v xml:space="preserve"> </v>
          </cell>
          <cell r="D779" t="str">
            <v xml:space="preserve"> </v>
          </cell>
          <cell r="E779" t="str">
            <v>un</v>
          </cell>
          <cell r="G779">
            <v>0</v>
          </cell>
          <cell r="H779">
            <v>0</v>
          </cell>
        </row>
        <row r="780">
          <cell r="A780" t="str">
            <v>04.963.09</v>
          </cell>
          <cell r="B780" t="str">
            <v>Poço de visita- PVI 09</v>
          </cell>
          <cell r="C780" t="str">
            <v xml:space="preserve"> </v>
          </cell>
          <cell r="D780" t="str">
            <v xml:space="preserve"> </v>
          </cell>
          <cell r="E780" t="str">
            <v>un</v>
          </cell>
          <cell r="G780">
            <v>0</v>
          </cell>
          <cell r="H780">
            <v>0</v>
          </cell>
        </row>
        <row r="781">
          <cell r="A781" t="str">
            <v>04.963.10</v>
          </cell>
          <cell r="B781" t="str">
            <v>Poço de visita- PVI 10</v>
          </cell>
          <cell r="C781" t="str">
            <v xml:space="preserve"> </v>
          </cell>
          <cell r="D781" t="str">
            <v xml:space="preserve"> </v>
          </cell>
          <cell r="E781" t="str">
            <v>un</v>
          </cell>
          <cell r="G781">
            <v>0</v>
          </cell>
          <cell r="H781">
            <v>0</v>
          </cell>
        </row>
        <row r="782">
          <cell r="A782" t="str">
            <v>04.963.11</v>
          </cell>
          <cell r="B782" t="str">
            <v>Poço de visita- PVI 11</v>
          </cell>
          <cell r="C782" t="str">
            <v xml:space="preserve"> </v>
          </cell>
          <cell r="D782" t="str">
            <v xml:space="preserve"> </v>
          </cell>
          <cell r="E782" t="str">
            <v>un</v>
          </cell>
          <cell r="G782">
            <v>0</v>
          </cell>
          <cell r="H782">
            <v>0</v>
          </cell>
        </row>
        <row r="783">
          <cell r="A783" t="str">
            <v>04.963.12</v>
          </cell>
          <cell r="B783" t="str">
            <v>Poço de visita- PVI 12</v>
          </cell>
          <cell r="C783" t="str">
            <v xml:space="preserve"> </v>
          </cell>
          <cell r="D783" t="str">
            <v xml:space="preserve"> </v>
          </cell>
          <cell r="E783" t="str">
            <v>un</v>
          </cell>
          <cell r="G783">
            <v>0</v>
          </cell>
          <cell r="H783">
            <v>0</v>
          </cell>
        </row>
        <row r="784">
          <cell r="A784" t="str">
            <v>04.963.13</v>
          </cell>
          <cell r="B784" t="str">
            <v>Poço de visita- PVI 13</v>
          </cell>
          <cell r="C784" t="str">
            <v xml:space="preserve"> </v>
          </cell>
          <cell r="D784" t="str">
            <v xml:space="preserve"> </v>
          </cell>
          <cell r="E784" t="str">
            <v>un</v>
          </cell>
          <cell r="G784">
            <v>0</v>
          </cell>
          <cell r="H784">
            <v>0</v>
          </cell>
        </row>
        <row r="785">
          <cell r="A785" t="str">
            <v>04.963.14</v>
          </cell>
          <cell r="B785" t="str">
            <v>Poço de visita- PVI 14</v>
          </cell>
          <cell r="C785" t="str">
            <v xml:space="preserve"> </v>
          </cell>
          <cell r="D785" t="str">
            <v xml:space="preserve"> </v>
          </cell>
          <cell r="E785" t="str">
            <v>un</v>
          </cell>
          <cell r="G785">
            <v>0</v>
          </cell>
          <cell r="H785">
            <v>0</v>
          </cell>
        </row>
        <row r="786">
          <cell r="A786" t="str">
            <v>04.963.15</v>
          </cell>
          <cell r="B786" t="str">
            <v>Poço de visita- PVI 15</v>
          </cell>
          <cell r="C786" t="str">
            <v xml:space="preserve"> </v>
          </cell>
          <cell r="D786" t="str">
            <v xml:space="preserve"> </v>
          </cell>
          <cell r="E786" t="str">
            <v>un</v>
          </cell>
          <cell r="G786">
            <v>0</v>
          </cell>
          <cell r="H786">
            <v>0</v>
          </cell>
        </row>
        <row r="787">
          <cell r="A787" t="str">
            <v>04.963.16</v>
          </cell>
          <cell r="B787" t="str">
            <v>Poço de visita- PVI 16</v>
          </cell>
          <cell r="C787" t="str">
            <v xml:space="preserve"> </v>
          </cell>
          <cell r="D787" t="str">
            <v xml:space="preserve"> </v>
          </cell>
          <cell r="E787" t="str">
            <v>un</v>
          </cell>
          <cell r="G787">
            <v>0</v>
          </cell>
          <cell r="H787">
            <v>0</v>
          </cell>
        </row>
        <row r="788">
          <cell r="A788" t="str">
            <v>04.963.17</v>
          </cell>
          <cell r="B788" t="str">
            <v>Poço de visita- PVI 17</v>
          </cell>
          <cell r="C788" t="str">
            <v xml:space="preserve"> </v>
          </cell>
          <cell r="D788" t="str">
            <v xml:space="preserve"> </v>
          </cell>
          <cell r="E788" t="str">
            <v>un</v>
          </cell>
          <cell r="G788">
            <v>0</v>
          </cell>
          <cell r="H788">
            <v>0</v>
          </cell>
        </row>
        <row r="789">
          <cell r="A789" t="str">
            <v>04.963.18</v>
          </cell>
          <cell r="B789" t="str">
            <v>Poço de visita- PVI 18</v>
          </cell>
          <cell r="C789" t="str">
            <v xml:space="preserve"> </v>
          </cell>
          <cell r="D789" t="str">
            <v xml:space="preserve"> </v>
          </cell>
          <cell r="E789" t="str">
            <v>un</v>
          </cell>
          <cell r="G789">
            <v>0</v>
          </cell>
          <cell r="H789">
            <v>0</v>
          </cell>
        </row>
        <row r="790">
          <cell r="A790" t="str">
            <v>04.963.31</v>
          </cell>
          <cell r="B790" t="str">
            <v>Chaminé dos poços de visita- CPV 01</v>
          </cell>
          <cell r="C790" t="str">
            <v xml:space="preserve"> </v>
          </cell>
          <cell r="D790" t="str">
            <v xml:space="preserve"> </v>
          </cell>
          <cell r="E790" t="str">
            <v>un</v>
          </cell>
          <cell r="F790">
            <v>271.2</v>
          </cell>
          <cell r="G790">
            <v>97.08959999999999</v>
          </cell>
          <cell r="H790">
            <v>368.28959999999995</v>
          </cell>
        </row>
        <row r="791">
          <cell r="A791" t="str">
            <v>04.963.32</v>
          </cell>
          <cell r="B791" t="str">
            <v>Chaminé dos poços de visita- CPV 02</v>
          </cell>
          <cell r="C791" t="str">
            <v xml:space="preserve"> </v>
          </cell>
          <cell r="D791" t="str">
            <v xml:space="preserve"> </v>
          </cell>
          <cell r="E791" t="str">
            <v>un</v>
          </cell>
          <cell r="G791">
            <v>0</v>
          </cell>
          <cell r="H791">
            <v>0</v>
          </cell>
        </row>
        <row r="792">
          <cell r="A792" t="str">
            <v>04.963.33</v>
          </cell>
          <cell r="B792" t="str">
            <v>Chaminé dos popos de visita- CPV 03</v>
          </cell>
          <cell r="C792" t="str">
            <v xml:space="preserve"> </v>
          </cell>
          <cell r="D792" t="str">
            <v xml:space="preserve"> </v>
          </cell>
          <cell r="E792" t="str">
            <v>un</v>
          </cell>
          <cell r="G792">
            <v>0</v>
          </cell>
          <cell r="H792">
            <v>0</v>
          </cell>
        </row>
        <row r="793">
          <cell r="A793" t="str">
            <v>04.963.34</v>
          </cell>
          <cell r="B793" t="str">
            <v>Chaminé dos poços de visita- CPV 04</v>
          </cell>
          <cell r="C793" t="str">
            <v xml:space="preserve"> </v>
          </cell>
          <cell r="D793" t="str">
            <v xml:space="preserve"> </v>
          </cell>
          <cell r="E793" t="str">
            <v>un</v>
          </cell>
          <cell r="G793">
            <v>0</v>
          </cell>
          <cell r="H793">
            <v>0</v>
          </cell>
        </row>
        <row r="794">
          <cell r="A794" t="str">
            <v>04.963.35</v>
          </cell>
          <cell r="B794" t="str">
            <v>Chaminé dos poços de visita- CPV 05</v>
          </cell>
          <cell r="C794" t="str">
            <v xml:space="preserve"> </v>
          </cell>
          <cell r="D794" t="str">
            <v xml:space="preserve"> </v>
          </cell>
          <cell r="E794" t="str">
            <v>un</v>
          </cell>
          <cell r="G794">
            <v>0</v>
          </cell>
          <cell r="H794">
            <v>0</v>
          </cell>
        </row>
        <row r="795">
          <cell r="A795" t="str">
            <v>04.963.36</v>
          </cell>
          <cell r="B795" t="str">
            <v>Chaminé dos poços de visita- CPV 06</v>
          </cell>
          <cell r="C795" t="str">
            <v xml:space="preserve"> </v>
          </cell>
          <cell r="D795" t="str">
            <v xml:space="preserve"> </v>
          </cell>
          <cell r="E795" t="str">
            <v>un</v>
          </cell>
          <cell r="G795">
            <v>0</v>
          </cell>
          <cell r="H795">
            <v>0</v>
          </cell>
        </row>
        <row r="796">
          <cell r="A796" t="str">
            <v>04.963.37</v>
          </cell>
          <cell r="B796" t="str">
            <v>Chaminé dos poços de visita- CPV 07</v>
          </cell>
          <cell r="C796" t="str">
            <v xml:space="preserve"> </v>
          </cell>
          <cell r="D796" t="str">
            <v xml:space="preserve"> </v>
          </cell>
          <cell r="E796" t="str">
            <v>un</v>
          </cell>
          <cell r="G796">
            <v>0</v>
          </cell>
          <cell r="H796">
            <v>0</v>
          </cell>
        </row>
        <row r="797">
          <cell r="A797" t="str">
            <v>04.964.01</v>
          </cell>
          <cell r="B797" t="str">
            <v>Tubulação drenagem urbana- D=40 s/berço</v>
          </cell>
          <cell r="D797" t="str">
            <v xml:space="preserve"> </v>
          </cell>
          <cell r="E797" t="str">
            <v>m</v>
          </cell>
          <cell r="F797">
            <v>44.13</v>
          </cell>
          <cell r="G797">
            <v>15.798540000000001</v>
          </cell>
          <cell r="H797">
            <v>59.928540000000005</v>
          </cell>
        </row>
        <row r="798">
          <cell r="A798" t="str">
            <v>04.964.02</v>
          </cell>
          <cell r="B798" t="str">
            <v>Tubulação drenagem urbana- D=60 s/berço</v>
          </cell>
          <cell r="C798" t="str">
            <v xml:space="preserve"> </v>
          </cell>
          <cell r="D798" t="str">
            <v xml:space="preserve"> </v>
          </cell>
          <cell r="E798" t="str">
            <v>m</v>
          </cell>
          <cell r="F798">
            <v>79.260000000000005</v>
          </cell>
          <cell r="G798">
            <v>28.375080000000001</v>
          </cell>
          <cell r="H798">
            <v>107.63508</v>
          </cell>
        </row>
        <row r="799">
          <cell r="A799" t="str">
            <v>04.964.03</v>
          </cell>
          <cell r="B799" t="str">
            <v>Tubulação drenagem urbana- D=80 s/berço</v>
          </cell>
          <cell r="C799" t="str">
            <v xml:space="preserve"> </v>
          </cell>
          <cell r="D799" t="str">
            <v xml:space="preserve"> </v>
          </cell>
          <cell r="E799" t="str">
            <v>m</v>
          </cell>
          <cell r="G799">
            <v>0</v>
          </cell>
          <cell r="H799">
            <v>0</v>
          </cell>
        </row>
        <row r="800">
          <cell r="A800" t="str">
            <v>04.964.04</v>
          </cell>
          <cell r="B800" t="str">
            <v>Tubulação drenagem urbana- D=100 s/berço</v>
          </cell>
          <cell r="C800" t="str">
            <v xml:space="preserve"> </v>
          </cell>
          <cell r="D800" t="str">
            <v xml:space="preserve"> </v>
          </cell>
          <cell r="E800" t="str">
            <v>m</v>
          </cell>
          <cell r="G800">
            <v>0</v>
          </cell>
          <cell r="H800">
            <v>0</v>
          </cell>
        </row>
        <row r="801">
          <cell r="A801" t="str">
            <v>04.964.05</v>
          </cell>
          <cell r="B801" t="str">
            <v>Tubulação drenagem urbana- D=120 s/berço</v>
          </cell>
          <cell r="C801" t="str">
            <v xml:space="preserve"> </v>
          </cell>
          <cell r="D801" t="str">
            <v xml:space="preserve"> </v>
          </cell>
          <cell r="E801" t="str">
            <v>m</v>
          </cell>
          <cell r="G801">
            <v>0</v>
          </cell>
          <cell r="H801">
            <v>0</v>
          </cell>
        </row>
        <row r="802">
          <cell r="A802" t="str">
            <v>04.964.06</v>
          </cell>
          <cell r="B802" t="str">
            <v>Tubulação drenagem urbana- D=150 s/berço</v>
          </cell>
          <cell r="C802" t="str">
            <v xml:space="preserve"> </v>
          </cell>
          <cell r="D802" t="str">
            <v xml:space="preserve"> </v>
          </cell>
          <cell r="E802" t="str">
            <v>m</v>
          </cell>
          <cell r="G802">
            <v>0</v>
          </cell>
          <cell r="H802">
            <v>0</v>
          </cell>
        </row>
        <row r="803">
          <cell r="A803" t="str">
            <v>04.990.01</v>
          </cell>
          <cell r="B803" t="str">
            <v>Transposição de segmentos de sarjetas- TSS 01</v>
          </cell>
          <cell r="C803" t="str">
            <v>DNER-ES289/97</v>
          </cell>
          <cell r="D803" t="str">
            <v xml:space="preserve"> </v>
          </cell>
          <cell r="E803" t="str">
            <v>m</v>
          </cell>
          <cell r="F803">
            <v>42.77</v>
          </cell>
          <cell r="G803">
            <v>15.31166</v>
          </cell>
          <cell r="H803">
            <v>58.081659999999999</v>
          </cell>
        </row>
        <row r="804">
          <cell r="A804" t="str">
            <v>04.990.02</v>
          </cell>
          <cell r="B804" t="str">
            <v>Transposição de segmentos de sarjetas- TSS 02</v>
          </cell>
          <cell r="C804" t="str">
            <v>DNER-ES289/97</v>
          </cell>
          <cell r="D804" t="str">
            <v xml:space="preserve"> </v>
          </cell>
          <cell r="E804" t="str">
            <v>m</v>
          </cell>
          <cell r="G804">
            <v>0</v>
          </cell>
          <cell r="H804">
            <v>0</v>
          </cell>
        </row>
        <row r="805">
          <cell r="A805" t="str">
            <v>04.990.03</v>
          </cell>
          <cell r="B805" t="str">
            <v>Transposição de segmentos de sarjetas- TSS 03</v>
          </cell>
          <cell r="C805" t="str">
            <v>DNER-ES289/97</v>
          </cell>
          <cell r="D805" t="str">
            <v xml:space="preserve"> </v>
          </cell>
          <cell r="E805" t="str">
            <v>m</v>
          </cell>
          <cell r="F805">
            <v>77.73</v>
          </cell>
          <cell r="G805">
            <v>27.82734</v>
          </cell>
          <cell r="H805">
            <v>105.55734000000001</v>
          </cell>
        </row>
        <row r="806">
          <cell r="A806" t="str">
            <v>04.990.04</v>
          </cell>
          <cell r="B806" t="str">
            <v>Transposição de segmentos de sarjetas- TSS 04</v>
          </cell>
          <cell r="C806" t="str">
            <v>DNER-ES289/97</v>
          </cell>
          <cell r="D806" t="str">
            <v xml:space="preserve"> </v>
          </cell>
          <cell r="E806" t="str">
            <v>m</v>
          </cell>
          <cell r="G806">
            <v>0</v>
          </cell>
          <cell r="H806">
            <v>0</v>
          </cell>
        </row>
        <row r="807">
          <cell r="A807" t="str">
            <v>04.990.05</v>
          </cell>
          <cell r="B807" t="str">
            <v>Transposição de segmentos de sarjetas- TSS 05</v>
          </cell>
          <cell r="C807" t="str">
            <v>DNER-ES289/97</v>
          </cell>
          <cell r="D807" t="str">
            <v xml:space="preserve"> </v>
          </cell>
          <cell r="E807" t="str">
            <v>m</v>
          </cell>
          <cell r="G807">
            <v>0</v>
          </cell>
          <cell r="H807">
            <v>0</v>
          </cell>
        </row>
        <row r="808">
          <cell r="A808" t="str">
            <v>04.990.06</v>
          </cell>
          <cell r="B808" t="str">
            <v>Transposição de segmentos de sarjetas- TSS 06</v>
          </cell>
          <cell r="C808" t="str">
            <v>DNER-ES289/97</v>
          </cell>
          <cell r="D808" t="str">
            <v xml:space="preserve"> </v>
          </cell>
          <cell r="E808" t="str">
            <v>m</v>
          </cell>
          <cell r="F808">
            <v>58.19</v>
          </cell>
          <cell r="G808">
            <v>20.83202</v>
          </cell>
          <cell r="H808">
            <v>79.022019999999998</v>
          </cell>
        </row>
        <row r="809">
          <cell r="A809" t="str">
            <v>04.991.01</v>
          </cell>
          <cell r="B809" t="str">
            <v>Tampa de concreto p/ caixa coletora(4 nervuras)-TCC 01</v>
          </cell>
          <cell r="C809" t="str">
            <v xml:space="preserve"> </v>
          </cell>
          <cell r="D809" t="str">
            <v xml:space="preserve"> </v>
          </cell>
          <cell r="E809" t="str">
            <v>un</v>
          </cell>
          <cell r="F809">
            <v>35.6</v>
          </cell>
          <cell r="G809">
            <v>12.7448</v>
          </cell>
          <cell r="H809">
            <v>48.344799999999999</v>
          </cell>
        </row>
        <row r="810">
          <cell r="A810" t="str">
            <v>04.991.02</v>
          </cell>
          <cell r="B810" t="str">
            <v>Tampa de ferro p/ caixa coletora- TCC 02</v>
          </cell>
          <cell r="C810" t="str">
            <v xml:space="preserve"> </v>
          </cell>
          <cell r="D810" t="str">
            <v xml:space="preserve"> </v>
          </cell>
          <cell r="E810" t="str">
            <v>un</v>
          </cell>
          <cell r="G810">
            <v>0</v>
          </cell>
          <cell r="H810">
            <v>0</v>
          </cell>
        </row>
        <row r="811">
          <cell r="A811" t="str">
            <v>04.999.01</v>
          </cell>
          <cell r="B811" t="str">
            <v>Remoção de bueiros existentes</v>
          </cell>
          <cell r="C811" t="str">
            <v xml:space="preserve"> </v>
          </cell>
          <cell r="D811" t="str">
            <v xml:space="preserve"> </v>
          </cell>
          <cell r="E811" t="str">
            <v>m</v>
          </cell>
          <cell r="F811">
            <v>9.6199999999999992</v>
          </cell>
          <cell r="G811">
            <v>3.4439599999999997</v>
          </cell>
          <cell r="H811">
            <v>13.063959999999998</v>
          </cell>
        </row>
        <row r="812">
          <cell r="A812" t="str">
            <v>04.999.01a</v>
          </cell>
          <cell r="B812" t="str">
            <v>Limpeza de bueiro e revestimento com tela galvanizada e concreto</v>
          </cell>
          <cell r="C812" t="str">
            <v xml:space="preserve"> </v>
          </cell>
          <cell r="D812" t="str">
            <v xml:space="preserve"> </v>
          </cell>
          <cell r="E812" t="str">
            <v>m</v>
          </cell>
          <cell r="F812">
            <v>32.53</v>
          </cell>
          <cell r="G812">
            <v>11.64574</v>
          </cell>
          <cell r="H812">
            <v>44.175740000000005</v>
          </cell>
        </row>
        <row r="813">
          <cell r="A813" t="str">
            <v>04.999.02</v>
          </cell>
          <cell r="B813" t="str">
            <v>Demolição de dispositivos de concreto</v>
          </cell>
          <cell r="C813" t="str">
            <v>DNER-ES296/97</v>
          </cell>
          <cell r="D813" t="str">
            <v xml:space="preserve"> </v>
          </cell>
          <cell r="E813" t="str">
            <v>m3</v>
          </cell>
          <cell r="F813">
            <v>9.26</v>
          </cell>
          <cell r="G813">
            <v>3.3150799999999996</v>
          </cell>
          <cell r="H813">
            <v>12.57508</v>
          </cell>
        </row>
        <row r="814">
          <cell r="A814" t="str">
            <v>04.999.03</v>
          </cell>
          <cell r="B814" t="str">
            <v>Escoramento de bueiros celulares</v>
          </cell>
          <cell r="C814" t="str">
            <v xml:space="preserve"> </v>
          </cell>
          <cell r="D814" t="str">
            <v xml:space="preserve"> </v>
          </cell>
          <cell r="E814" t="str">
            <v>m3</v>
          </cell>
          <cell r="F814">
            <v>8.75</v>
          </cell>
          <cell r="G814">
            <v>3.1324999999999998</v>
          </cell>
          <cell r="H814">
            <v>11.8825</v>
          </cell>
        </row>
        <row r="815">
          <cell r="A815" t="str">
            <v>04.999.04</v>
          </cell>
          <cell r="B815" t="str">
            <v>Restauração de disp. danif. c/ concreto fck=11 MPa</v>
          </cell>
          <cell r="C815" t="str">
            <v>DNER-ES298/97</v>
          </cell>
          <cell r="D815" t="str">
            <v xml:space="preserve"> </v>
          </cell>
          <cell r="E815" t="str">
            <v>m3</v>
          </cell>
          <cell r="G815">
            <v>0</v>
          </cell>
          <cell r="H815">
            <v>0</v>
          </cell>
        </row>
        <row r="816">
          <cell r="A816" t="str">
            <v>04.999.05</v>
          </cell>
          <cell r="B816" t="str">
            <v>Restauração de disp. danif. c/ argamassa cim.-areia 1:3</v>
          </cell>
          <cell r="C816" t="str">
            <v>DNER-ES298/97</v>
          </cell>
          <cell r="D816" t="str">
            <v xml:space="preserve"> </v>
          </cell>
          <cell r="E816" t="str">
            <v>m3</v>
          </cell>
          <cell r="G816">
            <v>0</v>
          </cell>
          <cell r="H816">
            <v>0</v>
          </cell>
        </row>
        <row r="817">
          <cell r="A817" t="str">
            <v>04.999.06</v>
          </cell>
          <cell r="B817" t="str">
            <v>Solo local /selo de argila apiloado</v>
          </cell>
          <cell r="C817" t="str">
            <v xml:space="preserve"> </v>
          </cell>
          <cell r="D817" t="str">
            <v xml:space="preserve"> </v>
          </cell>
          <cell r="E817" t="str">
            <v>m3</v>
          </cell>
          <cell r="F817">
            <v>8.39</v>
          </cell>
          <cell r="G817">
            <v>3.0036200000000002</v>
          </cell>
          <cell r="H817">
            <v>11.39362</v>
          </cell>
        </row>
        <row r="818">
          <cell r="A818" t="str">
            <v>04.999.07</v>
          </cell>
          <cell r="B818" t="str">
            <v>Lastro de brita</v>
          </cell>
          <cell r="C818" t="str">
            <v xml:space="preserve"> </v>
          </cell>
          <cell r="D818" t="str">
            <v xml:space="preserve"> </v>
          </cell>
          <cell r="E818" t="str">
            <v>m3</v>
          </cell>
          <cell r="F818">
            <v>23.74</v>
          </cell>
          <cell r="G818">
            <v>8.4989199999999983</v>
          </cell>
          <cell r="H818">
            <v>32.238919999999993</v>
          </cell>
        </row>
        <row r="819">
          <cell r="A819" t="str">
            <v>05.000.03</v>
          </cell>
          <cell r="B819" t="str">
            <v>Guia de madeira- 2,5x7 cm</v>
          </cell>
          <cell r="C819" t="str">
            <v xml:space="preserve"> </v>
          </cell>
          <cell r="D819" t="str">
            <v xml:space="preserve"> </v>
          </cell>
          <cell r="E819" t="str">
            <v>m</v>
          </cell>
          <cell r="F819">
            <v>1.29</v>
          </cell>
          <cell r="G819">
            <v>0.46182000000000001</v>
          </cell>
          <cell r="H819">
            <v>1.7518199999999999</v>
          </cell>
        </row>
        <row r="820">
          <cell r="A820" t="str">
            <v>05.000.04</v>
          </cell>
          <cell r="B820" t="str">
            <v>Guia de madeira- 2,5x10 cm</v>
          </cell>
          <cell r="C820" t="str">
            <v xml:space="preserve"> </v>
          </cell>
          <cell r="D820" t="str">
            <v xml:space="preserve"> </v>
          </cell>
          <cell r="E820" t="str">
            <v>m</v>
          </cell>
          <cell r="G820">
            <v>0</v>
          </cell>
          <cell r="H820">
            <v>0</v>
          </cell>
        </row>
        <row r="821">
          <cell r="A821" t="str">
            <v>05.000.06</v>
          </cell>
          <cell r="B821" t="str">
            <v>Calha metálica semi- circular D= 40</v>
          </cell>
          <cell r="C821" t="str">
            <v xml:space="preserve"> </v>
          </cell>
          <cell r="D821" t="str">
            <v xml:space="preserve"> </v>
          </cell>
          <cell r="E821" t="str">
            <v>m</v>
          </cell>
          <cell r="G821">
            <v>0</v>
          </cell>
          <cell r="H821">
            <v>0</v>
          </cell>
        </row>
        <row r="822">
          <cell r="A822" t="str">
            <v>05.000.09</v>
          </cell>
          <cell r="B822" t="str">
            <v>Dentes p/ assent. de bueiros simples D=60</v>
          </cell>
          <cell r="C822" t="str">
            <v xml:space="preserve"> </v>
          </cell>
          <cell r="D822" t="str">
            <v xml:space="preserve"> </v>
          </cell>
          <cell r="E822" t="str">
            <v>un</v>
          </cell>
          <cell r="G822">
            <v>0</v>
          </cell>
          <cell r="H822">
            <v>0</v>
          </cell>
        </row>
        <row r="823">
          <cell r="A823" t="str">
            <v>05.000.10</v>
          </cell>
          <cell r="B823" t="str">
            <v>Dentes p/ assent. de bueiros simples D=80</v>
          </cell>
          <cell r="C823" t="str">
            <v xml:space="preserve"> </v>
          </cell>
          <cell r="D823" t="str">
            <v xml:space="preserve"> </v>
          </cell>
          <cell r="E823" t="str">
            <v>un</v>
          </cell>
          <cell r="G823">
            <v>0</v>
          </cell>
          <cell r="H823">
            <v>0</v>
          </cell>
        </row>
        <row r="824">
          <cell r="A824" t="str">
            <v>05.000.11</v>
          </cell>
          <cell r="B824" t="str">
            <v>Dentes p/ assent. de bueiros simples D=100</v>
          </cell>
          <cell r="C824" t="str">
            <v xml:space="preserve"> </v>
          </cell>
          <cell r="D824" t="str">
            <v xml:space="preserve"> </v>
          </cell>
          <cell r="E824" t="str">
            <v>un</v>
          </cell>
          <cell r="G824">
            <v>0</v>
          </cell>
          <cell r="H824">
            <v>0</v>
          </cell>
        </row>
        <row r="825">
          <cell r="A825" t="str">
            <v>05.000.12</v>
          </cell>
          <cell r="B825" t="str">
            <v>Dentes p/ assent. de bueiros simples D=120</v>
          </cell>
          <cell r="C825" t="str">
            <v xml:space="preserve"> </v>
          </cell>
          <cell r="D825" t="str">
            <v xml:space="preserve"> </v>
          </cell>
          <cell r="E825" t="str">
            <v>un</v>
          </cell>
          <cell r="G825">
            <v>0</v>
          </cell>
          <cell r="H825">
            <v>0</v>
          </cell>
        </row>
        <row r="826">
          <cell r="A826" t="str">
            <v>05.000.13</v>
          </cell>
          <cell r="B826" t="str">
            <v>Dentes p/ assent. de bueiros simples D=150</v>
          </cell>
          <cell r="C826" t="str">
            <v xml:space="preserve"> </v>
          </cell>
          <cell r="D826" t="str">
            <v xml:space="preserve"> </v>
          </cell>
          <cell r="E826" t="str">
            <v>un</v>
          </cell>
          <cell r="G826">
            <v>0</v>
          </cell>
          <cell r="H826">
            <v>0</v>
          </cell>
        </row>
        <row r="827">
          <cell r="A827" t="str">
            <v>05.000.14</v>
          </cell>
          <cell r="B827" t="str">
            <v>Dentes p/ assent. de bueiros duplos D=100</v>
          </cell>
          <cell r="C827" t="str">
            <v xml:space="preserve"> </v>
          </cell>
          <cell r="D827" t="str">
            <v xml:space="preserve"> </v>
          </cell>
          <cell r="E827" t="str">
            <v>un</v>
          </cell>
          <cell r="G827">
            <v>0</v>
          </cell>
          <cell r="H827">
            <v>0</v>
          </cell>
        </row>
        <row r="828">
          <cell r="A828" t="str">
            <v>05.000.15</v>
          </cell>
          <cell r="B828" t="str">
            <v>Dentes p/ assent. de bueiros duplos D=120</v>
          </cell>
          <cell r="C828" t="str">
            <v xml:space="preserve"> </v>
          </cell>
          <cell r="D828" t="str">
            <v xml:space="preserve"> </v>
          </cell>
          <cell r="E828" t="str">
            <v>un</v>
          </cell>
          <cell r="G828">
            <v>0</v>
          </cell>
          <cell r="H828">
            <v>0</v>
          </cell>
        </row>
        <row r="829">
          <cell r="A829" t="str">
            <v>05.000.16</v>
          </cell>
          <cell r="B829" t="str">
            <v>Dentes p/ assent. de bueiros duplos D=150</v>
          </cell>
          <cell r="C829" t="str">
            <v xml:space="preserve"> </v>
          </cell>
          <cell r="D829" t="str">
            <v xml:space="preserve"> </v>
          </cell>
          <cell r="E829" t="str">
            <v>un</v>
          </cell>
          <cell r="G829">
            <v>0</v>
          </cell>
          <cell r="H829">
            <v>0</v>
          </cell>
        </row>
        <row r="830">
          <cell r="A830" t="str">
            <v>05.000.17</v>
          </cell>
          <cell r="B830" t="str">
            <v>Dentes p/ assent. de bueiros triplos D=100</v>
          </cell>
          <cell r="E830" t="str">
            <v>un</v>
          </cell>
          <cell r="G830">
            <v>0</v>
          </cell>
          <cell r="H830">
            <v>0</v>
          </cell>
        </row>
        <row r="831">
          <cell r="A831" t="str">
            <v>05.000.18</v>
          </cell>
          <cell r="B831" t="str">
            <v>Dentes p/ assent. de bueiros triplos D=120</v>
          </cell>
          <cell r="E831" t="str">
            <v>un</v>
          </cell>
          <cell r="G831">
            <v>0</v>
          </cell>
          <cell r="H831">
            <v>0</v>
          </cell>
        </row>
        <row r="832">
          <cell r="A832" t="str">
            <v>05.000.19</v>
          </cell>
          <cell r="B832" t="str">
            <v>Dentes p/ assent. de bueiros triplos D=150</v>
          </cell>
          <cell r="E832" t="str">
            <v>un</v>
          </cell>
          <cell r="G832">
            <v>0</v>
          </cell>
          <cell r="H832">
            <v>0</v>
          </cell>
        </row>
        <row r="833">
          <cell r="A833">
            <v>9000030</v>
          </cell>
          <cell r="B833" t="str">
            <v>Drenos verticais fibroquímicos (Geodrenos flexíveis)</v>
          </cell>
          <cell r="E833" t="str">
            <v>m</v>
          </cell>
          <cell r="F833">
            <v>4.05</v>
          </cell>
          <cell r="G833">
            <v>1.4499</v>
          </cell>
          <cell r="H833">
            <v>5.4999000000000002</v>
          </cell>
        </row>
        <row r="834">
          <cell r="A834">
            <v>9000031</v>
          </cell>
          <cell r="B834" t="str">
            <v>Geogrelhas</v>
          </cell>
          <cell r="E834" t="str">
            <v>m</v>
          </cell>
          <cell r="F834">
            <v>4.92</v>
          </cell>
          <cell r="G834">
            <v>1.7613599999999998</v>
          </cell>
          <cell r="H834">
            <v>6.6813599999999997</v>
          </cell>
        </row>
        <row r="835">
          <cell r="A835">
            <v>9000032</v>
          </cell>
          <cell r="B835" t="str">
            <v>Manta Geotextil 200g/m2</v>
          </cell>
          <cell r="E835" t="str">
            <v>m2</v>
          </cell>
          <cell r="F835">
            <v>4.29</v>
          </cell>
          <cell r="G835">
            <v>1.53582</v>
          </cell>
          <cell r="H835">
            <v>5.8258200000000002</v>
          </cell>
        </row>
        <row r="836">
          <cell r="A836">
            <v>5</v>
          </cell>
          <cell r="B836" t="str">
            <v>OBRAS COMPLEMENTARES E SINALIZAÇÃO</v>
          </cell>
          <cell r="G836">
            <v>0</v>
          </cell>
        </row>
        <row r="837">
          <cell r="A837" t="str">
            <v>05.100.00</v>
          </cell>
          <cell r="B837" t="str">
            <v>Enleivamento</v>
          </cell>
          <cell r="C837" t="str">
            <v>DNER-ES341/97</v>
          </cell>
          <cell r="D837" t="str">
            <v xml:space="preserve"> </v>
          </cell>
          <cell r="E837" t="str">
            <v>m2</v>
          </cell>
          <cell r="F837">
            <v>1.52</v>
          </cell>
          <cell r="G837">
            <v>0.54415999999999998</v>
          </cell>
          <cell r="H837">
            <v>2.0641600000000002</v>
          </cell>
        </row>
        <row r="838">
          <cell r="A838" t="str">
            <v>P 05.100.01</v>
          </cell>
          <cell r="B838" t="str">
            <v>Fornecimento e plantio de lírio amarelo</v>
          </cell>
          <cell r="C838" t="str">
            <v>DNER-ES341/97</v>
          </cell>
          <cell r="D838" t="str">
            <v xml:space="preserve"> </v>
          </cell>
          <cell r="E838" t="str">
            <v>m2</v>
          </cell>
          <cell r="F838">
            <v>10.41</v>
          </cell>
          <cell r="G838">
            <v>3.7267799999999998</v>
          </cell>
          <cell r="H838">
            <v>14.13678</v>
          </cell>
        </row>
        <row r="839">
          <cell r="A839" t="str">
            <v>P 05.100.02</v>
          </cell>
          <cell r="B839" t="str">
            <v>Fornecimento e plantio de árvore selecionada</v>
          </cell>
          <cell r="C839" t="str">
            <v>DNER-ES341/97</v>
          </cell>
          <cell r="D839" t="str">
            <v xml:space="preserve"> </v>
          </cell>
          <cell r="E839" t="str">
            <v>un</v>
          </cell>
          <cell r="F839">
            <v>4.43</v>
          </cell>
          <cell r="G839">
            <v>1.5859399999999999</v>
          </cell>
          <cell r="H839">
            <v>6.0159399999999996</v>
          </cell>
        </row>
        <row r="840">
          <cell r="A840" t="str">
            <v>P 05.100.04</v>
          </cell>
          <cell r="B840" t="str">
            <v>Alambrado c/tela galvanizada c/mourões de concreto h=2,00m</v>
          </cell>
          <cell r="D840" t="str">
            <v xml:space="preserve"> </v>
          </cell>
          <cell r="E840" t="str">
            <v>m</v>
          </cell>
          <cell r="F840">
            <v>28.23</v>
          </cell>
          <cell r="G840">
            <v>10.106339999999999</v>
          </cell>
          <cell r="H840">
            <v>38.33634</v>
          </cell>
        </row>
        <row r="841">
          <cell r="A841" t="str">
            <v>P 05.100.05</v>
          </cell>
          <cell r="B841" t="str">
            <v xml:space="preserve">Portão duas folhas 4,20 x 2,00m, c/tela de aço galvanizado </v>
          </cell>
          <cell r="E841" t="str">
            <v>un</v>
          </cell>
          <cell r="F841">
            <v>1488.03</v>
          </cell>
          <cell r="G841">
            <v>532.71474000000001</v>
          </cell>
          <cell r="H841">
            <v>2020.7447400000001</v>
          </cell>
        </row>
        <row r="842">
          <cell r="A842" t="str">
            <v>05.102.00</v>
          </cell>
          <cell r="B842" t="str">
            <v>Hidrossemeadura</v>
          </cell>
          <cell r="C842" t="str">
            <v>DNER-ES341/97</v>
          </cell>
          <cell r="D842" t="str">
            <v xml:space="preserve"> </v>
          </cell>
          <cell r="E842" t="str">
            <v>m2</v>
          </cell>
          <cell r="F842">
            <v>0.36</v>
          </cell>
          <cell r="G842">
            <v>0.12887999999999999</v>
          </cell>
          <cell r="H842">
            <v>0.48887999999999998</v>
          </cell>
        </row>
        <row r="843">
          <cell r="A843" t="str">
            <v>05.300.01</v>
          </cell>
          <cell r="B843" t="str">
            <v>Alvenaria de pedra arrumada</v>
          </cell>
          <cell r="C843" t="str">
            <v xml:space="preserve"> </v>
          </cell>
          <cell r="D843" t="str">
            <v xml:space="preserve"> </v>
          </cell>
          <cell r="E843" t="str">
            <v>m3</v>
          </cell>
          <cell r="F843">
            <v>29.96</v>
          </cell>
          <cell r="G843">
            <v>10.725680000000001</v>
          </cell>
          <cell r="H843">
            <v>40.685680000000005</v>
          </cell>
        </row>
        <row r="844">
          <cell r="A844" t="str">
            <v>05.300.02</v>
          </cell>
          <cell r="B844" t="str">
            <v>Enrocamento de pedra jogada</v>
          </cell>
          <cell r="C844" t="str">
            <v xml:space="preserve"> </v>
          </cell>
          <cell r="D844" t="str">
            <v xml:space="preserve"> </v>
          </cell>
          <cell r="E844" t="str">
            <v>m3</v>
          </cell>
          <cell r="F844">
            <v>20.21</v>
          </cell>
          <cell r="G844">
            <v>7.2351799999999997</v>
          </cell>
          <cell r="H844">
            <v>27.445180000000001</v>
          </cell>
        </row>
        <row r="845">
          <cell r="A845" t="str">
            <v>DER 45340</v>
          </cell>
          <cell r="B845" t="str">
            <v>Enrocamento de pedra arrumada</v>
          </cell>
          <cell r="C845" t="str">
            <v xml:space="preserve"> </v>
          </cell>
          <cell r="D845" t="str">
            <v xml:space="preserve"> </v>
          </cell>
          <cell r="E845" t="str">
            <v>m3</v>
          </cell>
          <cell r="F845">
            <v>24.57</v>
          </cell>
          <cell r="G845">
            <v>8.7960599999999989</v>
          </cell>
          <cell r="H845">
            <v>33.366059999999997</v>
          </cell>
        </row>
        <row r="846">
          <cell r="A846" t="str">
            <v>05.301.00</v>
          </cell>
          <cell r="B846" t="str">
            <v>Alvenaria de pedra argamassada</v>
          </cell>
          <cell r="C846" t="str">
            <v xml:space="preserve"> </v>
          </cell>
          <cell r="D846" t="str">
            <v xml:space="preserve"> </v>
          </cell>
          <cell r="E846" t="str">
            <v>m3</v>
          </cell>
          <cell r="F846">
            <v>74.8</v>
          </cell>
          <cell r="G846">
            <v>26.778399999999998</v>
          </cell>
          <cell r="H846">
            <v>101.57839999999999</v>
          </cell>
        </row>
        <row r="847">
          <cell r="A847" t="str">
            <v>05.301.01</v>
          </cell>
          <cell r="B847" t="str">
            <v>Alvenaria tijolos</v>
          </cell>
          <cell r="C847" t="str">
            <v xml:space="preserve"> </v>
          </cell>
          <cell r="D847" t="str">
            <v xml:space="preserve"> </v>
          </cell>
          <cell r="E847" t="str">
            <v>m2</v>
          </cell>
          <cell r="F847">
            <v>17.91</v>
          </cell>
          <cell r="G847">
            <v>6.4117799999999994</v>
          </cell>
          <cell r="H847">
            <v>24.32178</v>
          </cell>
        </row>
        <row r="848">
          <cell r="A848" t="str">
            <v>DER81950</v>
          </cell>
          <cell r="B848" t="str">
            <v>Calçada em lastro de brita c/revestimento em concreto</v>
          </cell>
          <cell r="C848" t="str">
            <v xml:space="preserve"> </v>
          </cell>
          <cell r="D848" t="str">
            <v xml:space="preserve"> </v>
          </cell>
          <cell r="E848" t="str">
            <v>m2</v>
          </cell>
          <cell r="F848">
            <v>6.58</v>
          </cell>
          <cell r="G848">
            <v>2.3556399999999997</v>
          </cell>
          <cell r="H848">
            <v>8.9356399999999994</v>
          </cell>
        </row>
        <row r="849">
          <cell r="A849" t="str">
            <v>P 05.300.00</v>
          </cell>
          <cell r="B849" t="str">
            <v>Abrigos para passageiros</v>
          </cell>
          <cell r="C849" t="str">
            <v xml:space="preserve"> </v>
          </cell>
          <cell r="D849" t="str">
            <v xml:space="preserve"> </v>
          </cell>
          <cell r="E849" t="str">
            <v>un</v>
          </cell>
          <cell r="F849">
            <v>613.17999999999995</v>
          </cell>
          <cell r="G849">
            <v>219.51843999999997</v>
          </cell>
          <cell r="H849">
            <v>832.69843999999989</v>
          </cell>
        </row>
        <row r="850">
          <cell r="A850" t="str">
            <v>P 06.030.00</v>
          </cell>
          <cell r="B850" t="str">
            <v>Barreira de segurança simples</v>
          </cell>
          <cell r="C850" t="str">
            <v xml:space="preserve"> </v>
          </cell>
          <cell r="D850" t="str">
            <v xml:space="preserve"> </v>
          </cell>
          <cell r="E850" t="str">
            <v>m</v>
          </cell>
          <cell r="F850">
            <v>38.409999999999997</v>
          </cell>
          <cell r="G850">
            <v>13.750779999999999</v>
          </cell>
          <cell r="H850">
            <v>52.160779999999995</v>
          </cell>
        </row>
        <row r="851">
          <cell r="A851" t="str">
            <v>P 06.030.02</v>
          </cell>
          <cell r="B851" t="str">
            <v>Barreira Classe II</v>
          </cell>
          <cell r="C851" t="str">
            <v xml:space="preserve"> </v>
          </cell>
          <cell r="D851" t="str">
            <v xml:space="preserve"> </v>
          </cell>
          <cell r="E851" t="str">
            <v>un</v>
          </cell>
          <cell r="F851">
            <v>38.49</v>
          </cell>
          <cell r="G851">
            <v>13.77942</v>
          </cell>
          <cell r="H851">
            <v>52.269420000000004</v>
          </cell>
        </row>
        <row r="852">
          <cell r="A852" t="str">
            <v>P 06.030.03</v>
          </cell>
          <cell r="B852" t="str">
            <v>Barreira Classe III</v>
          </cell>
          <cell r="C852" t="str">
            <v xml:space="preserve"> </v>
          </cell>
          <cell r="D852" t="str">
            <v xml:space="preserve"> </v>
          </cell>
          <cell r="E852" t="str">
            <v>un</v>
          </cell>
          <cell r="F852">
            <v>51.9</v>
          </cell>
          <cell r="G852">
            <v>18.580199999999998</v>
          </cell>
          <cell r="H852">
            <v>70.480199999999996</v>
          </cell>
        </row>
        <row r="853">
          <cell r="A853" t="str">
            <v>06.090.01</v>
          </cell>
          <cell r="B853" t="str">
            <v>Defensas metálicas</v>
          </cell>
          <cell r="C853" t="str">
            <v>DNER-EM370/97</v>
          </cell>
          <cell r="D853" t="str">
            <v xml:space="preserve"> </v>
          </cell>
          <cell r="E853" t="str">
            <v>m</v>
          </cell>
          <cell r="G853">
            <v>0</v>
          </cell>
          <cell r="H853">
            <v>0</v>
          </cell>
        </row>
        <row r="854">
          <cell r="A854" t="str">
            <v>06.100.01</v>
          </cell>
          <cell r="B854" t="str">
            <v>Pintura de faixa horizontal</v>
          </cell>
          <cell r="C854" t="str">
            <v>DNER-EM371-372-373/97</v>
          </cell>
          <cell r="D854" t="str">
            <v xml:space="preserve"> </v>
          </cell>
          <cell r="E854" t="str">
            <v>m2</v>
          </cell>
          <cell r="G854">
            <v>0</v>
          </cell>
          <cell r="H854">
            <v>0</v>
          </cell>
        </row>
        <row r="855">
          <cell r="A855" t="str">
            <v xml:space="preserve">06.100.02  </v>
          </cell>
          <cell r="B855" t="str">
            <v>Pintura setas e zebrados</v>
          </cell>
          <cell r="C855" t="str">
            <v>DNER-EM371-372-373/97</v>
          </cell>
          <cell r="D855" t="str">
            <v xml:space="preserve"> </v>
          </cell>
          <cell r="E855" t="str">
            <v>m2</v>
          </cell>
          <cell r="G855">
            <v>0</v>
          </cell>
          <cell r="H855">
            <v>0</v>
          </cell>
        </row>
        <row r="856">
          <cell r="A856" t="str">
            <v>P06.200.01a</v>
          </cell>
          <cell r="B856" t="str">
            <v>Placa de sinalização (SR) 0,50x0,60m</v>
          </cell>
          <cell r="E856" t="str">
            <v>un</v>
          </cell>
          <cell r="F856">
            <v>29.4</v>
          </cell>
          <cell r="G856">
            <v>10.5252</v>
          </cell>
          <cell r="H856">
            <v>39.925199999999997</v>
          </cell>
        </row>
        <row r="857">
          <cell r="A857" t="str">
            <v>P06.200.01b</v>
          </cell>
          <cell r="B857" t="str">
            <v>Placa de sinalização (SR) 1,00x0,70m</v>
          </cell>
          <cell r="E857" t="str">
            <v>un</v>
          </cell>
          <cell r="F857">
            <v>68.59</v>
          </cell>
          <cell r="G857">
            <v>24.555219999999998</v>
          </cell>
          <cell r="H857">
            <v>93.145219999999995</v>
          </cell>
        </row>
        <row r="858">
          <cell r="A858" t="str">
            <v>P06.200.01c</v>
          </cell>
          <cell r="B858" t="str">
            <v>Placa de sinalização (SR) 1,50x0,70m</v>
          </cell>
          <cell r="E858" t="str">
            <v>un</v>
          </cell>
          <cell r="F858">
            <v>102.89</v>
          </cell>
          <cell r="G858">
            <v>36.834620000000001</v>
          </cell>
          <cell r="H858">
            <v>139.72462000000002</v>
          </cell>
        </row>
        <row r="859">
          <cell r="A859" t="str">
            <v>P06.200.01d</v>
          </cell>
          <cell r="B859" t="str">
            <v>Placa de sinalização (SR) 1,50x0,80m</v>
          </cell>
          <cell r="E859" t="str">
            <v>un</v>
          </cell>
          <cell r="F859">
            <v>117.59</v>
          </cell>
          <cell r="G859">
            <v>42.09722</v>
          </cell>
          <cell r="H859">
            <v>159.68722</v>
          </cell>
        </row>
        <row r="860">
          <cell r="A860" t="str">
            <v>P06.200.01e</v>
          </cell>
          <cell r="B860" t="str">
            <v>Placa de sinalização (SR) 1,50x0,50m</v>
          </cell>
          <cell r="E860" t="str">
            <v>un</v>
          </cell>
          <cell r="F860">
            <v>73.489999999999995</v>
          </cell>
          <cell r="G860">
            <v>26.309419999999996</v>
          </cell>
          <cell r="H860">
            <v>99.799419999999998</v>
          </cell>
        </row>
        <row r="861">
          <cell r="A861" t="str">
            <v>P06.200.01f</v>
          </cell>
          <cell r="B861" t="str">
            <v>Placa de sinalização (SR) 1,50x1,00m</v>
          </cell>
          <cell r="E861" t="str">
            <v>un</v>
          </cell>
          <cell r="F861">
            <v>146.99</v>
          </cell>
          <cell r="G861">
            <v>52.622419999999998</v>
          </cell>
          <cell r="H861">
            <v>199.61242000000001</v>
          </cell>
        </row>
        <row r="862">
          <cell r="A862" t="str">
            <v>P06.200.01g</v>
          </cell>
          <cell r="B862" t="str">
            <v>Placa de sinalização (SR) 2,00x1,00m</v>
          </cell>
          <cell r="E862" t="str">
            <v>un</v>
          </cell>
          <cell r="F862">
            <v>195.98</v>
          </cell>
          <cell r="G862">
            <v>70.160839999999993</v>
          </cell>
          <cell r="H862">
            <v>266.14083999999997</v>
          </cell>
        </row>
        <row r="863">
          <cell r="A863" t="str">
            <v>P06.200.01h</v>
          </cell>
          <cell r="B863" t="str">
            <v>Placa de sinalização (SR) D=0,80m</v>
          </cell>
          <cell r="E863" t="str">
            <v>un</v>
          </cell>
          <cell r="F863">
            <v>49</v>
          </cell>
          <cell r="G863">
            <v>17.541999999999998</v>
          </cell>
          <cell r="H863">
            <v>66.542000000000002</v>
          </cell>
        </row>
        <row r="864">
          <cell r="A864" t="str">
            <v>P06.200.01i</v>
          </cell>
          <cell r="B864" t="str">
            <v>Placa de sinalização (SR) 0,80x0,80m</v>
          </cell>
          <cell r="E864" t="str">
            <v>un</v>
          </cell>
          <cell r="F864">
            <v>62.71</v>
          </cell>
          <cell r="G864">
            <v>22.45018</v>
          </cell>
          <cell r="H864">
            <v>85.160179999999997</v>
          </cell>
        </row>
        <row r="865">
          <cell r="A865" t="str">
            <v>P06.200.01j</v>
          </cell>
          <cell r="B865" t="str">
            <v>Sinalizador intermitente</v>
          </cell>
          <cell r="E865" t="str">
            <v>un</v>
          </cell>
          <cell r="F865">
            <v>12</v>
          </cell>
          <cell r="G865">
            <v>4.2959999999999994</v>
          </cell>
          <cell r="H865">
            <v>16.295999999999999</v>
          </cell>
        </row>
        <row r="866">
          <cell r="A866" t="str">
            <v>P06.200.01k</v>
          </cell>
          <cell r="B866" t="str">
            <v>Sinalizador (balde)</v>
          </cell>
          <cell r="E866" t="str">
            <v>un</v>
          </cell>
          <cell r="F866">
            <v>7</v>
          </cell>
          <cell r="G866">
            <v>2.5059999999999998</v>
          </cell>
          <cell r="H866">
            <v>9.5060000000000002</v>
          </cell>
        </row>
        <row r="867">
          <cell r="A867" t="str">
            <v>P06.200.01l</v>
          </cell>
          <cell r="B867" t="str">
            <v>Sinalizador com bandeira</v>
          </cell>
          <cell r="E867" t="str">
            <v>homxh</v>
          </cell>
          <cell r="F867">
            <v>3.69</v>
          </cell>
          <cell r="G867">
            <v>1.3210199999999999</v>
          </cell>
          <cell r="H867">
            <v>5.0110200000000003</v>
          </cell>
        </row>
        <row r="868">
          <cell r="A868" t="str">
            <v>06.200.02</v>
          </cell>
          <cell r="B868" t="str">
            <v>Placa de sinalização tot. refletiva (forn/impl)</v>
          </cell>
          <cell r="E868" t="str">
            <v>m2</v>
          </cell>
          <cell r="F868">
            <v>156.05000000000001</v>
          </cell>
          <cell r="G868">
            <v>55.865900000000003</v>
          </cell>
          <cell r="H868">
            <v>211.91590000000002</v>
          </cell>
        </row>
        <row r="869">
          <cell r="A869" t="str">
            <v>P06.200.02a</v>
          </cell>
          <cell r="B869" t="str">
            <v>Placa de sinalização (TR) D=0,40m</v>
          </cell>
          <cell r="E869" t="str">
            <v>un</v>
          </cell>
          <cell r="F869">
            <v>20.29</v>
          </cell>
          <cell r="G869">
            <v>7.2638199999999991</v>
          </cell>
          <cell r="H869">
            <v>27.553819999999998</v>
          </cell>
        </row>
        <row r="870">
          <cell r="A870" t="str">
            <v>P06.200.02b</v>
          </cell>
          <cell r="B870" t="str">
            <v>Placa de sinalização (TR) D=0,80m</v>
          </cell>
          <cell r="E870" t="str">
            <v>un</v>
          </cell>
          <cell r="F870">
            <v>78.03</v>
          </cell>
          <cell r="G870">
            <v>27.934739999999998</v>
          </cell>
          <cell r="H870">
            <v>105.96474000000001</v>
          </cell>
        </row>
        <row r="871">
          <cell r="A871" t="str">
            <v>P06.200.02c</v>
          </cell>
          <cell r="B871" t="str">
            <v>Placa de sinalização (TR) D=1,20m</v>
          </cell>
          <cell r="E871" t="str">
            <v>un</v>
          </cell>
          <cell r="F871">
            <v>176.34</v>
          </cell>
          <cell r="G871">
            <v>63.129719999999999</v>
          </cell>
          <cell r="H871">
            <v>239.46972</v>
          </cell>
        </row>
        <row r="872">
          <cell r="A872" t="str">
            <v>P06.200.02d</v>
          </cell>
          <cell r="B872" t="str">
            <v>Placa de sinalização (TR) 1,20x1,20m</v>
          </cell>
          <cell r="E872" t="str">
            <v>un</v>
          </cell>
          <cell r="F872">
            <v>224.71</v>
          </cell>
          <cell r="G872">
            <v>80.446179999999998</v>
          </cell>
          <cell r="H872">
            <v>305.15618000000001</v>
          </cell>
        </row>
        <row r="873">
          <cell r="A873" t="str">
            <v>P06.200.02e</v>
          </cell>
          <cell r="B873" t="str">
            <v>Placa octogonal de sinalização (TR) L=0,33m</v>
          </cell>
          <cell r="E873" t="str">
            <v>un</v>
          </cell>
          <cell r="F873">
            <v>99.87</v>
          </cell>
          <cell r="G873">
            <v>35.753459999999997</v>
          </cell>
          <cell r="H873">
            <v>135.62345999999999</v>
          </cell>
        </row>
        <row r="874">
          <cell r="A874" t="str">
            <v>P06.200.02f</v>
          </cell>
          <cell r="B874" t="str">
            <v>Placa triangular de sinalização (TR) L=1,00m</v>
          </cell>
          <cell r="E874" t="str">
            <v>un</v>
          </cell>
          <cell r="F874">
            <v>78.03</v>
          </cell>
          <cell r="G874">
            <v>27.934739999999998</v>
          </cell>
          <cell r="H874">
            <v>105.96474000000001</v>
          </cell>
        </row>
        <row r="875">
          <cell r="A875" t="str">
            <v>P06.200.02g</v>
          </cell>
          <cell r="B875" t="str">
            <v>Placa de sinalização (TR) 0,40x0,60m</v>
          </cell>
          <cell r="E875" t="str">
            <v>un</v>
          </cell>
          <cell r="F875">
            <v>37.450000000000003</v>
          </cell>
          <cell r="G875">
            <v>13.4071</v>
          </cell>
          <cell r="H875">
            <v>50.857100000000003</v>
          </cell>
        </row>
        <row r="876">
          <cell r="A876" t="str">
            <v>P06.200.02h</v>
          </cell>
          <cell r="B876" t="str">
            <v>Placa de sinalização (TR) 2,00x1,00m</v>
          </cell>
          <cell r="E876" t="str">
            <v>un</v>
          </cell>
          <cell r="F876">
            <v>312.10000000000002</v>
          </cell>
          <cell r="G876">
            <v>111.73180000000001</v>
          </cell>
          <cell r="H876">
            <v>423.83180000000004</v>
          </cell>
        </row>
        <row r="877">
          <cell r="A877" t="str">
            <v>P06.200.02i</v>
          </cell>
          <cell r="B877" t="str">
            <v>Placa de sinalização (TR) 3,00x1,50m</v>
          </cell>
          <cell r="E877" t="str">
            <v>un</v>
          </cell>
          <cell r="F877">
            <v>702.23</v>
          </cell>
          <cell r="G877">
            <v>251.39833999999999</v>
          </cell>
          <cell r="H877">
            <v>953.62833999999998</v>
          </cell>
        </row>
        <row r="878">
          <cell r="A878" t="str">
            <v>P06.200.02j</v>
          </cell>
          <cell r="B878" t="str">
            <v>Placa de sinalização (TR) 0,50x0,67m</v>
          </cell>
          <cell r="E878" t="str">
            <v>un</v>
          </cell>
          <cell r="F878">
            <v>51.5</v>
          </cell>
          <cell r="G878">
            <v>18.436999999999998</v>
          </cell>
          <cell r="H878">
            <v>69.936999999999998</v>
          </cell>
        </row>
        <row r="879">
          <cell r="A879" t="str">
            <v>06.200.03</v>
          </cell>
          <cell r="B879" t="str">
            <v>Placa de identif. de rodovia (0,60x0,65 m)</v>
          </cell>
          <cell r="C879" t="str">
            <v xml:space="preserve"> </v>
          </cell>
          <cell r="D879" t="str">
            <v xml:space="preserve"> </v>
          </cell>
          <cell r="E879" t="str">
            <v>un</v>
          </cell>
          <cell r="G879">
            <v>0</v>
          </cell>
          <cell r="H879">
            <v>0</v>
          </cell>
        </row>
        <row r="880">
          <cell r="A880" t="str">
            <v>06.200.04</v>
          </cell>
          <cell r="B880" t="str">
            <v>Placa octogonal de 1,00 m</v>
          </cell>
          <cell r="C880" t="str">
            <v xml:space="preserve"> </v>
          </cell>
          <cell r="D880" t="str">
            <v xml:space="preserve"> </v>
          </cell>
          <cell r="E880" t="str">
            <v>un</v>
          </cell>
          <cell r="G880">
            <v>0</v>
          </cell>
          <cell r="H880">
            <v>0</v>
          </cell>
        </row>
        <row r="881">
          <cell r="A881" t="str">
            <v>06.200.05</v>
          </cell>
          <cell r="B881" t="str">
            <v>Placa quadrada 1,00x1,00 m</v>
          </cell>
          <cell r="C881" t="str">
            <v xml:space="preserve"> </v>
          </cell>
          <cell r="D881" t="str">
            <v xml:space="preserve"> </v>
          </cell>
          <cell r="E881" t="str">
            <v>un</v>
          </cell>
          <cell r="G881">
            <v>0</v>
          </cell>
          <cell r="H881">
            <v>0</v>
          </cell>
        </row>
        <row r="882">
          <cell r="A882" t="str">
            <v>06.200.06</v>
          </cell>
          <cell r="B882" t="str">
            <v>Placa retangular 1,20x0.80 m</v>
          </cell>
          <cell r="C882" t="str">
            <v xml:space="preserve"> </v>
          </cell>
          <cell r="D882" t="str">
            <v xml:space="preserve"> </v>
          </cell>
          <cell r="E882" t="str">
            <v>un</v>
          </cell>
          <cell r="G882">
            <v>0</v>
          </cell>
          <cell r="H882">
            <v>0</v>
          </cell>
        </row>
        <row r="883">
          <cell r="A883" t="str">
            <v>06.200.07</v>
          </cell>
          <cell r="B883" t="str">
            <v>Placa retangular 2.00x0,80 m</v>
          </cell>
          <cell r="C883" t="str">
            <v xml:space="preserve"> </v>
          </cell>
          <cell r="D883" t="str">
            <v xml:space="preserve"> </v>
          </cell>
          <cell r="E883" t="str">
            <v>un</v>
          </cell>
          <cell r="G883">
            <v>0</v>
          </cell>
          <cell r="H883">
            <v>0</v>
          </cell>
        </row>
        <row r="884">
          <cell r="A884" t="str">
            <v>06.200.08</v>
          </cell>
          <cell r="B884" t="str">
            <v>Placa retangular 2,00x0,40 m</v>
          </cell>
          <cell r="C884" t="str">
            <v xml:space="preserve"> </v>
          </cell>
          <cell r="D884" t="str">
            <v xml:space="preserve"> </v>
          </cell>
          <cell r="E884" t="str">
            <v>un</v>
          </cell>
          <cell r="G884">
            <v>0</v>
          </cell>
          <cell r="H884">
            <v>0</v>
          </cell>
        </row>
        <row r="885">
          <cell r="A885" t="str">
            <v>06.200.09</v>
          </cell>
          <cell r="B885" t="str">
            <v>Placa retangular 2,00x1,00 m</v>
          </cell>
          <cell r="C885" t="str">
            <v xml:space="preserve"> </v>
          </cell>
          <cell r="D885" t="str">
            <v xml:space="preserve"> </v>
          </cell>
          <cell r="E885" t="str">
            <v>un</v>
          </cell>
          <cell r="G885">
            <v>0</v>
          </cell>
          <cell r="H885">
            <v>0</v>
          </cell>
        </row>
        <row r="886">
          <cell r="A886" t="str">
            <v>06.200.10</v>
          </cell>
          <cell r="B886" t="str">
            <v>Placa retangular 2,00x1,50 m</v>
          </cell>
          <cell r="C886" t="str">
            <v xml:space="preserve"> </v>
          </cell>
          <cell r="D886" t="str">
            <v xml:space="preserve"> </v>
          </cell>
          <cell r="E886" t="str">
            <v>un</v>
          </cell>
          <cell r="G886">
            <v>0</v>
          </cell>
          <cell r="H886">
            <v>0</v>
          </cell>
        </row>
        <row r="887">
          <cell r="A887" t="str">
            <v>06.200.11</v>
          </cell>
          <cell r="B887" t="str">
            <v>Placa de informação 3,5x1,5 m</v>
          </cell>
          <cell r="C887" t="str">
            <v xml:space="preserve"> </v>
          </cell>
          <cell r="D887" t="str">
            <v xml:space="preserve"> </v>
          </cell>
          <cell r="E887" t="str">
            <v>un</v>
          </cell>
          <cell r="G887">
            <v>0</v>
          </cell>
          <cell r="H887">
            <v>0</v>
          </cell>
        </row>
        <row r="888">
          <cell r="A888" t="str">
            <v>06.210.01</v>
          </cell>
          <cell r="B888" t="str">
            <v>Pórtico metálico</v>
          </cell>
          <cell r="C888" t="str">
            <v xml:space="preserve"> </v>
          </cell>
          <cell r="D888" t="str">
            <v xml:space="preserve"> </v>
          </cell>
          <cell r="E888" t="str">
            <v>un</v>
          </cell>
          <cell r="F888">
            <v>19915.3</v>
          </cell>
          <cell r="G888">
            <v>7129.6773999999996</v>
          </cell>
          <cell r="H888">
            <v>27044.9774</v>
          </cell>
        </row>
        <row r="889">
          <cell r="A889" t="str">
            <v>P06.210.02</v>
          </cell>
          <cell r="B889" t="str">
            <v>Bandeira simples 5,10 x 6,50m</v>
          </cell>
          <cell r="C889" t="str">
            <v xml:space="preserve"> </v>
          </cell>
          <cell r="D889" t="str">
            <v xml:space="preserve"> </v>
          </cell>
          <cell r="E889" t="str">
            <v>un</v>
          </cell>
          <cell r="F889">
            <v>5800</v>
          </cell>
          <cell r="G889">
            <v>2076.4</v>
          </cell>
          <cell r="H889">
            <v>7876.4</v>
          </cell>
        </row>
        <row r="890">
          <cell r="A890" t="str">
            <v>06.230.00</v>
          </cell>
          <cell r="B890" t="str">
            <v>Balizadores</v>
          </cell>
          <cell r="C890" t="str">
            <v xml:space="preserve"> </v>
          </cell>
          <cell r="D890" t="str">
            <v xml:space="preserve"> </v>
          </cell>
          <cell r="E890" t="str">
            <v>un</v>
          </cell>
          <cell r="G890">
            <v>0</v>
          </cell>
          <cell r="H890">
            <v>0</v>
          </cell>
        </row>
        <row r="891">
          <cell r="A891" t="str">
            <v>06.240.00</v>
          </cell>
          <cell r="B891" t="str">
            <v>Marco quilométrico</v>
          </cell>
          <cell r="C891" t="str">
            <v xml:space="preserve"> </v>
          </cell>
          <cell r="D891" t="str">
            <v xml:space="preserve"> </v>
          </cell>
          <cell r="E891" t="str">
            <v>un</v>
          </cell>
          <cell r="G891">
            <v>0</v>
          </cell>
          <cell r="H891">
            <v>0</v>
          </cell>
        </row>
        <row r="892">
          <cell r="A892" t="str">
            <v>P 06.400.00</v>
          </cell>
          <cell r="B892" t="str">
            <v>Remoção de cercas de arame farpado</v>
          </cell>
          <cell r="C892" t="str">
            <v xml:space="preserve"> </v>
          </cell>
          <cell r="D892" t="str">
            <v xml:space="preserve"> </v>
          </cell>
          <cell r="E892" t="str">
            <v>m</v>
          </cell>
          <cell r="F892">
            <v>0.49</v>
          </cell>
          <cell r="G892">
            <v>0.17541999999999999</v>
          </cell>
          <cell r="H892">
            <v>0.66542000000000001</v>
          </cell>
        </row>
        <row r="893">
          <cell r="A893" t="str">
            <v>DER80050</v>
          </cell>
          <cell r="B893" t="str">
            <v>Remoção e recolocação de cercas de arame farpado</v>
          </cell>
          <cell r="E893" t="str">
            <v>m</v>
          </cell>
          <cell r="F893">
            <v>2.38</v>
          </cell>
          <cell r="G893">
            <v>0.85203999999999991</v>
          </cell>
          <cell r="H893">
            <v>3.2320399999999996</v>
          </cell>
        </row>
        <row r="894">
          <cell r="A894" t="str">
            <v>06.400.01</v>
          </cell>
          <cell r="B894" t="str">
            <v>Cercas de arame farpado c/ mourao de concreto</v>
          </cell>
          <cell r="C894" t="str">
            <v>DNER-ES338/97</v>
          </cell>
          <cell r="D894" t="str">
            <v xml:space="preserve"> </v>
          </cell>
          <cell r="E894" t="str">
            <v>m</v>
          </cell>
          <cell r="F894">
            <v>6.45</v>
          </cell>
          <cell r="G894">
            <v>2.3090999999999999</v>
          </cell>
          <cell r="H894">
            <v>8.7591000000000001</v>
          </cell>
        </row>
        <row r="895">
          <cell r="A895" t="str">
            <v>06.410.00</v>
          </cell>
          <cell r="B895" t="str">
            <v>Cercas de arame farpado c/ suportes de madeira</v>
          </cell>
          <cell r="C895" t="str">
            <v>DNER-ES338/97</v>
          </cell>
          <cell r="D895" t="str">
            <v xml:space="preserve"> </v>
          </cell>
          <cell r="E895" t="str">
            <v>m</v>
          </cell>
          <cell r="F895">
            <v>4.12</v>
          </cell>
          <cell r="G895">
            <v>1.47496</v>
          </cell>
          <cell r="H895">
            <v>5.5949600000000004</v>
          </cell>
        </row>
        <row r="896">
          <cell r="A896" t="str">
            <v>08.300.01</v>
          </cell>
          <cell r="B896" t="str">
            <v>Limpeza de sarjetas,valetas e meio-fios</v>
          </cell>
          <cell r="C896" t="str">
            <v>DNER-ES297/97</v>
          </cell>
          <cell r="D896" t="str">
            <v xml:space="preserve"> </v>
          </cell>
          <cell r="E896" t="str">
            <v>m</v>
          </cell>
          <cell r="G896">
            <v>0</v>
          </cell>
          <cell r="H896">
            <v>0</v>
          </cell>
        </row>
        <row r="897">
          <cell r="A897" t="str">
            <v>08.302.01</v>
          </cell>
          <cell r="B897" t="str">
            <v>Limpeza e desobstrução de bueiros simples</v>
          </cell>
          <cell r="C897" t="str">
            <v>DNER-ES297/97</v>
          </cell>
          <cell r="D897" t="str">
            <v xml:space="preserve"> </v>
          </cell>
          <cell r="E897" t="str">
            <v>m</v>
          </cell>
          <cell r="G897">
            <v>0</v>
          </cell>
          <cell r="H897">
            <v>0</v>
          </cell>
        </row>
        <row r="898">
          <cell r="A898" t="str">
            <v>08.302.02</v>
          </cell>
          <cell r="B898" t="str">
            <v>Limpeza e desobstrução de bueiros duplos</v>
          </cell>
          <cell r="C898" t="str">
            <v>DNER-ES297/97</v>
          </cell>
          <cell r="D898" t="str">
            <v xml:space="preserve"> </v>
          </cell>
          <cell r="E898" t="str">
            <v>m</v>
          </cell>
          <cell r="G898">
            <v>0</v>
          </cell>
          <cell r="H898">
            <v>0</v>
          </cell>
        </row>
        <row r="899">
          <cell r="A899" t="str">
            <v>08.302.03</v>
          </cell>
          <cell r="B899" t="str">
            <v>Limpeza e desobstrução de bueiros triplos</v>
          </cell>
          <cell r="C899" t="str">
            <v>DNER-ES297/97</v>
          </cell>
          <cell r="D899" t="str">
            <v xml:space="preserve"> </v>
          </cell>
          <cell r="E899" t="str">
            <v>m</v>
          </cell>
          <cell r="G899">
            <v>0</v>
          </cell>
          <cell r="H899">
            <v>0</v>
          </cell>
        </row>
        <row r="900">
          <cell r="A900" t="str">
            <v>09.512.02</v>
          </cell>
          <cell r="B900" t="str">
            <v>Confecção de tubos de concreto D = 0,20</v>
          </cell>
          <cell r="C900" t="str">
            <v xml:space="preserve"> </v>
          </cell>
          <cell r="D900" t="str">
            <v xml:space="preserve"> </v>
          </cell>
          <cell r="E900" t="str">
            <v>m</v>
          </cell>
          <cell r="F900">
            <v>3.39</v>
          </cell>
          <cell r="G900">
            <v>1.2136199999999999</v>
          </cell>
          <cell r="H900">
            <v>4.6036200000000003</v>
          </cell>
        </row>
        <row r="901">
          <cell r="A901" t="str">
            <v>09.512.03</v>
          </cell>
          <cell r="B901" t="str">
            <v>Confecção de tubos de concreto D = 0,30</v>
          </cell>
          <cell r="C901" t="str">
            <v xml:space="preserve"> </v>
          </cell>
          <cell r="D901" t="str">
            <v xml:space="preserve"> </v>
          </cell>
          <cell r="E901" t="str">
            <v>m</v>
          </cell>
          <cell r="G901">
            <v>0</v>
          </cell>
          <cell r="H901">
            <v>0</v>
          </cell>
        </row>
        <row r="902">
          <cell r="A902" t="str">
            <v>09.512.04</v>
          </cell>
          <cell r="B902" t="str">
            <v>Confecção de tubos de concreto D = 0,40</v>
          </cell>
          <cell r="C902" t="str">
            <v xml:space="preserve"> </v>
          </cell>
          <cell r="D902" t="str">
            <v xml:space="preserve"> </v>
          </cell>
          <cell r="E902" t="str">
            <v>m</v>
          </cell>
          <cell r="G902">
            <v>0</v>
          </cell>
          <cell r="H902">
            <v>0</v>
          </cell>
        </row>
        <row r="903">
          <cell r="A903" t="str">
            <v>09.512.05</v>
          </cell>
          <cell r="B903" t="str">
            <v>Confecção de tubos de conc. armado D = 0,60</v>
          </cell>
          <cell r="C903" t="str">
            <v xml:space="preserve"> </v>
          </cell>
          <cell r="D903" t="str">
            <v xml:space="preserve"> </v>
          </cell>
          <cell r="E903" t="str">
            <v>m</v>
          </cell>
          <cell r="F903">
            <v>58.28</v>
          </cell>
          <cell r="G903">
            <v>20.864239999999999</v>
          </cell>
          <cell r="H903">
            <v>79.144239999999996</v>
          </cell>
        </row>
        <row r="904">
          <cell r="A904" t="str">
            <v>09.512.06</v>
          </cell>
          <cell r="B904" t="str">
            <v>Confecção de tubos de conc. armado D = 0,80</v>
          </cell>
          <cell r="C904" t="str">
            <v xml:space="preserve"> </v>
          </cell>
          <cell r="D904" t="str">
            <v xml:space="preserve"> </v>
          </cell>
          <cell r="E904" t="str">
            <v>m</v>
          </cell>
          <cell r="F904">
            <v>89.96</v>
          </cell>
          <cell r="G904">
            <v>32.205679999999994</v>
          </cell>
          <cell r="H904">
            <v>122.16567999999998</v>
          </cell>
        </row>
        <row r="905">
          <cell r="A905" t="str">
            <v>09.512.07</v>
          </cell>
          <cell r="B905" t="str">
            <v>Confecção de tubos de conc. armado D = 1,00</v>
          </cell>
          <cell r="C905" t="str">
            <v xml:space="preserve"> </v>
          </cell>
          <cell r="D905" t="str">
            <v xml:space="preserve"> </v>
          </cell>
          <cell r="E905" t="str">
            <v>m</v>
          </cell>
          <cell r="G905">
            <v>0</v>
          </cell>
          <cell r="H905">
            <v>0</v>
          </cell>
        </row>
        <row r="906">
          <cell r="A906" t="str">
            <v>09.512.08</v>
          </cell>
          <cell r="B906" t="str">
            <v>Confecção de tubos de conc. armado D = 1,20</v>
          </cell>
          <cell r="C906" t="str">
            <v xml:space="preserve"> </v>
          </cell>
          <cell r="D906" t="str">
            <v xml:space="preserve"> </v>
          </cell>
          <cell r="E906" t="str">
            <v>m</v>
          </cell>
          <cell r="G906">
            <v>0</v>
          </cell>
          <cell r="H906">
            <v>0</v>
          </cell>
        </row>
        <row r="907">
          <cell r="A907" t="str">
            <v>09.512.09</v>
          </cell>
          <cell r="B907" t="str">
            <v>Confecção de tubos de conc. armado D = 1,50</v>
          </cell>
          <cell r="C907" t="str">
            <v xml:space="preserve"> </v>
          </cell>
          <cell r="D907" t="str">
            <v xml:space="preserve"> </v>
          </cell>
          <cell r="E907" t="str">
            <v>m</v>
          </cell>
          <cell r="G907">
            <v>0</v>
          </cell>
          <cell r="H907">
            <v>0</v>
          </cell>
        </row>
        <row r="908">
          <cell r="A908" t="str">
            <v>09.512.10</v>
          </cell>
          <cell r="B908" t="str">
            <v>Confecção de tubos de conc. armado D = 0,40</v>
          </cell>
          <cell r="C908" t="str">
            <v xml:space="preserve"> </v>
          </cell>
          <cell r="D908" t="str">
            <v xml:space="preserve"> </v>
          </cell>
          <cell r="E908" t="str">
            <v>m</v>
          </cell>
          <cell r="F908">
            <v>23.72</v>
          </cell>
          <cell r="G908">
            <v>8.4917599999999993</v>
          </cell>
          <cell r="H908">
            <v>32.211759999999998</v>
          </cell>
        </row>
        <row r="909">
          <cell r="A909" t="str">
            <v>09.517.01</v>
          </cell>
          <cell r="B909" t="str">
            <v>Areia extraída</v>
          </cell>
          <cell r="C909" t="str">
            <v xml:space="preserve"> </v>
          </cell>
          <cell r="D909" t="str">
            <v xml:space="preserve"> </v>
          </cell>
          <cell r="E909" t="str">
            <v>m3</v>
          </cell>
          <cell r="F909">
            <v>1.58</v>
          </cell>
          <cell r="G909">
            <v>0.56564000000000003</v>
          </cell>
          <cell r="H909">
            <v>2.1456400000000002</v>
          </cell>
        </row>
        <row r="910">
          <cell r="A910" t="str">
            <v>09.517.02</v>
          </cell>
          <cell r="B910" t="str">
            <v>Rocha p/ britagem</v>
          </cell>
          <cell r="C910" t="str">
            <v xml:space="preserve"> </v>
          </cell>
          <cell r="D910" t="str">
            <v xml:space="preserve"> </v>
          </cell>
          <cell r="E910" t="str">
            <v>m3</v>
          </cell>
          <cell r="F910">
            <v>3.53</v>
          </cell>
          <cell r="G910">
            <v>1.2637399999999999</v>
          </cell>
          <cell r="H910">
            <v>4.7937399999999997</v>
          </cell>
        </row>
        <row r="911">
          <cell r="A911" t="str">
            <v>09.517.03</v>
          </cell>
          <cell r="B911" t="str">
            <v>Rocha fragmentada por fogacho</v>
          </cell>
          <cell r="C911" t="str">
            <v xml:space="preserve"> </v>
          </cell>
          <cell r="D911" t="str">
            <v xml:space="preserve"> </v>
          </cell>
          <cell r="E911" t="str">
            <v>m3</v>
          </cell>
          <cell r="F911">
            <v>8.7799999999999994</v>
          </cell>
          <cell r="G911">
            <v>3.1432399999999996</v>
          </cell>
          <cell r="H911">
            <v>11.92324</v>
          </cell>
        </row>
        <row r="912">
          <cell r="A912" t="str">
            <v>09.517.04</v>
          </cell>
          <cell r="B912" t="str">
            <v>Pedra de mão</v>
          </cell>
          <cell r="C912" t="str">
            <v xml:space="preserve"> </v>
          </cell>
          <cell r="D912" t="str">
            <v xml:space="preserve"> </v>
          </cell>
          <cell r="E912" t="str">
            <v>m3</v>
          </cell>
          <cell r="F912">
            <v>8.7799999999999994</v>
          </cell>
          <cell r="G912">
            <v>3.1432399999999996</v>
          </cell>
          <cell r="H912">
            <v>11.92324</v>
          </cell>
        </row>
        <row r="913">
          <cell r="A913" t="str">
            <v>09.517.05</v>
          </cell>
          <cell r="B913" t="str">
            <v>Brita produzida</v>
          </cell>
          <cell r="C913" t="str">
            <v xml:space="preserve"> </v>
          </cell>
          <cell r="D913" t="str">
            <v xml:space="preserve"> </v>
          </cell>
          <cell r="E913" t="str">
            <v>m3</v>
          </cell>
          <cell r="F913">
            <v>10.119999999999999</v>
          </cell>
          <cell r="G913">
            <v>3.6229599999999995</v>
          </cell>
          <cell r="H913">
            <v>13.742959999999998</v>
          </cell>
        </row>
        <row r="914">
          <cell r="A914" t="str">
            <v>09.519.01</v>
          </cell>
          <cell r="B914" t="str">
            <v>Obtenção de grama em placas</v>
          </cell>
          <cell r="C914" t="str">
            <v xml:space="preserve"> </v>
          </cell>
          <cell r="D914" t="str">
            <v xml:space="preserve"> </v>
          </cell>
          <cell r="E914" t="str">
            <v>m2</v>
          </cell>
          <cell r="F914">
            <v>0.81</v>
          </cell>
          <cell r="G914">
            <v>0.28998000000000002</v>
          </cell>
          <cell r="H914">
            <v>1.09998</v>
          </cell>
        </row>
        <row r="915">
          <cell r="A915" t="str">
            <v>09.601.00</v>
          </cell>
          <cell r="B915" t="str">
            <v>Transporte CAP 150/200 p/ tratamento superficial</v>
          </cell>
          <cell r="C915" t="str">
            <v xml:space="preserve"> </v>
          </cell>
          <cell r="D915" t="str">
            <v xml:space="preserve"> </v>
          </cell>
          <cell r="E915" t="str">
            <v>t</v>
          </cell>
          <cell r="F915">
            <v>455.45</v>
          </cell>
          <cell r="G915">
            <v>163.05109999999999</v>
          </cell>
          <cell r="H915">
            <v>618.50109999999995</v>
          </cell>
        </row>
        <row r="916">
          <cell r="A916" t="str">
            <v>09.601.01</v>
          </cell>
          <cell r="B916" t="str">
            <v>Transporte emulsão asfáltica RR-1C p/ pint. lig.</v>
          </cell>
          <cell r="C916" t="str">
            <v xml:space="preserve"> </v>
          </cell>
          <cell r="D916" t="str">
            <v xml:space="preserve"> </v>
          </cell>
          <cell r="E916" t="str">
            <v>t</v>
          </cell>
          <cell r="F916">
            <v>470.65</v>
          </cell>
          <cell r="G916">
            <v>168.49269999999999</v>
          </cell>
          <cell r="H916">
            <v>639.14269999999999</v>
          </cell>
        </row>
        <row r="917">
          <cell r="A917" t="str">
            <v>09.601.02</v>
          </cell>
          <cell r="B917" t="str">
            <v>Transporte asfalto diluido CM30 p/ imprimação</v>
          </cell>
          <cell r="C917" t="str">
            <v xml:space="preserve"> </v>
          </cell>
          <cell r="D917" t="str">
            <v xml:space="preserve"> </v>
          </cell>
          <cell r="E917" t="str">
            <v>t</v>
          </cell>
          <cell r="F917">
            <v>633.95000000000005</v>
          </cell>
          <cell r="G917">
            <v>226.95410000000001</v>
          </cell>
          <cell r="H917">
            <v>860.90410000000008</v>
          </cell>
        </row>
        <row r="918">
          <cell r="A918" t="str">
            <v>09.601.03</v>
          </cell>
          <cell r="B918" t="str">
            <v>Transporte CAP 50/60</v>
          </cell>
          <cell r="C918" t="str">
            <v xml:space="preserve"> </v>
          </cell>
          <cell r="D918" t="str">
            <v xml:space="preserve"> </v>
          </cell>
          <cell r="E918" t="str">
            <v>kg</v>
          </cell>
          <cell r="G918">
            <v>0</v>
          </cell>
          <cell r="H918">
            <v>0</v>
          </cell>
        </row>
        <row r="919">
          <cell r="A919" t="str">
            <v>09.601.04</v>
          </cell>
          <cell r="B919" t="str">
            <v>Transporte CAP 20</v>
          </cell>
          <cell r="C919" t="str">
            <v xml:space="preserve"> </v>
          </cell>
          <cell r="D919" t="str">
            <v xml:space="preserve"> </v>
          </cell>
          <cell r="E919" t="str">
            <v>t</v>
          </cell>
          <cell r="F919">
            <v>500.46</v>
          </cell>
          <cell r="G919">
            <v>179.16467999999998</v>
          </cell>
          <cell r="H919">
            <v>679.6246799999999</v>
          </cell>
        </row>
        <row r="920">
          <cell r="A920" t="str">
            <v>09.601.05</v>
          </cell>
          <cell r="B920" t="str">
            <v>Transporte CAP 40</v>
          </cell>
          <cell r="C920" t="str">
            <v xml:space="preserve"> </v>
          </cell>
          <cell r="D920" t="str">
            <v xml:space="preserve"> </v>
          </cell>
          <cell r="E920" t="str">
            <v>t</v>
          </cell>
          <cell r="G920">
            <v>0</v>
          </cell>
          <cell r="H920">
            <v>0</v>
          </cell>
        </row>
        <row r="921">
          <cell r="A921" t="str">
            <v>09.999.01</v>
          </cell>
          <cell r="B921" t="str">
            <v>Torre de madeira</v>
          </cell>
          <cell r="C921" t="str">
            <v xml:space="preserve"> </v>
          </cell>
          <cell r="D921" t="str">
            <v xml:space="preserve"> </v>
          </cell>
          <cell r="E921" t="str">
            <v>und</v>
          </cell>
          <cell r="F921">
            <v>62.2</v>
          </cell>
          <cell r="G921">
            <v>22.267600000000002</v>
          </cell>
          <cell r="H921">
            <v>84.467600000000004</v>
          </cell>
        </row>
        <row r="922">
          <cell r="A922" t="str">
            <v>P06.800.01</v>
          </cell>
          <cell r="B922" t="str">
            <v>Iluminação de viadutos</v>
          </cell>
          <cell r="C922" t="str">
            <v xml:space="preserve"> </v>
          </cell>
          <cell r="D922" t="str">
            <v xml:space="preserve"> </v>
          </cell>
          <cell r="E922" t="str">
            <v>un</v>
          </cell>
          <cell r="G922">
            <v>0</v>
          </cell>
          <cell r="H922">
            <v>0</v>
          </cell>
        </row>
        <row r="923">
          <cell r="A923" t="str">
            <v>P06.800.02</v>
          </cell>
          <cell r="B923" t="str">
            <v>Iluminação de passagem de pedestres</v>
          </cell>
          <cell r="C923" t="str">
            <v xml:space="preserve"> </v>
          </cell>
          <cell r="D923" t="str">
            <v xml:space="preserve"> </v>
          </cell>
          <cell r="E923" t="str">
            <v>un</v>
          </cell>
          <cell r="G923">
            <v>0</v>
          </cell>
          <cell r="H923">
            <v>0</v>
          </cell>
        </row>
        <row r="924">
          <cell r="A924" t="str">
            <v>5.1</v>
          </cell>
          <cell r="B924" t="str">
            <v>PROJETO DE ILUMINAÇÃO</v>
          </cell>
          <cell r="C924" t="str">
            <v xml:space="preserve"> </v>
          </cell>
          <cell r="D924" t="str">
            <v xml:space="preserve"> </v>
          </cell>
          <cell r="G924">
            <v>0</v>
          </cell>
        </row>
        <row r="925">
          <cell r="A925" t="str">
            <v>PI 01</v>
          </cell>
          <cell r="B925" t="str">
            <v>Poste de aço galv. a fogo, c/ 20,0m de alt. p/ instal. tipo engastado</v>
          </cell>
          <cell r="C925" t="str">
            <v xml:space="preserve"> </v>
          </cell>
          <cell r="D925" t="str">
            <v xml:space="preserve"> </v>
          </cell>
          <cell r="E925" t="str">
            <v>un</v>
          </cell>
          <cell r="G925">
            <v>0</v>
          </cell>
          <cell r="H925">
            <v>2662.25</v>
          </cell>
        </row>
        <row r="926">
          <cell r="A926" t="str">
            <v>PI 02</v>
          </cell>
          <cell r="B926" t="str">
            <v>Poste de aço galvanizado a fogo, c/ 10,0m de alt. p/instal.na lat. dos viadutos</v>
          </cell>
          <cell r="C926" t="str">
            <v xml:space="preserve"> </v>
          </cell>
          <cell r="D926" t="str">
            <v xml:space="preserve"> </v>
          </cell>
          <cell r="E926" t="str">
            <v>un</v>
          </cell>
          <cell r="G926">
            <v>0</v>
          </cell>
          <cell r="H926">
            <v>500</v>
          </cell>
        </row>
        <row r="927">
          <cell r="A927" t="str">
            <v>PI 02a</v>
          </cell>
          <cell r="B927" t="str">
            <v>Poste de aço galvanizado a fogo, c/ 5,0m de alt. p/instal.na lat. das passarelas</v>
          </cell>
          <cell r="C927" t="str">
            <v xml:space="preserve"> </v>
          </cell>
          <cell r="D927" t="str">
            <v xml:space="preserve"> </v>
          </cell>
          <cell r="E927" t="str">
            <v>un</v>
          </cell>
          <cell r="H927">
            <v>300</v>
          </cell>
        </row>
        <row r="928">
          <cell r="A928" t="str">
            <v>PI 03</v>
          </cell>
          <cell r="B928" t="str">
            <v xml:space="preserve">Luminária p/ iluminação pública ref.HRC-612 da Philips ou similar </v>
          </cell>
          <cell r="C928" t="str">
            <v xml:space="preserve"> </v>
          </cell>
          <cell r="D928" t="str">
            <v xml:space="preserve"> </v>
          </cell>
          <cell r="E928" t="str">
            <v>un</v>
          </cell>
          <cell r="G928">
            <v>0</v>
          </cell>
          <cell r="H928">
            <v>400</v>
          </cell>
        </row>
        <row r="929">
          <cell r="A929" t="str">
            <v>PI 04</v>
          </cell>
          <cell r="B929" t="str">
            <v xml:space="preserve">Luminária p/ iluminação pública ref.SRC-612 da Philips ou similar </v>
          </cell>
          <cell r="C929" t="str">
            <v xml:space="preserve"> </v>
          </cell>
          <cell r="D929" t="str">
            <v xml:space="preserve"> </v>
          </cell>
          <cell r="E929" t="str">
            <v>un</v>
          </cell>
          <cell r="G929">
            <v>0</v>
          </cell>
          <cell r="H929">
            <v>425.5</v>
          </cell>
        </row>
        <row r="930">
          <cell r="A930" t="str">
            <v>PI 05</v>
          </cell>
          <cell r="B930" t="str">
            <v>Suporte p/ luminária tipo ZGP614 da Philips ou similar</v>
          </cell>
          <cell r="C930" t="str">
            <v xml:space="preserve"> </v>
          </cell>
          <cell r="D930" t="str">
            <v xml:space="preserve"> </v>
          </cell>
          <cell r="E930" t="str">
            <v>un</v>
          </cell>
          <cell r="G930">
            <v>0</v>
          </cell>
          <cell r="H930">
            <v>120</v>
          </cell>
        </row>
        <row r="931">
          <cell r="A931" t="str">
            <v>PI 06</v>
          </cell>
          <cell r="B931" t="str">
            <v>Suporte p/ luminária tipo ZGP616 da Philips ou similar</v>
          </cell>
          <cell r="C931" t="str">
            <v xml:space="preserve"> </v>
          </cell>
          <cell r="D931" t="str">
            <v xml:space="preserve"> </v>
          </cell>
          <cell r="E931" t="str">
            <v>un</v>
          </cell>
          <cell r="G931">
            <v>0</v>
          </cell>
          <cell r="H931">
            <v>143.75</v>
          </cell>
        </row>
        <row r="932">
          <cell r="A932" t="str">
            <v>PI 07</v>
          </cell>
          <cell r="B932" t="str">
            <v>Suporte p/ luminária tipo ZGP402 da Philips ou similar</v>
          </cell>
          <cell r="C932" t="str">
            <v xml:space="preserve"> </v>
          </cell>
          <cell r="D932" t="str">
            <v xml:space="preserve"> </v>
          </cell>
          <cell r="E932" t="str">
            <v>un</v>
          </cell>
          <cell r="G932">
            <v>0</v>
          </cell>
          <cell r="H932">
            <v>100</v>
          </cell>
        </row>
        <row r="933">
          <cell r="A933" t="str">
            <v>PI 08</v>
          </cell>
          <cell r="B933" t="str">
            <v>Suporte p/ luminária tipo ZGP401 da Philips ou similar</v>
          </cell>
          <cell r="C933" t="str">
            <v xml:space="preserve"> </v>
          </cell>
          <cell r="D933" t="str">
            <v xml:space="preserve"> </v>
          </cell>
          <cell r="E933" t="str">
            <v>un</v>
          </cell>
          <cell r="G933">
            <v>0</v>
          </cell>
          <cell r="H933">
            <v>81.650000000000006</v>
          </cell>
        </row>
        <row r="934">
          <cell r="A934" t="str">
            <v>PI 09</v>
          </cell>
          <cell r="B934" t="str">
            <v>Lâmpada a vapor de sódio 400W, alta pressão, base E40</v>
          </cell>
          <cell r="C934" t="str">
            <v xml:space="preserve"> </v>
          </cell>
          <cell r="D934" t="str">
            <v xml:space="preserve"> </v>
          </cell>
          <cell r="E934" t="str">
            <v>un</v>
          </cell>
          <cell r="G934">
            <v>0</v>
          </cell>
          <cell r="H934">
            <v>33.35</v>
          </cell>
        </row>
        <row r="935">
          <cell r="A935" t="str">
            <v>PI 10</v>
          </cell>
          <cell r="B935" t="str">
            <v>Lâmpada a vapor de mercúrio 250W, alta pressão, base E40</v>
          </cell>
          <cell r="C935" t="str">
            <v xml:space="preserve"> </v>
          </cell>
          <cell r="D935" t="str">
            <v xml:space="preserve"> </v>
          </cell>
          <cell r="E935" t="str">
            <v>un</v>
          </cell>
          <cell r="G935">
            <v>0</v>
          </cell>
          <cell r="H935">
            <v>28.75</v>
          </cell>
        </row>
        <row r="936">
          <cell r="A936" t="str">
            <v>PI 11</v>
          </cell>
          <cell r="B936" t="str">
            <v>Lâmpada fluorescente compacta 23 W, 220V, ref PL eletrônica  da Philips ou similar</v>
          </cell>
          <cell r="C936" t="str">
            <v xml:space="preserve"> </v>
          </cell>
          <cell r="D936" t="str">
            <v xml:space="preserve"> </v>
          </cell>
          <cell r="E936" t="str">
            <v>un</v>
          </cell>
          <cell r="G936">
            <v>0</v>
          </cell>
          <cell r="H936">
            <v>32.200000000000003</v>
          </cell>
        </row>
        <row r="937">
          <cell r="A937" t="str">
            <v>PI 12</v>
          </cell>
          <cell r="B937" t="str">
            <v>Luminária blindada p/ lâmpada incandescente 100W, ref. WY-10 da Wetzel ou similar</v>
          </cell>
          <cell r="C937" t="str">
            <v xml:space="preserve"> </v>
          </cell>
          <cell r="D937" t="str">
            <v xml:space="preserve"> </v>
          </cell>
          <cell r="E937" t="str">
            <v>un</v>
          </cell>
          <cell r="G937">
            <v>0</v>
          </cell>
          <cell r="H937">
            <v>40.6</v>
          </cell>
        </row>
        <row r="938">
          <cell r="A938" t="str">
            <v>PI 13</v>
          </cell>
          <cell r="B938" t="str">
            <v>Eletroduto de aço 20mm, vara de 3m</v>
          </cell>
          <cell r="C938" t="str">
            <v xml:space="preserve"> </v>
          </cell>
          <cell r="D938" t="str">
            <v xml:space="preserve"> </v>
          </cell>
          <cell r="E938" t="str">
            <v>un</v>
          </cell>
          <cell r="G938">
            <v>0</v>
          </cell>
          <cell r="H938">
            <v>14.49</v>
          </cell>
        </row>
        <row r="939">
          <cell r="A939" t="str">
            <v>PI 14</v>
          </cell>
          <cell r="B939" t="str">
            <v>Caixa de passagem para instalação aparente D=50mm, tipo T</v>
          </cell>
          <cell r="C939" t="str">
            <v xml:space="preserve"> </v>
          </cell>
          <cell r="D939" t="str">
            <v xml:space="preserve"> </v>
          </cell>
          <cell r="E939" t="str">
            <v>un</v>
          </cell>
          <cell r="G939">
            <v>0</v>
          </cell>
          <cell r="H939">
            <v>4.08</v>
          </cell>
        </row>
        <row r="940">
          <cell r="A940" t="str">
            <v>PI 15</v>
          </cell>
          <cell r="B940" t="str">
            <v>Caixa de passagem para instalação aparente D=20mm, tipo LB</v>
          </cell>
          <cell r="C940" t="str">
            <v xml:space="preserve"> </v>
          </cell>
          <cell r="D940" t="str">
            <v xml:space="preserve"> </v>
          </cell>
          <cell r="E940" t="str">
            <v>un</v>
          </cell>
          <cell r="G940">
            <v>0</v>
          </cell>
          <cell r="H940">
            <v>3.62</v>
          </cell>
        </row>
        <row r="941">
          <cell r="A941" t="str">
            <v>PI 16</v>
          </cell>
          <cell r="B941" t="str">
            <v>Caixa de passagem para instalação aparente D=3/4", tipo X</v>
          </cell>
          <cell r="C941" t="str">
            <v xml:space="preserve"> </v>
          </cell>
          <cell r="D941" t="str">
            <v xml:space="preserve"> </v>
          </cell>
          <cell r="E941" t="str">
            <v>un</v>
          </cell>
          <cell r="G941">
            <v>0</v>
          </cell>
          <cell r="H941">
            <v>4.43</v>
          </cell>
        </row>
        <row r="942">
          <cell r="A942" t="str">
            <v>PI 17</v>
          </cell>
          <cell r="B942" t="str">
            <v>Luminária pública pad. CELESC, p/ 1 lâmpada à vapor  merc.80W, ref. HRQ 630 da Philips ou similar</v>
          </cell>
          <cell r="C942" t="str">
            <v xml:space="preserve"> </v>
          </cell>
          <cell r="D942" t="str">
            <v xml:space="preserve"> </v>
          </cell>
          <cell r="E942" t="str">
            <v>un</v>
          </cell>
          <cell r="G942">
            <v>0</v>
          </cell>
          <cell r="H942">
            <v>17.829999999999998</v>
          </cell>
        </row>
        <row r="943">
          <cell r="A943" t="str">
            <v>PI 18</v>
          </cell>
          <cell r="B943" t="str">
            <v>Braço curvo p/ iluminação pública padrão CELESC</v>
          </cell>
          <cell r="C943" t="str">
            <v xml:space="preserve"> </v>
          </cell>
          <cell r="D943" t="str">
            <v xml:space="preserve"> </v>
          </cell>
          <cell r="E943" t="str">
            <v>un</v>
          </cell>
          <cell r="G943">
            <v>0</v>
          </cell>
          <cell r="H943">
            <v>6.33</v>
          </cell>
        </row>
        <row r="944">
          <cell r="A944" t="str">
            <v>PI 19</v>
          </cell>
          <cell r="B944" t="str">
            <v>Reator p/ Lâmpada a vapor de mercúrio, 80W, ref. RVM 80426-02, da Philips ou similar</v>
          </cell>
          <cell r="C944" t="str">
            <v xml:space="preserve"> </v>
          </cell>
          <cell r="D944" t="str">
            <v xml:space="preserve"> </v>
          </cell>
          <cell r="E944" t="str">
            <v>un</v>
          </cell>
          <cell r="G944">
            <v>0</v>
          </cell>
          <cell r="H944">
            <v>21.05</v>
          </cell>
        </row>
        <row r="945">
          <cell r="A945" t="str">
            <v>PI 20</v>
          </cell>
          <cell r="B945" t="str">
            <v>Poste de concreto duplo T 10m, 150 daN</v>
          </cell>
          <cell r="C945" t="str">
            <v xml:space="preserve"> </v>
          </cell>
          <cell r="D945" t="str">
            <v xml:space="preserve"> </v>
          </cell>
          <cell r="E945" t="str">
            <v>un</v>
          </cell>
          <cell r="G945">
            <v>0</v>
          </cell>
          <cell r="H945">
            <v>200</v>
          </cell>
        </row>
        <row r="946">
          <cell r="A946" t="str">
            <v>PI 21</v>
          </cell>
          <cell r="B946" t="str">
            <v>Lâmpada à vapor de mercúrio 80W</v>
          </cell>
          <cell r="C946" t="str">
            <v xml:space="preserve"> </v>
          </cell>
          <cell r="D946" t="str">
            <v xml:space="preserve"> </v>
          </cell>
          <cell r="E946" t="str">
            <v>un</v>
          </cell>
          <cell r="G946">
            <v>0</v>
          </cell>
          <cell r="H946">
            <v>7.82</v>
          </cell>
        </row>
        <row r="947">
          <cell r="A947" t="str">
            <v>PI 22</v>
          </cell>
          <cell r="B947" t="str">
            <v>Base completa com fusível Diazed, 6A, retardado, incluíndo tampa, anel de proteção e ajuste</v>
          </cell>
          <cell r="C947" t="str">
            <v xml:space="preserve"> </v>
          </cell>
          <cell r="D947" t="str">
            <v xml:space="preserve"> </v>
          </cell>
          <cell r="E947" t="str">
            <v>un</v>
          </cell>
          <cell r="G947">
            <v>0</v>
          </cell>
          <cell r="H947">
            <v>8.6300000000000008</v>
          </cell>
        </row>
        <row r="948">
          <cell r="A948" t="str">
            <v>PI 23</v>
          </cell>
          <cell r="B948" t="str">
            <v>Contator tripolar a seco, p/ corrente alternada - 55 A, para uso em rede 380/220V - 60Hz</v>
          </cell>
          <cell r="C948" t="str">
            <v xml:space="preserve"> </v>
          </cell>
          <cell r="D948" t="str">
            <v xml:space="preserve"> </v>
          </cell>
          <cell r="E948" t="str">
            <v>un</v>
          </cell>
          <cell r="G948">
            <v>0</v>
          </cell>
          <cell r="H948">
            <v>234.6</v>
          </cell>
        </row>
        <row r="949">
          <cell r="A949" t="str">
            <v>PI 24</v>
          </cell>
          <cell r="B949" t="str">
            <v>Fita elétrica auto fusão a base de borracha EPR</v>
          </cell>
          <cell r="C949" t="str">
            <v xml:space="preserve"> </v>
          </cell>
          <cell r="D949" t="str">
            <v xml:space="preserve"> </v>
          </cell>
          <cell r="E949" t="str">
            <v>un</v>
          </cell>
          <cell r="G949">
            <v>0</v>
          </cell>
          <cell r="H949">
            <v>6.39</v>
          </cell>
        </row>
        <row r="950">
          <cell r="A950" t="str">
            <v>PI 25</v>
          </cell>
          <cell r="B950" t="str">
            <v>Fita adesiva plástica isolante</v>
          </cell>
          <cell r="C950" t="str">
            <v xml:space="preserve"> </v>
          </cell>
          <cell r="D950" t="str">
            <v xml:space="preserve"> </v>
          </cell>
          <cell r="E950" t="str">
            <v>un</v>
          </cell>
          <cell r="G950">
            <v>0</v>
          </cell>
          <cell r="H950">
            <v>3.84</v>
          </cell>
        </row>
        <row r="951">
          <cell r="A951" t="str">
            <v>PI 26</v>
          </cell>
          <cell r="B951" t="str">
            <v>Relé fotoelétrico c/ suporte para fixação galv. com furo 18mm</v>
          </cell>
          <cell r="C951" t="str">
            <v xml:space="preserve"> </v>
          </cell>
          <cell r="D951" t="str">
            <v xml:space="preserve"> </v>
          </cell>
          <cell r="E951" t="str">
            <v>un</v>
          </cell>
          <cell r="G951">
            <v>0</v>
          </cell>
          <cell r="H951">
            <v>11.5</v>
          </cell>
        </row>
        <row r="952">
          <cell r="A952" t="str">
            <v>PI 27</v>
          </cell>
          <cell r="B952" t="str">
            <v>Cabo isolado p/ 1000V, bitola 35mm²</v>
          </cell>
          <cell r="C952" t="str">
            <v xml:space="preserve"> </v>
          </cell>
          <cell r="D952" t="str">
            <v xml:space="preserve"> </v>
          </cell>
          <cell r="E952" t="str">
            <v>m</v>
          </cell>
          <cell r="G952">
            <v>0</v>
          </cell>
          <cell r="H952">
            <v>1.55</v>
          </cell>
        </row>
        <row r="953">
          <cell r="A953" t="str">
            <v>PI 28</v>
          </cell>
          <cell r="B953" t="str">
            <v>Eletroduto de aço tipo pesado 100mm</v>
          </cell>
          <cell r="C953" t="str">
            <v xml:space="preserve"> </v>
          </cell>
          <cell r="D953" t="str">
            <v xml:space="preserve"> </v>
          </cell>
          <cell r="E953" t="str">
            <v>m</v>
          </cell>
          <cell r="G953">
            <v>0</v>
          </cell>
          <cell r="H953">
            <v>28.55</v>
          </cell>
        </row>
        <row r="954">
          <cell r="A954" t="str">
            <v>PI 29</v>
          </cell>
          <cell r="B954" t="str">
            <v>Curva em alumínio fundido de alta resistência, fixação por encaixe,50mm</v>
          </cell>
          <cell r="C954" t="str">
            <v xml:space="preserve"> </v>
          </cell>
          <cell r="D954" t="str">
            <v xml:space="preserve"> </v>
          </cell>
          <cell r="E954" t="str">
            <v>un</v>
          </cell>
          <cell r="G954">
            <v>0</v>
          </cell>
          <cell r="H954">
            <v>18.75</v>
          </cell>
        </row>
        <row r="955">
          <cell r="A955" t="str">
            <v>PI 30</v>
          </cell>
          <cell r="B955" t="str">
            <v>Haste para aterramento aço-cobre D 13x2400mm</v>
          </cell>
          <cell r="C955" t="str">
            <v xml:space="preserve"> </v>
          </cell>
          <cell r="D955" t="str">
            <v xml:space="preserve"> </v>
          </cell>
          <cell r="E955" t="str">
            <v>un</v>
          </cell>
          <cell r="G955">
            <v>0</v>
          </cell>
          <cell r="H955">
            <v>6.04</v>
          </cell>
        </row>
        <row r="956">
          <cell r="A956" t="str">
            <v>PI 31</v>
          </cell>
          <cell r="B956" t="str">
            <v>Cabo de cobre nú meio duro, 7 fios 2AWG</v>
          </cell>
          <cell r="C956" t="str">
            <v xml:space="preserve"> </v>
          </cell>
          <cell r="D956" t="str">
            <v xml:space="preserve"> </v>
          </cell>
          <cell r="E956" t="str">
            <v>kg</v>
          </cell>
          <cell r="G956">
            <v>0</v>
          </cell>
          <cell r="H956">
            <v>7.02</v>
          </cell>
        </row>
        <row r="957">
          <cell r="A957" t="str">
            <v>PI 32</v>
          </cell>
          <cell r="B957" t="str">
            <v>Conetor paralelo, liga alumínio tronco 1/0-4 AWG e derivação 2-4AWG</v>
          </cell>
          <cell r="C957" t="str">
            <v xml:space="preserve"> </v>
          </cell>
          <cell r="D957" t="str">
            <v xml:space="preserve"> </v>
          </cell>
          <cell r="E957" t="str">
            <v>un</v>
          </cell>
          <cell r="G957">
            <v>0</v>
          </cell>
          <cell r="H957">
            <v>1.04</v>
          </cell>
        </row>
        <row r="958">
          <cell r="A958" t="str">
            <v>PI 33</v>
          </cell>
          <cell r="B958" t="str">
            <v>Tubo de aço galvanizado, vara de 6m e 50mm</v>
          </cell>
          <cell r="C958" t="str">
            <v xml:space="preserve"> </v>
          </cell>
          <cell r="D958" t="str">
            <v xml:space="preserve"> </v>
          </cell>
          <cell r="E958" t="str">
            <v>un</v>
          </cell>
          <cell r="G958">
            <v>0</v>
          </cell>
          <cell r="H958">
            <v>74.06</v>
          </cell>
        </row>
        <row r="959">
          <cell r="A959" t="str">
            <v>PI 34</v>
          </cell>
          <cell r="B959" t="str">
            <v>Construção de caixa tipo SP, ou pré-instalada com as mesmas características</v>
          </cell>
          <cell r="C959" t="str">
            <v xml:space="preserve"> </v>
          </cell>
          <cell r="D959" t="str">
            <v xml:space="preserve"> </v>
          </cell>
          <cell r="E959" t="str">
            <v>un</v>
          </cell>
          <cell r="G959">
            <v>0</v>
          </cell>
          <cell r="H959">
            <v>180</v>
          </cell>
        </row>
        <row r="960">
          <cell r="A960" t="str">
            <v>PI 35</v>
          </cell>
          <cell r="B960" t="str">
            <v>Construção de embasamento p/ poste tipo engastado, 20m de altura</v>
          </cell>
          <cell r="C960" t="str">
            <v xml:space="preserve"> </v>
          </cell>
          <cell r="D960" t="str">
            <v xml:space="preserve"> </v>
          </cell>
          <cell r="E960" t="str">
            <v>un</v>
          </cell>
          <cell r="G960">
            <v>0</v>
          </cell>
          <cell r="H960">
            <v>494</v>
          </cell>
        </row>
        <row r="961">
          <cell r="A961" t="str">
            <v>PI 36</v>
          </cell>
          <cell r="B961" t="str">
            <v>Construção de embasamento p/ poste tipo engastado, concreto duplo T, 10m de altura</v>
          </cell>
          <cell r="C961" t="str">
            <v xml:space="preserve"> </v>
          </cell>
          <cell r="D961" t="str">
            <v xml:space="preserve"> </v>
          </cell>
          <cell r="E961" t="str">
            <v>un</v>
          </cell>
          <cell r="G961">
            <v>0</v>
          </cell>
          <cell r="H961">
            <v>285</v>
          </cell>
        </row>
        <row r="962">
          <cell r="A962" t="str">
            <v>PI 37</v>
          </cell>
          <cell r="B962" t="str">
            <v>Lançamento de cabos em dutos de aço, classe 1000V, circuito trifásico mais neutro, e monofásico</v>
          </cell>
          <cell r="C962" t="str">
            <v xml:space="preserve"> </v>
          </cell>
          <cell r="D962" t="str">
            <v xml:space="preserve"> </v>
          </cell>
          <cell r="E962" t="str">
            <v>m</v>
          </cell>
          <cell r="G962">
            <v>0</v>
          </cell>
          <cell r="H962">
            <v>4</v>
          </cell>
        </row>
        <row r="963">
          <cell r="A963" t="str">
            <v>PI 38</v>
          </cell>
          <cell r="B963" t="str">
            <v>Confecção de emendas retas ou derivação em cabos classe 1000V, c/ conector à compressão</v>
          </cell>
          <cell r="C963" t="str">
            <v xml:space="preserve"> </v>
          </cell>
          <cell r="D963" t="str">
            <v xml:space="preserve"> </v>
          </cell>
          <cell r="E963" t="str">
            <v>un</v>
          </cell>
          <cell r="G963">
            <v>0</v>
          </cell>
          <cell r="H963">
            <v>4.5</v>
          </cell>
        </row>
        <row r="964">
          <cell r="A964" t="str">
            <v>PI 39</v>
          </cell>
          <cell r="B964" t="str">
            <v>Fixação de haste de terra e conexão ao neutro</v>
          </cell>
          <cell r="C964" t="str">
            <v xml:space="preserve"> </v>
          </cell>
          <cell r="D964" t="str">
            <v xml:space="preserve"> </v>
          </cell>
          <cell r="E964" t="str">
            <v>un</v>
          </cell>
          <cell r="G964">
            <v>0</v>
          </cell>
          <cell r="H964">
            <v>35</v>
          </cell>
        </row>
        <row r="965">
          <cell r="A965" t="str">
            <v>PI 40</v>
          </cell>
          <cell r="B965" t="str">
            <v>Montagem eletromecân.de iluminação a 17,5m de alt., formada p/2 pétalas, c/ fixação dos equip.</v>
          </cell>
          <cell r="C965" t="str">
            <v xml:space="preserve"> </v>
          </cell>
          <cell r="D965" t="str">
            <v xml:space="preserve"> </v>
          </cell>
          <cell r="E965" t="str">
            <v>un</v>
          </cell>
          <cell r="G965">
            <v>0</v>
          </cell>
          <cell r="H965">
            <v>550</v>
          </cell>
        </row>
        <row r="966">
          <cell r="A966" t="str">
            <v>PI 41</v>
          </cell>
          <cell r="B966" t="str">
            <v>Instalação de tubo de aço vara de 6m e curva de entrada de cabos na lateral do poste c/ fix. dutos</v>
          </cell>
          <cell r="C966" t="str">
            <v xml:space="preserve"> </v>
          </cell>
          <cell r="D966" t="str">
            <v xml:space="preserve"> </v>
          </cell>
          <cell r="E966" t="str">
            <v>un</v>
          </cell>
          <cell r="G966">
            <v>0</v>
          </cell>
          <cell r="H966">
            <v>200</v>
          </cell>
        </row>
        <row r="967">
          <cell r="A967" t="str">
            <v>PI 42</v>
          </cell>
          <cell r="B967" t="str">
            <v>Instalação de poste de aço de 20m de altura engastado</v>
          </cell>
          <cell r="C967" t="str">
            <v xml:space="preserve"> </v>
          </cell>
          <cell r="D967" t="str">
            <v xml:space="preserve"> </v>
          </cell>
          <cell r="E967" t="str">
            <v>un</v>
          </cell>
          <cell r="G967">
            <v>0</v>
          </cell>
          <cell r="H967">
            <v>250</v>
          </cell>
        </row>
        <row r="968">
          <cell r="A968" t="str">
            <v>PI 43</v>
          </cell>
          <cell r="B968" t="str">
            <v>Travessia de pista asfáltica p/ lançamento dutos aço tipo pesado 100mm</v>
          </cell>
          <cell r="C968" t="str">
            <v xml:space="preserve"> </v>
          </cell>
          <cell r="D968" t="str">
            <v xml:space="preserve"> </v>
          </cell>
          <cell r="E968" t="str">
            <v>m</v>
          </cell>
          <cell r="G968">
            <v>0</v>
          </cell>
          <cell r="H968">
            <v>70</v>
          </cell>
        </row>
        <row r="969">
          <cell r="A969" t="str">
            <v>PI 44</v>
          </cell>
          <cell r="B969" t="str">
            <v>Montagem eletromecânica de luminária 10,0m de altura, c/ fixação dos equip.e conexões elétricos</v>
          </cell>
          <cell r="C969" t="str">
            <v xml:space="preserve"> </v>
          </cell>
          <cell r="D969" t="str">
            <v xml:space="preserve"> </v>
          </cell>
          <cell r="E969" t="str">
            <v>un</v>
          </cell>
          <cell r="G969">
            <v>0</v>
          </cell>
          <cell r="H969">
            <v>60</v>
          </cell>
        </row>
        <row r="970">
          <cell r="A970" t="str">
            <v>PI 45</v>
          </cell>
          <cell r="B970" t="str">
            <v>Montagem eletromecânica de luminária padrão CELESC em poste de 11m de altura, duplo T,c/ fixação dos equip.e conexões elétricos</v>
          </cell>
          <cell r="C970" t="str">
            <v xml:space="preserve"> </v>
          </cell>
          <cell r="D970" t="str">
            <v xml:space="preserve"> </v>
          </cell>
          <cell r="E970" t="str">
            <v>un</v>
          </cell>
          <cell r="G970">
            <v>0</v>
          </cell>
          <cell r="H970">
            <v>35</v>
          </cell>
        </row>
        <row r="971">
          <cell r="A971" t="str">
            <v>PI 46</v>
          </cell>
          <cell r="B971" t="str">
            <v>Fixação de eletroduto de aço vara 3m ao longo das passarelas</v>
          </cell>
          <cell r="C971" t="str">
            <v xml:space="preserve"> </v>
          </cell>
          <cell r="D971" t="str">
            <v xml:space="preserve"> </v>
          </cell>
          <cell r="E971" t="str">
            <v>un</v>
          </cell>
          <cell r="G971">
            <v>0</v>
          </cell>
          <cell r="H971">
            <v>30</v>
          </cell>
        </row>
        <row r="972">
          <cell r="A972" t="str">
            <v>PI 47</v>
          </cell>
          <cell r="B972" t="str">
            <v>Poste de concreto duplo T, 10/300 daN</v>
          </cell>
          <cell r="C972" t="str">
            <v xml:space="preserve"> </v>
          </cell>
          <cell r="D972" t="str">
            <v xml:space="preserve"> </v>
          </cell>
          <cell r="E972" t="str">
            <v>un</v>
          </cell>
          <cell r="G972">
            <v>0</v>
          </cell>
          <cell r="H972">
            <v>215.6</v>
          </cell>
        </row>
        <row r="973">
          <cell r="A973" t="str">
            <v>PI 48</v>
          </cell>
          <cell r="B973" t="str">
            <v>Armação secundária p/ 2 estribo</v>
          </cell>
          <cell r="C973" t="str">
            <v xml:space="preserve"> </v>
          </cell>
          <cell r="D973" t="str">
            <v xml:space="preserve"> </v>
          </cell>
          <cell r="E973" t="str">
            <v>un</v>
          </cell>
          <cell r="G973">
            <v>0</v>
          </cell>
          <cell r="H973">
            <v>7.5</v>
          </cell>
        </row>
        <row r="974">
          <cell r="A974" t="str">
            <v>PI 49</v>
          </cell>
          <cell r="B974" t="str">
            <v>Armação secundária p/ 1 estribo</v>
          </cell>
          <cell r="C974" t="str">
            <v xml:space="preserve"> </v>
          </cell>
          <cell r="D974" t="str">
            <v xml:space="preserve"> </v>
          </cell>
          <cell r="E974" t="str">
            <v>un</v>
          </cell>
          <cell r="G974">
            <v>0</v>
          </cell>
          <cell r="H974">
            <v>3.5</v>
          </cell>
        </row>
        <row r="975">
          <cell r="A975" t="str">
            <v>PI 50</v>
          </cell>
          <cell r="B975" t="str">
            <v>Cabo isolado, de alumínio singelo, bitola 4 mm² - estimada</v>
          </cell>
          <cell r="C975" t="str">
            <v xml:space="preserve"> </v>
          </cell>
          <cell r="D975" t="str">
            <v xml:space="preserve"> </v>
          </cell>
          <cell r="E975" t="str">
            <v>m</v>
          </cell>
          <cell r="G975">
            <v>0</v>
          </cell>
          <cell r="H975">
            <v>0.35</v>
          </cell>
        </row>
        <row r="976">
          <cell r="A976" t="str">
            <v>PI 51</v>
          </cell>
          <cell r="B976" t="str">
            <v>Eletoduto de PVC corrugado tipo Kanalex ou similar, 50 mm</v>
          </cell>
          <cell r="C976" t="str">
            <v xml:space="preserve"> </v>
          </cell>
          <cell r="D976" t="str">
            <v xml:space="preserve"> </v>
          </cell>
          <cell r="E976" t="str">
            <v>m</v>
          </cell>
          <cell r="G976">
            <v>0</v>
          </cell>
          <cell r="H976">
            <v>3.02</v>
          </cell>
        </row>
        <row r="977">
          <cell r="A977" t="str">
            <v>PI 52</v>
          </cell>
          <cell r="B977" t="str">
            <v>Luminária IMB C-300 ou similar</v>
          </cell>
          <cell r="C977" t="str">
            <v xml:space="preserve"> </v>
          </cell>
          <cell r="D977" t="str">
            <v xml:space="preserve"> </v>
          </cell>
          <cell r="E977" t="str">
            <v>un</v>
          </cell>
          <cell r="G977">
            <v>0</v>
          </cell>
          <cell r="H977">
            <v>410</v>
          </cell>
        </row>
        <row r="978">
          <cell r="A978" t="str">
            <v>PI 53</v>
          </cell>
          <cell r="B978" t="str">
            <v>Cabo isolado p/ 1000V, de alumínio, singelo, cor preto, bitola 35 mm² (XLPE) est.</v>
          </cell>
          <cell r="C978" t="str">
            <v xml:space="preserve"> </v>
          </cell>
          <cell r="D978" t="str">
            <v xml:space="preserve"> </v>
          </cell>
          <cell r="E978" t="str">
            <v>m</v>
          </cell>
          <cell r="G978">
            <v>0</v>
          </cell>
          <cell r="H978">
            <v>5.0999999999999996</v>
          </cell>
        </row>
        <row r="979">
          <cell r="A979" t="str">
            <v>PI 54</v>
          </cell>
          <cell r="B979" t="str">
            <v>Eletroduto de PVC corrugado tipo Kanalex ou similar, D=100mm</v>
          </cell>
          <cell r="C979" t="str">
            <v xml:space="preserve"> </v>
          </cell>
          <cell r="D979" t="str">
            <v xml:space="preserve"> </v>
          </cell>
          <cell r="E979" t="str">
            <v>m</v>
          </cell>
          <cell r="G979">
            <v>0</v>
          </cell>
          <cell r="H979">
            <v>4.95</v>
          </cell>
        </row>
        <row r="980">
          <cell r="A980" t="str">
            <v>PI 55</v>
          </cell>
          <cell r="B980" t="str">
            <v>Cabo de cobre nú, 25 mm²</v>
          </cell>
          <cell r="C980" t="str">
            <v xml:space="preserve"> </v>
          </cell>
          <cell r="D980" t="str">
            <v xml:space="preserve"> </v>
          </cell>
          <cell r="E980" t="str">
            <v>m</v>
          </cell>
          <cell r="G980">
            <v>0</v>
          </cell>
          <cell r="H980">
            <v>1.1499999999999999</v>
          </cell>
        </row>
        <row r="981">
          <cell r="A981" t="str">
            <v>PI 56</v>
          </cell>
          <cell r="B981" t="str">
            <v>Cabo isolado p/ 1000V, 4 mm² de alumínio</v>
          </cell>
          <cell r="C981" t="str">
            <v xml:space="preserve"> </v>
          </cell>
          <cell r="D981" t="str">
            <v xml:space="preserve"> </v>
          </cell>
          <cell r="E981" t="str">
            <v>m</v>
          </cell>
          <cell r="G981">
            <v>0</v>
          </cell>
          <cell r="H981">
            <v>0.37</v>
          </cell>
        </row>
        <row r="982">
          <cell r="A982" t="str">
            <v>PI 57</v>
          </cell>
          <cell r="B982" t="str">
            <v>Lançamento de cabos em eletroduto de PVC corrugado</v>
          </cell>
          <cell r="C982" t="str">
            <v xml:space="preserve"> </v>
          </cell>
          <cell r="D982" t="str">
            <v xml:space="preserve"> </v>
          </cell>
          <cell r="E982" t="str">
            <v>m</v>
          </cell>
          <cell r="G982">
            <v>0</v>
          </cell>
          <cell r="H982">
            <v>3</v>
          </cell>
        </row>
        <row r="983">
          <cell r="A983" t="str">
            <v>PI 58</v>
          </cell>
          <cell r="B983" t="str">
            <v>Fixação de caixas de passagem p/ instalação aparente D=20mm</v>
          </cell>
          <cell r="C983" t="str">
            <v xml:space="preserve"> </v>
          </cell>
          <cell r="D983" t="str">
            <v xml:space="preserve"> </v>
          </cell>
          <cell r="E983" t="str">
            <v>un</v>
          </cell>
          <cell r="G983">
            <v>0</v>
          </cell>
          <cell r="H983">
            <v>10</v>
          </cell>
        </row>
        <row r="984">
          <cell r="A984" t="str">
            <v>PI 59</v>
          </cell>
          <cell r="B984" t="str">
            <v>Instalação de luminária blindada para lâmpada a vapor de mercúrio 250W</v>
          </cell>
          <cell r="C984" t="str">
            <v xml:space="preserve"> </v>
          </cell>
          <cell r="D984" t="str">
            <v xml:space="preserve"> </v>
          </cell>
          <cell r="E984" t="str">
            <v>un</v>
          </cell>
          <cell r="G984">
            <v>0</v>
          </cell>
          <cell r="H984">
            <v>20</v>
          </cell>
        </row>
        <row r="985">
          <cell r="A985" t="str">
            <v>PI 60</v>
          </cell>
          <cell r="B985" t="str">
            <v>Lâmpada a vapor de mercúrio 250W</v>
          </cell>
          <cell r="C985" t="str">
            <v xml:space="preserve"> </v>
          </cell>
          <cell r="D985" t="str">
            <v xml:space="preserve"> </v>
          </cell>
          <cell r="E985" t="str">
            <v>un</v>
          </cell>
          <cell r="G985">
            <v>0</v>
          </cell>
          <cell r="H985">
            <v>16.3</v>
          </cell>
        </row>
        <row r="986">
          <cell r="A986" t="str">
            <v>PI 61</v>
          </cell>
          <cell r="B986" t="str">
            <v>Isolador de roldana</v>
          </cell>
          <cell r="C986" t="str">
            <v xml:space="preserve"> </v>
          </cell>
          <cell r="D986" t="str">
            <v xml:space="preserve"> </v>
          </cell>
          <cell r="E986" t="str">
            <v>un</v>
          </cell>
          <cell r="G986">
            <v>0</v>
          </cell>
          <cell r="H986">
            <v>4.5</v>
          </cell>
        </row>
        <row r="987">
          <cell r="A987" t="str">
            <v>PI 62</v>
          </cell>
          <cell r="B987" t="str">
            <v>Caixa de passagem para instalação aparente D=20mm, tipo T</v>
          </cell>
          <cell r="C987" t="str">
            <v xml:space="preserve"> </v>
          </cell>
          <cell r="D987" t="str">
            <v xml:space="preserve"> </v>
          </cell>
          <cell r="E987" t="str">
            <v>un</v>
          </cell>
          <cell r="G987">
            <v>0</v>
          </cell>
          <cell r="H987">
            <v>20</v>
          </cell>
        </row>
        <row r="988">
          <cell r="A988" t="str">
            <v>PI 63</v>
          </cell>
          <cell r="B988" t="str">
            <v>Eletroduto de aço galvanizado, d=50mm, vara de 3m</v>
          </cell>
          <cell r="C988" t="str">
            <v xml:space="preserve"> </v>
          </cell>
          <cell r="D988" t="str">
            <v xml:space="preserve"> </v>
          </cell>
          <cell r="E988" t="str">
            <v>un</v>
          </cell>
          <cell r="G988">
            <v>0</v>
          </cell>
          <cell r="H988">
            <v>40</v>
          </cell>
        </row>
        <row r="989">
          <cell r="A989" t="str">
            <v>PI 64</v>
          </cell>
          <cell r="B989" t="str">
            <v>Caixa de passagem p/ instalação aparente, D=50mm, tipo E</v>
          </cell>
          <cell r="C989" t="str">
            <v xml:space="preserve"> </v>
          </cell>
          <cell r="D989" t="str">
            <v xml:space="preserve"> </v>
          </cell>
          <cell r="E989" t="str">
            <v>un</v>
          </cell>
          <cell r="G989">
            <v>0</v>
          </cell>
          <cell r="H989">
            <v>20</v>
          </cell>
        </row>
        <row r="990">
          <cell r="A990" t="str">
            <v>PI 65</v>
          </cell>
          <cell r="B990" t="str">
            <v>Cabo de alumínio 1/0</v>
          </cell>
          <cell r="C990" t="str">
            <v xml:space="preserve"> </v>
          </cell>
          <cell r="D990" t="str">
            <v xml:space="preserve"> </v>
          </cell>
          <cell r="E990" t="str">
            <v>m</v>
          </cell>
          <cell r="G990">
            <v>0</v>
          </cell>
          <cell r="H990">
            <v>1.7</v>
          </cell>
        </row>
        <row r="991">
          <cell r="A991" t="str">
            <v>PI 66</v>
          </cell>
          <cell r="B991" t="str">
            <v>Cabo isolado p/ 1000 V, 6 mm2 de alumínio</v>
          </cell>
          <cell r="C991" t="str">
            <v xml:space="preserve"> </v>
          </cell>
          <cell r="D991" t="str">
            <v xml:space="preserve"> </v>
          </cell>
          <cell r="E991" t="str">
            <v>m</v>
          </cell>
          <cell r="G991">
            <v>0</v>
          </cell>
          <cell r="H991">
            <v>1</v>
          </cell>
        </row>
        <row r="992">
          <cell r="A992" t="str">
            <v>PI 67</v>
          </cell>
          <cell r="B992" t="str">
            <v>Cabo isolado p/ 1000 V, 2,5 mm2 de alumínio</v>
          </cell>
          <cell r="C992" t="str">
            <v xml:space="preserve"> </v>
          </cell>
          <cell r="D992" t="str">
            <v xml:space="preserve"> </v>
          </cell>
          <cell r="E992" t="str">
            <v>m</v>
          </cell>
          <cell r="G992">
            <v>0</v>
          </cell>
          <cell r="H992">
            <v>0.6</v>
          </cell>
        </row>
        <row r="993">
          <cell r="A993" t="str">
            <v>PI 68</v>
          </cell>
          <cell r="B993" t="str">
            <v>Instalação poste metálico c/ base, 10m de altura na lateral do viaduto</v>
          </cell>
          <cell r="C993" t="str">
            <v xml:space="preserve"> </v>
          </cell>
          <cell r="D993" t="str">
            <v xml:space="preserve"> </v>
          </cell>
          <cell r="E993" t="str">
            <v>un</v>
          </cell>
          <cell r="G993">
            <v>0</v>
          </cell>
          <cell r="H993">
            <v>100</v>
          </cell>
        </row>
        <row r="994">
          <cell r="A994" t="str">
            <v>PI 69</v>
          </cell>
          <cell r="B994" t="str">
            <v>Instalação de poste concreto duplo T, 10m de altura, engastado</v>
          </cell>
          <cell r="C994" t="str">
            <v xml:space="preserve"> </v>
          </cell>
          <cell r="D994" t="str">
            <v xml:space="preserve"> </v>
          </cell>
          <cell r="E994" t="str">
            <v>un</v>
          </cell>
          <cell r="G994">
            <v>0</v>
          </cell>
          <cell r="H994">
            <v>200</v>
          </cell>
        </row>
        <row r="995">
          <cell r="A995" t="str">
            <v>PI 70</v>
          </cell>
          <cell r="B995" t="str">
            <v>Fixação de eletroduto de aço vara 6m ao longo das passarelas</v>
          </cell>
          <cell r="C995" t="str">
            <v xml:space="preserve"> </v>
          </cell>
          <cell r="D995" t="str">
            <v xml:space="preserve"> </v>
          </cell>
          <cell r="E995" t="str">
            <v>un</v>
          </cell>
          <cell r="G995">
            <v>0</v>
          </cell>
          <cell r="H995">
            <v>300</v>
          </cell>
        </row>
        <row r="996">
          <cell r="A996" t="str">
            <v>PI 71</v>
          </cell>
          <cell r="B996" t="str">
            <v>Cabo isolado p/ 1000V, de alumínio, singelo, cor preto, bitola 25 mm² (XLPE) est.</v>
          </cell>
          <cell r="C996" t="str">
            <v xml:space="preserve"> </v>
          </cell>
          <cell r="D996" t="str">
            <v xml:space="preserve"> </v>
          </cell>
          <cell r="E996" t="str">
            <v>m</v>
          </cell>
          <cell r="G996">
            <v>0</v>
          </cell>
          <cell r="H996">
            <v>4.62</v>
          </cell>
        </row>
        <row r="997">
          <cell r="A997" t="str">
            <v>PI 72</v>
          </cell>
          <cell r="B997" t="str">
            <v>Eletroduto de aço 1.1/4" (vara de 3m), na passarela, conforme projeto</v>
          </cell>
          <cell r="E997" t="str">
            <v>m</v>
          </cell>
          <cell r="H997">
            <v>18</v>
          </cell>
        </row>
        <row r="998">
          <cell r="A998" t="str">
            <v>PI 73</v>
          </cell>
          <cell r="B998" t="str">
            <v>Reator de alto fator externo c/ignitor p/ lâmpada a vapor de mercúrio,  da Entral ou similar</v>
          </cell>
          <cell r="C998" t="str">
            <v xml:space="preserve"> </v>
          </cell>
          <cell r="D998" t="str">
            <v xml:space="preserve"> </v>
          </cell>
          <cell r="E998" t="str">
            <v>un</v>
          </cell>
          <cell r="G998">
            <v>0</v>
          </cell>
          <cell r="H998">
            <v>37</v>
          </cell>
        </row>
        <row r="999">
          <cell r="A999" t="str">
            <v>PI 74</v>
          </cell>
          <cell r="B999" t="str">
            <v>Chave de iluminação pública</v>
          </cell>
          <cell r="C999" t="str">
            <v xml:space="preserve"> </v>
          </cell>
          <cell r="D999" t="str">
            <v xml:space="preserve"> </v>
          </cell>
          <cell r="E999" t="str">
            <v>un</v>
          </cell>
          <cell r="G999">
            <v>0</v>
          </cell>
          <cell r="H999">
            <v>95</v>
          </cell>
        </row>
        <row r="1000">
          <cell r="A1000" t="str">
            <v>PI 75</v>
          </cell>
          <cell r="B1000" t="str">
            <v>Montagem eletromecânica de luminária 5m de altura, c/fixação dos equipam.e conexões elét.</v>
          </cell>
          <cell r="E1000" t="str">
            <v>un</v>
          </cell>
          <cell r="G1000">
            <v>0</v>
          </cell>
          <cell r="H1000">
            <v>67.08</v>
          </cell>
        </row>
        <row r="1002">
          <cell r="A1002" t="str">
            <v>5.2</v>
          </cell>
          <cell r="B1002" t="str">
            <v>REMANEJAMENTO DE REDES PÚBLICAS</v>
          </cell>
          <cell r="G1002">
            <v>0</v>
          </cell>
        </row>
        <row r="1003">
          <cell r="A1003" t="str">
            <v>R1</v>
          </cell>
          <cell r="B1003" t="str">
            <v>Remanejamento de Rede de Baixa Tensão (220/380V)</v>
          </cell>
          <cell r="C1003" t="str">
            <v xml:space="preserve"> </v>
          </cell>
          <cell r="D1003" t="str">
            <v xml:space="preserve"> </v>
          </cell>
          <cell r="E1003" t="str">
            <v>m</v>
          </cell>
          <cell r="G1003">
            <v>0</v>
          </cell>
          <cell r="H1003">
            <v>4.7</v>
          </cell>
        </row>
        <row r="1004">
          <cell r="A1004" t="str">
            <v>R2</v>
          </cell>
          <cell r="B1004" t="str">
            <v>Remanejamento de Rede de Alta Tensão (138kV)</v>
          </cell>
          <cell r="C1004" t="str">
            <v xml:space="preserve"> </v>
          </cell>
          <cell r="D1004" t="str">
            <v xml:space="preserve"> </v>
          </cell>
          <cell r="E1004" t="str">
            <v>m</v>
          </cell>
          <cell r="G1004">
            <v>0</v>
          </cell>
          <cell r="H1004">
            <v>6.2</v>
          </cell>
        </row>
        <row r="1005">
          <cell r="A1005" t="str">
            <v>R3</v>
          </cell>
          <cell r="B1005" t="str">
            <v>Remanejamento de Rede de Telefonia</v>
          </cell>
          <cell r="C1005" t="str">
            <v xml:space="preserve"> </v>
          </cell>
          <cell r="D1005" t="str">
            <v xml:space="preserve"> </v>
          </cell>
          <cell r="E1005" t="str">
            <v>m</v>
          </cell>
          <cell r="G1005">
            <v>0</v>
          </cell>
          <cell r="H1005">
            <v>2</v>
          </cell>
        </row>
        <row r="1006">
          <cell r="A1006" t="str">
            <v>R4</v>
          </cell>
          <cell r="B1006" t="str">
            <v>Remanejamento de Rede de Alta e Baixa Tensão</v>
          </cell>
          <cell r="C1006" t="str">
            <v xml:space="preserve"> </v>
          </cell>
          <cell r="D1006" t="str">
            <v xml:space="preserve"> </v>
          </cell>
          <cell r="E1006" t="str">
            <v>m</v>
          </cell>
          <cell r="G1006">
            <v>0</v>
          </cell>
          <cell r="H1006">
            <v>10.9</v>
          </cell>
        </row>
        <row r="1007">
          <cell r="A1007" t="str">
            <v>R5</v>
          </cell>
          <cell r="B1007" t="str">
            <v>Remanejamento de Rede de Alta e Baixa Tensão e Telefonia</v>
          </cell>
          <cell r="C1007" t="str">
            <v xml:space="preserve"> </v>
          </cell>
          <cell r="D1007" t="str">
            <v xml:space="preserve"> </v>
          </cell>
          <cell r="E1007" t="str">
            <v>m</v>
          </cell>
          <cell r="G1007">
            <v>0</v>
          </cell>
          <cell r="H1007">
            <v>12.9</v>
          </cell>
        </row>
        <row r="1008">
          <cell r="A1008" t="str">
            <v>R6</v>
          </cell>
          <cell r="B1008" t="str">
            <v>Remanejamento de Rede de Alta Tensão  e Telefonia</v>
          </cell>
          <cell r="C1008" t="str">
            <v xml:space="preserve"> </v>
          </cell>
          <cell r="D1008" t="str">
            <v xml:space="preserve"> </v>
          </cell>
          <cell r="E1008" t="str">
            <v>m</v>
          </cell>
          <cell r="G1008">
            <v>0</v>
          </cell>
          <cell r="H1008">
            <v>8.1999999999999993</v>
          </cell>
        </row>
        <row r="1009">
          <cell r="A1009" t="str">
            <v>R7</v>
          </cell>
          <cell r="B1009" t="str">
            <v>Remanejamento de Rede de Baixa Tensão e Telefonia</v>
          </cell>
          <cell r="C1009" t="str">
            <v xml:space="preserve"> </v>
          </cell>
          <cell r="D1009" t="str">
            <v xml:space="preserve"> </v>
          </cell>
          <cell r="E1009" t="str">
            <v>m</v>
          </cell>
          <cell r="G1009">
            <v>0</v>
          </cell>
          <cell r="H1009">
            <v>6.7</v>
          </cell>
        </row>
        <row r="1010">
          <cell r="A1010" t="str">
            <v>R8</v>
          </cell>
          <cell r="B1010" t="str">
            <v>Remanejamento de Poste de Concreto 9/150</v>
          </cell>
          <cell r="C1010" t="str">
            <v xml:space="preserve"> </v>
          </cell>
          <cell r="D1010" t="str">
            <v xml:space="preserve"> </v>
          </cell>
          <cell r="E1010" t="str">
            <v>un</v>
          </cell>
          <cell r="G1010">
            <v>0</v>
          </cell>
          <cell r="H1010">
            <v>75</v>
          </cell>
        </row>
        <row r="1011">
          <cell r="A1011" t="str">
            <v>R9</v>
          </cell>
          <cell r="B1011" t="str">
            <v>Remanejamento de Poste de Concreto 9/300</v>
          </cell>
          <cell r="C1011" t="str">
            <v xml:space="preserve"> </v>
          </cell>
          <cell r="D1011" t="str">
            <v xml:space="preserve"> </v>
          </cell>
          <cell r="E1011" t="str">
            <v>un</v>
          </cell>
          <cell r="G1011">
            <v>0</v>
          </cell>
          <cell r="H1011">
            <v>75</v>
          </cell>
        </row>
        <row r="1012">
          <cell r="A1012" t="str">
            <v>R10</v>
          </cell>
          <cell r="B1012" t="str">
            <v>Remanejamento de Poste de Concreto 10/150</v>
          </cell>
          <cell r="C1012" t="str">
            <v xml:space="preserve"> </v>
          </cell>
          <cell r="D1012" t="str">
            <v xml:space="preserve"> </v>
          </cell>
          <cell r="E1012" t="str">
            <v>un</v>
          </cell>
          <cell r="G1012">
            <v>0</v>
          </cell>
          <cell r="H1012">
            <v>75</v>
          </cell>
        </row>
        <row r="1013">
          <cell r="A1013" t="str">
            <v>R11</v>
          </cell>
          <cell r="B1013" t="str">
            <v>Remanejamento de Poste de Concreto 10/300</v>
          </cell>
          <cell r="C1013" t="str">
            <v xml:space="preserve"> </v>
          </cell>
          <cell r="D1013" t="str">
            <v xml:space="preserve"> </v>
          </cell>
          <cell r="E1013" t="str">
            <v>un</v>
          </cell>
          <cell r="G1013">
            <v>0</v>
          </cell>
          <cell r="H1013">
            <v>75</v>
          </cell>
        </row>
        <row r="1014">
          <cell r="A1014" t="str">
            <v>R12</v>
          </cell>
          <cell r="B1014" t="str">
            <v>Remanejamento de Poste de Concreto 10/600</v>
          </cell>
          <cell r="C1014" t="str">
            <v xml:space="preserve"> </v>
          </cell>
          <cell r="D1014" t="str">
            <v xml:space="preserve"> </v>
          </cell>
          <cell r="E1014" t="str">
            <v>un</v>
          </cell>
          <cell r="G1014">
            <v>0</v>
          </cell>
          <cell r="H1014">
            <v>75</v>
          </cell>
        </row>
        <row r="1015">
          <cell r="A1015" t="str">
            <v>R13</v>
          </cell>
          <cell r="B1015" t="str">
            <v>Remanejamento de Poste de Concreto 11/150</v>
          </cell>
          <cell r="C1015" t="str">
            <v xml:space="preserve"> </v>
          </cell>
          <cell r="D1015" t="str">
            <v xml:space="preserve"> </v>
          </cell>
          <cell r="E1015" t="str">
            <v>un</v>
          </cell>
          <cell r="G1015">
            <v>0</v>
          </cell>
          <cell r="H1015">
            <v>75</v>
          </cell>
        </row>
        <row r="1016">
          <cell r="A1016" t="str">
            <v>R14</v>
          </cell>
          <cell r="B1016" t="str">
            <v>Remanejamento de Poste de Concreto 11/300</v>
          </cell>
          <cell r="C1016" t="str">
            <v xml:space="preserve"> </v>
          </cell>
          <cell r="D1016" t="str">
            <v xml:space="preserve"> </v>
          </cell>
          <cell r="E1016" t="str">
            <v>un</v>
          </cell>
          <cell r="G1016">
            <v>0</v>
          </cell>
          <cell r="H1016">
            <v>75</v>
          </cell>
        </row>
        <row r="1017">
          <cell r="A1017" t="str">
            <v>R15</v>
          </cell>
          <cell r="B1017" t="str">
            <v>Remanejamento de Poste de Concreto 11/500</v>
          </cell>
          <cell r="C1017" t="str">
            <v xml:space="preserve"> </v>
          </cell>
          <cell r="D1017" t="str">
            <v xml:space="preserve"> </v>
          </cell>
          <cell r="E1017" t="str">
            <v>un</v>
          </cell>
          <cell r="G1017">
            <v>0</v>
          </cell>
          <cell r="H1017">
            <v>75</v>
          </cell>
        </row>
        <row r="1018">
          <cell r="A1018" t="str">
            <v>R16</v>
          </cell>
          <cell r="B1018" t="str">
            <v>Remanejamento de Poste de Concreto 10/150 c/ 1 pétala (400W) instalado</v>
          </cell>
          <cell r="C1018" t="str">
            <v xml:space="preserve"> </v>
          </cell>
          <cell r="D1018" t="str">
            <v xml:space="preserve"> </v>
          </cell>
          <cell r="E1018" t="str">
            <v>un</v>
          </cell>
          <cell r="G1018">
            <v>0</v>
          </cell>
          <cell r="H1018">
            <v>150</v>
          </cell>
        </row>
        <row r="1019">
          <cell r="A1019" t="str">
            <v>R17</v>
          </cell>
          <cell r="B1019" t="str">
            <v>Remanejamento de Poste de Concreto 10/150 c/ 2 pétala (400W) instalado</v>
          </cell>
          <cell r="C1019" t="str">
            <v xml:space="preserve"> </v>
          </cell>
          <cell r="D1019" t="str">
            <v xml:space="preserve"> </v>
          </cell>
          <cell r="E1019" t="str">
            <v>un</v>
          </cell>
          <cell r="G1019">
            <v>0</v>
          </cell>
          <cell r="H1019">
            <v>200</v>
          </cell>
        </row>
        <row r="1020">
          <cell r="A1020" t="str">
            <v>R17a</v>
          </cell>
          <cell r="B1020" t="str">
            <v>Remanejamento de Poste de Concreto 11/150 c/ 2 pétala (400W) instalado</v>
          </cell>
          <cell r="C1020" t="str">
            <v xml:space="preserve"> </v>
          </cell>
          <cell r="D1020" t="str">
            <v xml:space="preserve"> </v>
          </cell>
          <cell r="E1020" t="str">
            <v>un</v>
          </cell>
          <cell r="G1020">
            <v>0</v>
          </cell>
          <cell r="H1020">
            <v>200</v>
          </cell>
        </row>
        <row r="1021">
          <cell r="A1021" t="str">
            <v>R18</v>
          </cell>
          <cell r="B1021" t="str">
            <v>Remanejamento de Poste de Concreto 10/150 c/ 3 pétalas (400W) instalado</v>
          </cell>
          <cell r="C1021" t="str">
            <v xml:space="preserve"> </v>
          </cell>
          <cell r="D1021" t="str">
            <v xml:space="preserve"> </v>
          </cell>
          <cell r="E1021" t="str">
            <v>un</v>
          </cell>
          <cell r="G1021">
            <v>0</v>
          </cell>
          <cell r="H1021">
            <v>250</v>
          </cell>
        </row>
        <row r="1022">
          <cell r="A1022" t="str">
            <v>R19</v>
          </cell>
          <cell r="B1022" t="str">
            <v>Remanejamento de Poste de Concreto 10/150 c/ 4 pétalas (400W) instalado</v>
          </cell>
          <cell r="C1022" t="str">
            <v xml:space="preserve"> </v>
          </cell>
          <cell r="D1022" t="str">
            <v xml:space="preserve"> </v>
          </cell>
          <cell r="E1022" t="str">
            <v>un</v>
          </cell>
          <cell r="G1022">
            <v>0</v>
          </cell>
          <cell r="H1022">
            <v>300</v>
          </cell>
        </row>
        <row r="1023">
          <cell r="A1023" t="str">
            <v>R20</v>
          </cell>
          <cell r="B1023" t="str">
            <v>Remanejamento de Poste de Concreto 10/300 c/ 3 pétalas (400W) instalado</v>
          </cell>
          <cell r="C1023" t="str">
            <v xml:space="preserve"> </v>
          </cell>
          <cell r="D1023" t="str">
            <v xml:space="preserve"> </v>
          </cell>
          <cell r="E1023" t="str">
            <v>un</v>
          </cell>
          <cell r="G1023">
            <v>0</v>
          </cell>
          <cell r="H1023">
            <v>250</v>
          </cell>
        </row>
        <row r="1024">
          <cell r="A1024" t="str">
            <v>R20A</v>
          </cell>
          <cell r="B1024" t="str">
            <v>Remanejamento de Poste de Concreto 11/300 c/ 3 pétalas (400W) instalado</v>
          </cell>
          <cell r="C1024" t="str">
            <v xml:space="preserve"> </v>
          </cell>
          <cell r="D1024" t="str">
            <v xml:space="preserve"> </v>
          </cell>
          <cell r="E1024" t="str">
            <v>un</v>
          </cell>
          <cell r="G1024">
            <v>0</v>
          </cell>
          <cell r="H1024">
            <v>250</v>
          </cell>
        </row>
        <row r="1025">
          <cell r="A1025" t="str">
            <v>R21</v>
          </cell>
          <cell r="B1025" t="str">
            <v xml:space="preserve">Remanejamento de Poste de Concreto 10/300 c/ 4 pétalas (400W) instalado </v>
          </cell>
          <cell r="C1025" t="str">
            <v xml:space="preserve"> </v>
          </cell>
          <cell r="D1025" t="str">
            <v xml:space="preserve"> </v>
          </cell>
          <cell r="E1025" t="str">
            <v>un</v>
          </cell>
          <cell r="G1025">
            <v>0</v>
          </cell>
          <cell r="H1025">
            <v>300</v>
          </cell>
        </row>
        <row r="1026">
          <cell r="A1026" t="str">
            <v>R22</v>
          </cell>
          <cell r="B1026" t="str">
            <v>Remanejamento de Poste de Concreto 09/300 c/ transformador</v>
          </cell>
          <cell r="C1026" t="str">
            <v xml:space="preserve"> </v>
          </cell>
          <cell r="D1026" t="str">
            <v xml:space="preserve"> </v>
          </cell>
          <cell r="E1026" t="str">
            <v>un</v>
          </cell>
          <cell r="G1026">
            <v>0</v>
          </cell>
          <cell r="H1026">
            <v>290</v>
          </cell>
        </row>
        <row r="1027">
          <cell r="A1027" t="str">
            <v>R23</v>
          </cell>
          <cell r="B1027" t="str">
            <v>Remanejamento de Poste de Concreto 11/300 c/ transformador</v>
          </cell>
          <cell r="C1027" t="str">
            <v xml:space="preserve"> </v>
          </cell>
          <cell r="D1027" t="str">
            <v xml:space="preserve"> </v>
          </cell>
          <cell r="E1027" t="str">
            <v>un</v>
          </cell>
          <cell r="G1027">
            <v>0</v>
          </cell>
          <cell r="H1027">
            <v>290</v>
          </cell>
        </row>
        <row r="1028">
          <cell r="A1028" t="str">
            <v>R24</v>
          </cell>
          <cell r="B1028" t="str">
            <v>Remanejamento de Poste Metálico 20m c/ 2 pétalas instalado</v>
          </cell>
          <cell r="C1028" t="str">
            <v xml:space="preserve"> </v>
          </cell>
          <cell r="D1028" t="str">
            <v xml:space="preserve"> </v>
          </cell>
          <cell r="E1028" t="str">
            <v>un</v>
          </cell>
          <cell r="G1028">
            <v>0</v>
          </cell>
          <cell r="H1028">
            <v>350</v>
          </cell>
        </row>
        <row r="1029">
          <cell r="A1029" t="str">
            <v>R25</v>
          </cell>
          <cell r="B1029" t="str">
            <v>Remanejamento de Poste Metálico 20m c/ 3 pétalas instalado</v>
          </cell>
          <cell r="C1029" t="str">
            <v xml:space="preserve"> </v>
          </cell>
          <cell r="D1029" t="str">
            <v xml:space="preserve"> </v>
          </cell>
          <cell r="E1029" t="str">
            <v>un</v>
          </cell>
          <cell r="G1029">
            <v>0</v>
          </cell>
          <cell r="H1029">
            <v>350</v>
          </cell>
        </row>
        <row r="1030">
          <cell r="A1030" t="str">
            <v>R26</v>
          </cell>
          <cell r="B1030" t="str">
            <v>Remanejamento de Poste Metálico 20m c/ 4 pétalas instalado</v>
          </cell>
          <cell r="C1030" t="str">
            <v xml:space="preserve"> </v>
          </cell>
          <cell r="D1030" t="str">
            <v xml:space="preserve"> </v>
          </cell>
          <cell r="E1030" t="str">
            <v>un</v>
          </cell>
          <cell r="G1030">
            <v>0</v>
          </cell>
          <cell r="H1030">
            <v>410</v>
          </cell>
        </row>
        <row r="1031">
          <cell r="A1031" t="str">
            <v>R27</v>
          </cell>
          <cell r="B1031" t="str">
            <v>Remanejamento de Poste de Madeira</v>
          </cell>
          <cell r="C1031" t="str">
            <v xml:space="preserve"> </v>
          </cell>
          <cell r="D1031" t="str">
            <v xml:space="preserve"> </v>
          </cell>
          <cell r="E1031" t="str">
            <v>un</v>
          </cell>
          <cell r="G1031">
            <v>0</v>
          </cell>
          <cell r="H1031">
            <v>70</v>
          </cell>
        </row>
        <row r="1032">
          <cell r="A1032" t="str">
            <v>R28</v>
          </cell>
          <cell r="B1032" t="str">
            <v>Remanejamento de Canalização de água em Ferro Fundido, 100mm</v>
          </cell>
          <cell r="C1032" t="str">
            <v xml:space="preserve"> </v>
          </cell>
          <cell r="D1032" t="str">
            <v xml:space="preserve"> </v>
          </cell>
          <cell r="E1032" t="str">
            <v>m</v>
          </cell>
          <cell r="G1032">
            <v>0</v>
          </cell>
          <cell r="H1032">
            <v>234.18</v>
          </cell>
        </row>
        <row r="1033">
          <cell r="A1033" t="str">
            <v>R29</v>
          </cell>
          <cell r="B1033" t="str">
            <v>Remanejamento de Canalização de água em PVC, 40mm</v>
          </cell>
          <cell r="C1033" t="str">
            <v xml:space="preserve"> </v>
          </cell>
          <cell r="D1033" t="str">
            <v xml:space="preserve"> </v>
          </cell>
          <cell r="E1033" t="str">
            <v>m</v>
          </cell>
          <cell r="G1033">
            <v>0</v>
          </cell>
          <cell r="H1033">
            <v>22.79</v>
          </cell>
        </row>
        <row r="1034">
          <cell r="A1034" t="str">
            <v>R30</v>
          </cell>
          <cell r="B1034" t="str">
            <v>Remoção de rede subterrânea em baixa tensão</v>
          </cell>
          <cell r="C1034" t="str">
            <v xml:space="preserve"> </v>
          </cell>
          <cell r="D1034" t="str">
            <v xml:space="preserve"> </v>
          </cell>
          <cell r="E1034" t="str">
            <v>m</v>
          </cell>
          <cell r="G1034">
            <v>0</v>
          </cell>
          <cell r="H1034">
            <v>6.7</v>
          </cell>
        </row>
        <row r="1035">
          <cell r="A1035" t="str">
            <v>R31</v>
          </cell>
          <cell r="B1035" t="str">
            <v>Remoção de poste metálico c/iluminação - 1pétala</v>
          </cell>
          <cell r="E1035" t="str">
            <v>un</v>
          </cell>
          <cell r="G1035">
            <v>0</v>
          </cell>
          <cell r="H1035">
            <v>75</v>
          </cell>
        </row>
        <row r="1036">
          <cell r="A1036" t="str">
            <v>R32</v>
          </cell>
          <cell r="B1036" t="str">
            <v>Remoção de poste metálico c/iluminação - 2pétalas</v>
          </cell>
          <cell r="E1036" t="str">
            <v>un</v>
          </cell>
          <cell r="G1036">
            <v>0</v>
          </cell>
          <cell r="H1036">
            <v>75</v>
          </cell>
        </row>
        <row r="1037">
          <cell r="A1037" t="str">
            <v>5.3</v>
          </cell>
          <cell r="B1037" t="str">
            <v>OBRAS  DE CONTENÇÃO</v>
          </cell>
          <cell r="G1037">
            <v>0</v>
          </cell>
        </row>
        <row r="1038">
          <cell r="A1038" t="str">
            <v>P 10.000.00</v>
          </cell>
          <cell r="B1038" t="str">
            <v>Terra armada tipo greide h&lt;6,00m</v>
          </cell>
          <cell r="C1038" t="str">
            <v xml:space="preserve"> </v>
          </cell>
          <cell r="D1038" t="str">
            <v xml:space="preserve"> </v>
          </cell>
          <cell r="E1038" t="str">
            <v>m2</v>
          </cell>
          <cell r="F1038">
            <v>185.76</v>
          </cell>
          <cell r="G1038">
            <v>66.502079999999992</v>
          </cell>
          <cell r="H1038">
            <v>252.26207999999997</v>
          </cell>
        </row>
        <row r="1039">
          <cell r="A1039" t="str">
            <v>P 10.000.01</v>
          </cell>
          <cell r="B1039" t="str">
            <v>Terra armada tipo greide h&gt;6,00m</v>
          </cell>
          <cell r="C1039" t="str">
            <v xml:space="preserve"> </v>
          </cell>
          <cell r="D1039" t="str">
            <v xml:space="preserve"> </v>
          </cell>
          <cell r="E1039" t="str">
            <v>m2</v>
          </cell>
          <cell r="F1039">
            <v>213.36</v>
          </cell>
          <cell r="G1039">
            <v>76.38288</v>
          </cell>
          <cell r="H1039">
            <v>289.74288000000001</v>
          </cell>
        </row>
        <row r="1040">
          <cell r="A1040" t="str">
            <v>P 10.000.02</v>
          </cell>
          <cell r="B1040" t="str">
            <v>Terra armada tipo pé de talude h&lt;6,00</v>
          </cell>
          <cell r="C1040" t="str">
            <v xml:space="preserve"> </v>
          </cell>
          <cell r="D1040" t="str">
            <v xml:space="preserve"> </v>
          </cell>
          <cell r="E1040" t="str">
            <v>m2</v>
          </cell>
          <cell r="F1040">
            <v>205.76</v>
          </cell>
          <cell r="G1040">
            <v>73.662079999999989</v>
          </cell>
          <cell r="H1040">
            <v>279.42207999999999</v>
          </cell>
        </row>
        <row r="1041">
          <cell r="A1041" t="str">
            <v>P 10.000.03</v>
          </cell>
          <cell r="B1041" t="str">
            <v>Terra armada tipo encontro portante h&lt;6,00m</v>
          </cell>
          <cell r="C1041" t="str">
            <v xml:space="preserve"> </v>
          </cell>
          <cell r="D1041" t="str">
            <v xml:space="preserve"> </v>
          </cell>
          <cell r="E1041" t="str">
            <v>m2</v>
          </cell>
          <cell r="F1041">
            <v>243.36</v>
          </cell>
          <cell r="G1041">
            <v>87.122879999999995</v>
          </cell>
          <cell r="H1041">
            <v>330.48288000000002</v>
          </cell>
        </row>
        <row r="1042">
          <cell r="A1042" t="str">
            <v>P 10.000.04</v>
          </cell>
          <cell r="B1042" t="str">
            <v>Terra armada tipo encontro portante h&gt;6,00m</v>
          </cell>
          <cell r="C1042" t="str">
            <v xml:space="preserve"> </v>
          </cell>
          <cell r="D1042" t="str">
            <v xml:space="preserve"> </v>
          </cell>
          <cell r="E1042" t="str">
            <v>m2</v>
          </cell>
          <cell r="F1042">
            <v>265.76</v>
          </cell>
          <cell r="G1042">
            <v>95.142079999999993</v>
          </cell>
          <cell r="H1042">
            <v>360.90207999999996</v>
          </cell>
        </row>
        <row r="1043">
          <cell r="A1043" t="str">
            <v>P 10.000.05</v>
          </cell>
          <cell r="B1043" t="str">
            <v>Aterro reforçado c/ elementos Terramesh (1,00x1,00x4,00m)(malha 8x10) ou similar</v>
          </cell>
          <cell r="C1043" t="str">
            <v xml:space="preserve"> </v>
          </cell>
          <cell r="D1043" t="str">
            <v xml:space="preserve"> </v>
          </cell>
          <cell r="E1043" t="str">
            <v>un</v>
          </cell>
          <cell r="F1043">
            <v>305.47000000000003</v>
          </cell>
          <cell r="G1043">
            <v>109.35826</v>
          </cell>
          <cell r="H1043">
            <v>414.82826</v>
          </cell>
        </row>
        <row r="1044">
          <cell r="A1044" t="str">
            <v>P 10.000.06</v>
          </cell>
          <cell r="B1044" t="str">
            <v>Aterro reforçado c/ elementos Terramesh (0,50x1,00x4,00m)(malha 8x10) ou similar</v>
          </cell>
          <cell r="C1044" t="str">
            <v xml:space="preserve"> </v>
          </cell>
          <cell r="D1044" t="str">
            <v xml:space="preserve"> </v>
          </cell>
          <cell r="E1044" t="str">
            <v>un</v>
          </cell>
          <cell r="F1044">
            <v>236.87</v>
          </cell>
          <cell r="G1044">
            <v>84.799459999999996</v>
          </cell>
          <cell r="H1044">
            <v>321.66946000000002</v>
          </cell>
        </row>
        <row r="1045">
          <cell r="A1045" t="str">
            <v>P 10.000.07</v>
          </cell>
          <cell r="B1045" t="str">
            <v>Geogrelha Paralink 400m ou similar</v>
          </cell>
          <cell r="C1045" t="str">
            <v xml:space="preserve"> </v>
          </cell>
          <cell r="D1045" t="str">
            <v xml:space="preserve"> </v>
          </cell>
          <cell r="E1045" t="str">
            <v>m2</v>
          </cell>
          <cell r="F1045">
            <v>38.36</v>
          </cell>
          <cell r="G1045">
            <v>13.73288</v>
          </cell>
          <cell r="H1045">
            <v>52.092880000000001</v>
          </cell>
        </row>
        <row r="1046">
          <cell r="A1046" t="str">
            <v>P 10.000.08</v>
          </cell>
          <cell r="B1046" t="str">
            <v>Geogrelha Paralink 800m ou similar</v>
          </cell>
          <cell r="C1046" t="str">
            <v xml:space="preserve"> </v>
          </cell>
          <cell r="D1046" t="str">
            <v xml:space="preserve"> </v>
          </cell>
          <cell r="E1046" t="str">
            <v>m2</v>
          </cell>
          <cell r="F1046">
            <v>67.599999999999994</v>
          </cell>
          <cell r="G1046">
            <v>24.200799999999997</v>
          </cell>
          <cell r="H1046">
            <v>91.800799999999995</v>
          </cell>
        </row>
        <row r="1048">
          <cell r="A1048">
            <v>7</v>
          </cell>
          <cell r="B1048" t="str">
            <v>OBRAS DE SINALIZAÇÃO - RODOVIAS EM OPERAÇÃO</v>
          </cell>
        </row>
        <row r="1049">
          <cell r="A1049" t="str">
            <v>06.000.01</v>
          </cell>
          <cell r="B1049" t="str">
            <v>Defensa maleável simples (forn / impl)</v>
          </cell>
          <cell r="C1049" t="str">
            <v xml:space="preserve"> </v>
          </cell>
          <cell r="D1049" t="str">
            <v xml:space="preserve"> </v>
          </cell>
          <cell r="E1049" t="str">
            <v>m</v>
          </cell>
          <cell r="G1049">
            <v>0</v>
          </cell>
          <cell r="H1049">
            <v>0</v>
          </cell>
        </row>
        <row r="1050">
          <cell r="A1050" t="str">
            <v>06.000.02</v>
          </cell>
          <cell r="B1050" t="str">
            <v>Ancoragem de defensa maleável simples (forn / impl)</v>
          </cell>
          <cell r="C1050" t="str">
            <v xml:space="preserve"> </v>
          </cell>
          <cell r="D1050" t="str">
            <v xml:space="preserve"> </v>
          </cell>
          <cell r="E1050" t="str">
            <v>m</v>
          </cell>
          <cell r="G1050">
            <v>0</v>
          </cell>
          <cell r="H1050">
            <v>0</v>
          </cell>
        </row>
        <row r="1051">
          <cell r="A1051" t="str">
            <v>06.000.11</v>
          </cell>
          <cell r="B1051" t="str">
            <v>Defensa maleável dupla (forn / impl)</v>
          </cell>
          <cell r="C1051" t="str">
            <v xml:space="preserve"> </v>
          </cell>
          <cell r="D1051" t="str">
            <v xml:space="preserve"> </v>
          </cell>
          <cell r="E1051" t="str">
            <v>m</v>
          </cell>
          <cell r="F1051">
            <v>103.69</v>
          </cell>
          <cell r="G1051">
            <v>37.121019999999994</v>
          </cell>
          <cell r="H1051">
            <v>140.81101999999998</v>
          </cell>
        </row>
        <row r="1052">
          <cell r="A1052" t="str">
            <v>06.000.12</v>
          </cell>
          <cell r="B1052" t="str">
            <v>Ancoragem de defensa maleável dupla (forn / impl)</v>
          </cell>
          <cell r="C1052" t="str">
            <v xml:space="preserve"> </v>
          </cell>
          <cell r="D1052" t="str">
            <v xml:space="preserve"> </v>
          </cell>
          <cell r="E1052" t="str">
            <v>m</v>
          </cell>
          <cell r="F1052">
            <v>4.82</v>
          </cell>
          <cell r="G1052">
            <v>1.72556</v>
          </cell>
          <cell r="H1052">
            <v>6.54556</v>
          </cell>
        </row>
        <row r="1053">
          <cell r="A1053" t="str">
            <v>06.010.01</v>
          </cell>
          <cell r="B1053" t="str">
            <v>Defensa semi-maleável simples (forn / impl)</v>
          </cell>
          <cell r="C1053" t="str">
            <v xml:space="preserve"> </v>
          </cell>
          <cell r="D1053" t="str">
            <v xml:space="preserve"> </v>
          </cell>
          <cell r="E1053" t="str">
            <v>m</v>
          </cell>
          <cell r="F1053">
            <v>54.6</v>
          </cell>
          <cell r="G1053">
            <v>19.546800000000001</v>
          </cell>
          <cell r="H1053">
            <v>74.146799999999999</v>
          </cell>
        </row>
        <row r="1054">
          <cell r="A1054" t="str">
            <v>06.010.02</v>
          </cell>
          <cell r="B1054" t="str">
            <v>Ancoragem defensa semi-maleável simples (forn / impl)</v>
          </cell>
          <cell r="C1054" t="str">
            <v xml:space="preserve"> </v>
          </cell>
          <cell r="D1054" t="str">
            <v xml:space="preserve"> </v>
          </cell>
          <cell r="E1054" t="str">
            <v>m</v>
          </cell>
          <cell r="G1054">
            <v>0</v>
          </cell>
          <cell r="H1054">
            <v>0</v>
          </cell>
        </row>
        <row r="1055">
          <cell r="A1055" t="str">
            <v>06.010.11</v>
          </cell>
          <cell r="B1055" t="str">
            <v>Defensa semi-maleável dupla (forn / impl)</v>
          </cell>
          <cell r="C1055" t="str">
            <v xml:space="preserve"> </v>
          </cell>
          <cell r="D1055" t="str">
            <v xml:space="preserve"> </v>
          </cell>
          <cell r="E1055" t="str">
            <v>m</v>
          </cell>
          <cell r="F1055">
            <v>92.47</v>
          </cell>
          <cell r="G1055">
            <v>33.104259999999996</v>
          </cell>
          <cell r="H1055">
            <v>125.57426</v>
          </cell>
        </row>
        <row r="1056">
          <cell r="A1056" t="str">
            <v>06.010.12</v>
          </cell>
          <cell r="B1056" t="str">
            <v>Ancoragem defensa semi-maleável dupla (forn / impl)</v>
          </cell>
          <cell r="C1056" t="str">
            <v xml:space="preserve"> </v>
          </cell>
          <cell r="D1056" t="str">
            <v xml:space="preserve"> </v>
          </cell>
          <cell r="E1056" t="str">
            <v>m</v>
          </cell>
          <cell r="G1056">
            <v>0</v>
          </cell>
          <cell r="H1056">
            <v>0</v>
          </cell>
        </row>
        <row r="1057">
          <cell r="A1057" t="str">
            <v>06.030.01</v>
          </cell>
          <cell r="B1057" t="str">
            <v>Barreira de segurança dupla - DNER PRO 176/86</v>
          </cell>
          <cell r="C1057" t="str">
            <v xml:space="preserve"> </v>
          </cell>
          <cell r="D1057" t="str">
            <v xml:space="preserve"> </v>
          </cell>
          <cell r="E1057" t="str">
            <v>m</v>
          </cell>
          <cell r="F1057">
            <v>58.53</v>
          </cell>
          <cell r="G1057">
            <v>20.95374</v>
          </cell>
          <cell r="H1057">
            <v>79.483739999999997</v>
          </cell>
        </row>
        <row r="1058">
          <cell r="A1058" t="str">
            <v>06.100.11</v>
          </cell>
          <cell r="B1058" t="str">
            <v>Pintura de faixa - tinta alquidica - 1 ano</v>
          </cell>
          <cell r="C1058" t="str">
            <v xml:space="preserve"> </v>
          </cell>
          <cell r="D1058" t="str">
            <v xml:space="preserve"> </v>
          </cell>
          <cell r="E1058" t="str">
            <v>m2</v>
          </cell>
          <cell r="F1058">
            <v>2.97</v>
          </cell>
          <cell r="G1058">
            <v>1.0632600000000001</v>
          </cell>
          <cell r="H1058">
            <v>4.0332600000000003</v>
          </cell>
        </row>
        <row r="1059">
          <cell r="A1059" t="str">
            <v>06.100.12</v>
          </cell>
          <cell r="B1059" t="str">
            <v>Pintura setas e zebrado - tinta alquidica - 1 ano</v>
          </cell>
          <cell r="C1059" t="str">
            <v xml:space="preserve"> </v>
          </cell>
          <cell r="D1059" t="str">
            <v xml:space="preserve"> </v>
          </cell>
          <cell r="E1059" t="str">
            <v>m2</v>
          </cell>
          <cell r="F1059">
            <v>4.82</v>
          </cell>
          <cell r="G1059">
            <v>1.72556</v>
          </cell>
          <cell r="H1059">
            <v>6.54556</v>
          </cell>
        </row>
        <row r="1060">
          <cell r="A1060" t="str">
            <v>06.100.21</v>
          </cell>
          <cell r="B1060" t="str">
            <v>Pintura de faixa - tinta acrílica - 2 anos</v>
          </cell>
          <cell r="C1060" t="str">
            <v xml:space="preserve"> </v>
          </cell>
          <cell r="D1060" t="str">
            <v xml:space="preserve"> </v>
          </cell>
          <cell r="E1060" t="str">
            <v>m2</v>
          </cell>
          <cell r="F1060">
            <v>5.21</v>
          </cell>
          <cell r="G1060">
            <v>1.8651799999999998</v>
          </cell>
          <cell r="H1060">
            <v>7.0751799999999996</v>
          </cell>
        </row>
        <row r="1061">
          <cell r="A1061" t="str">
            <v>06.100.22</v>
          </cell>
          <cell r="B1061" t="str">
            <v>Pintura setas e zebrado- tinta acrílica - 2 anos</v>
          </cell>
          <cell r="C1061" t="str">
            <v xml:space="preserve"> </v>
          </cell>
          <cell r="D1061" t="str">
            <v xml:space="preserve"> </v>
          </cell>
          <cell r="E1061" t="str">
            <v>m2</v>
          </cell>
          <cell r="F1061">
            <v>6.97</v>
          </cell>
          <cell r="G1061">
            <v>2.4952599999999996</v>
          </cell>
          <cell r="H1061">
            <v>9.4652599999999989</v>
          </cell>
        </row>
        <row r="1062">
          <cell r="A1062" t="str">
            <v>06.110.01</v>
          </cell>
          <cell r="B1062" t="str">
            <v>Pint. faixa c/ termoplástico - 3 anos</v>
          </cell>
          <cell r="C1062" t="str">
            <v xml:space="preserve"> </v>
          </cell>
          <cell r="D1062" t="str">
            <v xml:space="preserve"> </v>
          </cell>
          <cell r="E1062" t="str">
            <v>m2</v>
          </cell>
          <cell r="F1062">
            <v>20.059999999999999</v>
          </cell>
          <cell r="G1062">
            <v>7.1814799999999996</v>
          </cell>
          <cell r="H1062">
            <v>27.241479999999999</v>
          </cell>
        </row>
        <row r="1063">
          <cell r="A1063" t="str">
            <v>06.110.02</v>
          </cell>
          <cell r="B1063" t="str">
            <v>Pint. setas e zebrados - termopl. - 3 anos</v>
          </cell>
          <cell r="C1063" t="str">
            <v xml:space="preserve"> </v>
          </cell>
          <cell r="D1063" t="str">
            <v xml:space="preserve"> </v>
          </cell>
          <cell r="E1063" t="str">
            <v>m2</v>
          </cell>
          <cell r="F1063">
            <v>23.21</v>
          </cell>
          <cell r="G1063">
            <v>8.3091799999999996</v>
          </cell>
          <cell r="H1063">
            <v>31.519179999999999</v>
          </cell>
        </row>
        <row r="1064">
          <cell r="A1064" t="str">
            <v>06.120.01</v>
          </cell>
          <cell r="B1064" t="str">
            <v>Tacha refletiva monodirecional (forn/coloc)</v>
          </cell>
          <cell r="C1064" t="str">
            <v xml:space="preserve"> </v>
          </cell>
          <cell r="D1064" t="str">
            <v xml:space="preserve"> </v>
          </cell>
          <cell r="E1064" t="str">
            <v>und</v>
          </cell>
          <cell r="F1064">
            <v>6.9</v>
          </cell>
          <cell r="G1064">
            <v>2.4702000000000002</v>
          </cell>
          <cell r="H1064">
            <v>9.3702000000000005</v>
          </cell>
        </row>
        <row r="1065">
          <cell r="A1065" t="str">
            <v>06.120.11</v>
          </cell>
          <cell r="B1065" t="str">
            <v>Tachão refletivo monodirecional (forn/coloc)</v>
          </cell>
          <cell r="C1065" t="str">
            <v xml:space="preserve"> </v>
          </cell>
          <cell r="D1065" t="str">
            <v xml:space="preserve"> </v>
          </cell>
          <cell r="E1065" t="str">
            <v>und</v>
          </cell>
          <cell r="F1065">
            <v>19.07</v>
          </cell>
          <cell r="G1065">
            <v>6.8270599999999995</v>
          </cell>
          <cell r="H1065">
            <v>25.89706</v>
          </cell>
        </row>
        <row r="1066">
          <cell r="A1066" t="str">
            <v>06.121.01</v>
          </cell>
          <cell r="B1066" t="str">
            <v>Tacha refletiva bidirecional (forn/coloc)</v>
          </cell>
          <cell r="C1066" t="str">
            <v xml:space="preserve"> </v>
          </cell>
          <cell r="D1066" t="str">
            <v xml:space="preserve"> </v>
          </cell>
          <cell r="E1066" t="str">
            <v>und</v>
          </cell>
          <cell r="F1066">
            <v>7.71</v>
          </cell>
          <cell r="G1066">
            <v>2.7601800000000001</v>
          </cell>
          <cell r="H1066">
            <v>10.470179999999999</v>
          </cell>
        </row>
        <row r="1067">
          <cell r="A1067" t="str">
            <v>06.121.11</v>
          </cell>
          <cell r="B1067" t="str">
            <v>Tachão refletivo bidirecional (forn/coloc)</v>
          </cell>
          <cell r="C1067" t="str">
            <v xml:space="preserve"> </v>
          </cell>
          <cell r="D1067" t="str">
            <v xml:space="preserve"> </v>
          </cell>
          <cell r="E1067" t="str">
            <v>und</v>
          </cell>
          <cell r="F1067">
            <v>22.92</v>
          </cell>
          <cell r="G1067">
            <v>8.2053600000000007</v>
          </cell>
          <cell r="H1067">
            <v>31.125360000000001</v>
          </cell>
        </row>
        <row r="1068">
          <cell r="A1068" t="str">
            <v>06.200.01</v>
          </cell>
          <cell r="B1068" t="str">
            <v>Placa de sinalização semi-refletiva (forn/impl)</v>
          </cell>
          <cell r="C1068" t="str">
            <v xml:space="preserve"> </v>
          </cell>
          <cell r="D1068" t="str">
            <v xml:space="preserve"> </v>
          </cell>
          <cell r="E1068" t="str">
            <v>m2</v>
          </cell>
          <cell r="F1068">
            <v>97.99</v>
          </cell>
          <cell r="G1068">
            <v>35.080419999999997</v>
          </cell>
          <cell r="H1068">
            <v>133.07041999999998</v>
          </cell>
        </row>
        <row r="1069">
          <cell r="A1069" t="str">
            <v>06.200.02</v>
          </cell>
          <cell r="B1069" t="str">
            <v>Placa de sinalização tot. refletiva (forn/impl)</v>
          </cell>
          <cell r="C1069" t="str">
            <v xml:space="preserve"> </v>
          </cell>
          <cell r="D1069" t="str">
            <v xml:space="preserve"> </v>
          </cell>
          <cell r="E1069" t="str">
            <v>m2</v>
          </cell>
          <cell r="F1069">
            <v>156.05000000000001</v>
          </cell>
          <cell r="G1069">
            <v>55.865900000000003</v>
          </cell>
          <cell r="H1069">
            <v>211.91590000000002</v>
          </cell>
        </row>
        <row r="1070">
          <cell r="A1070" t="str">
            <v>06.200.91</v>
          </cell>
          <cell r="B1070" t="str">
            <v>Remoção de placa de sinalização</v>
          </cell>
          <cell r="C1070" t="str">
            <v xml:space="preserve"> </v>
          </cell>
          <cell r="D1070" t="str">
            <v xml:space="preserve"> </v>
          </cell>
          <cell r="E1070" t="str">
            <v>m2</v>
          </cell>
          <cell r="F1070">
            <v>4.87</v>
          </cell>
          <cell r="G1070">
            <v>1.74346</v>
          </cell>
          <cell r="H1070">
            <v>6.6134599999999999</v>
          </cell>
        </row>
        <row r="1071">
          <cell r="A1071" t="str">
            <v>06.200.92</v>
          </cell>
          <cell r="B1071" t="str">
            <v>Recuperação de chapa p/ placa de sinalização</v>
          </cell>
          <cell r="C1071" t="str">
            <v xml:space="preserve"> </v>
          </cell>
          <cell r="D1071" t="str">
            <v xml:space="preserve"> </v>
          </cell>
          <cell r="E1071" t="str">
            <v>m2</v>
          </cell>
          <cell r="G1071">
            <v>0</v>
          </cell>
          <cell r="H1071">
            <v>0</v>
          </cell>
        </row>
        <row r="1072">
          <cell r="A1072" t="str">
            <v>06.202.01</v>
          </cell>
          <cell r="B1072" t="str">
            <v>Confecção de placa de sinalização semi-refletiva</v>
          </cell>
          <cell r="C1072" t="str">
            <v xml:space="preserve"> </v>
          </cell>
          <cell r="D1072" t="str">
            <v xml:space="preserve"> </v>
          </cell>
          <cell r="E1072" t="str">
            <v>m2</v>
          </cell>
          <cell r="F1072">
            <v>72.510000000000005</v>
          </cell>
          <cell r="G1072">
            <v>25.958580000000001</v>
          </cell>
          <cell r="H1072">
            <v>98.468580000000003</v>
          </cell>
        </row>
        <row r="1073">
          <cell r="A1073" t="str">
            <v>06.202.11</v>
          </cell>
          <cell r="B1073" t="str">
            <v>Confecção de placa de sinalização tot. refletiva</v>
          </cell>
          <cell r="C1073" t="str">
            <v xml:space="preserve"> </v>
          </cell>
          <cell r="D1073" t="str">
            <v xml:space="preserve"> </v>
          </cell>
          <cell r="E1073" t="str">
            <v>m2</v>
          </cell>
          <cell r="F1073">
            <v>130.57</v>
          </cell>
          <cell r="G1073">
            <v>46.744059999999998</v>
          </cell>
          <cell r="H1073">
            <v>177.31405999999998</v>
          </cell>
        </row>
        <row r="1074">
          <cell r="A1074" t="str">
            <v>06.202.21</v>
          </cell>
          <cell r="B1074" t="str">
            <v>Conf. placa sinal. semi-refletiva - chapa recuperada</v>
          </cell>
          <cell r="C1074" t="str">
            <v xml:space="preserve"> </v>
          </cell>
          <cell r="D1074" t="str">
            <v xml:space="preserve"> </v>
          </cell>
          <cell r="E1074" t="str">
            <v>m2</v>
          </cell>
          <cell r="F1074">
            <v>46.13</v>
          </cell>
          <cell r="G1074">
            <v>16.51454</v>
          </cell>
          <cell r="H1074">
            <v>62.644540000000006</v>
          </cell>
        </row>
        <row r="1075">
          <cell r="A1075" t="str">
            <v>06.202.31</v>
          </cell>
          <cell r="B1075" t="str">
            <v>Conf. placa sinal. tot. refletiva  - chapa recuperada</v>
          </cell>
          <cell r="C1075" t="str">
            <v xml:space="preserve"> </v>
          </cell>
          <cell r="D1075" t="str">
            <v xml:space="preserve"> </v>
          </cell>
          <cell r="E1075" t="str">
            <v>m2</v>
          </cell>
          <cell r="F1075">
            <v>103.17</v>
          </cell>
          <cell r="G1075">
            <v>36.93486</v>
          </cell>
          <cell r="H1075">
            <v>140.10486</v>
          </cell>
        </row>
        <row r="1076">
          <cell r="A1076" t="str">
            <v>06.203.01</v>
          </cell>
          <cell r="B1076" t="str">
            <v>Confecção de suporte e travessa p/ placa sinalização</v>
          </cell>
          <cell r="C1076" t="str">
            <v xml:space="preserve"> </v>
          </cell>
          <cell r="D1076" t="str">
            <v xml:space="preserve"> </v>
          </cell>
          <cell r="E1076" t="str">
            <v>und</v>
          </cell>
          <cell r="F1076">
            <v>18.73</v>
          </cell>
          <cell r="G1076">
            <v>6.7053399999999996</v>
          </cell>
          <cell r="H1076">
            <v>25.43534</v>
          </cell>
        </row>
        <row r="1077">
          <cell r="A1077" t="str">
            <v>06.230.01</v>
          </cell>
          <cell r="B1077" t="str">
            <v>Balizador de concreto (forn/impl)</v>
          </cell>
          <cell r="C1077" t="str">
            <v xml:space="preserve"> </v>
          </cell>
          <cell r="D1077" t="str">
            <v xml:space="preserve"> </v>
          </cell>
          <cell r="E1077" t="str">
            <v>und</v>
          </cell>
          <cell r="F1077">
            <v>7.63</v>
          </cell>
          <cell r="G1077">
            <v>2.7315399999999999</v>
          </cell>
          <cell r="H1077">
            <v>10.36154</v>
          </cell>
        </row>
        <row r="1078">
          <cell r="A1078" t="str">
            <v>06.230.11</v>
          </cell>
          <cell r="B1078" t="str">
            <v>Fabricação balizador circular de concreto D=10cm</v>
          </cell>
          <cell r="C1078" t="str">
            <v xml:space="preserve"> </v>
          </cell>
          <cell r="D1078" t="str">
            <v xml:space="preserve"> </v>
          </cell>
          <cell r="E1078" t="str">
            <v>und</v>
          </cell>
          <cell r="G1078">
            <v>0</v>
          </cell>
          <cell r="H1078">
            <v>0</v>
          </cell>
        </row>
        <row r="1079">
          <cell r="A1079" t="str">
            <v>09.002.00</v>
          </cell>
          <cell r="B1079" t="str">
            <v>Transporte em caminhão basculante de 5 m3 (8,8T )</v>
          </cell>
          <cell r="C1079" t="str">
            <v xml:space="preserve"> </v>
          </cell>
          <cell r="D1079" t="str">
            <v xml:space="preserve"> </v>
          </cell>
          <cell r="E1079" t="str">
            <v>TKm</v>
          </cell>
          <cell r="F1079">
            <v>0.13</v>
          </cell>
          <cell r="G1079">
            <v>4.6539999999999998E-2</v>
          </cell>
          <cell r="H1079">
            <v>0.17654</v>
          </cell>
        </row>
        <row r="1080">
          <cell r="A1080" t="str">
            <v>09.002.01</v>
          </cell>
          <cell r="B1080" t="str">
            <v>Transporte em caminhão de carroceria de 4T</v>
          </cell>
          <cell r="C1080" t="str">
            <v xml:space="preserve"> </v>
          </cell>
          <cell r="D1080" t="str">
            <v xml:space="preserve"> </v>
          </cell>
          <cell r="E1080" t="str">
            <v>TKm</v>
          </cell>
          <cell r="F1080">
            <v>0.28000000000000003</v>
          </cell>
          <cell r="G1080">
            <v>0.10024000000000001</v>
          </cell>
          <cell r="H1080">
            <v>0.38024000000000002</v>
          </cell>
        </row>
        <row r="1081">
          <cell r="A1081" t="str">
            <v>09.202.00</v>
          </cell>
          <cell r="B1081" t="str">
            <v>Transporte de água</v>
          </cell>
          <cell r="C1081" t="str">
            <v xml:space="preserve"> </v>
          </cell>
          <cell r="D1081" t="str">
            <v xml:space="preserve"> </v>
          </cell>
          <cell r="E1081" t="str">
            <v>m3</v>
          </cell>
          <cell r="F1081">
            <v>0.33</v>
          </cell>
          <cell r="G1081">
            <v>0.11814</v>
          </cell>
          <cell r="H1081">
            <v>0.44813999999999998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801280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7813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2100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56170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20948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5757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40210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12107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60453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1000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1000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1000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1000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53491</v>
          </cell>
          <cell r="G28">
            <v>3.26</v>
          </cell>
        </row>
        <row r="29">
          <cell r="A29" t="str">
            <v>DER50255</v>
          </cell>
          <cell r="B29" t="str">
            <v>Esc.  Carga e Transp. de mat. 1a cat. c/ CB 3000&lt;DMT&lt;4000m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323342</v>
          </cell>
          <cell r="G29">
            <v>3.3</v>
          </cell>
        </row>
        <row r="30">
          <cell r="A30" t="str">
            <v>DER50265</v>
          </cell>
          <cell r="B30" t="str">
            <v>Esc.  Carga e Transp. de mat. 1a cat. c/ CB 4000&lt;DMT&lt;5000m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236048</v>
          </cell>
          <cell r="G30">
            <v>3.76</v>
          </cell>
        </row>
        <row r="31">
          <cell r="A31" t="str">
            <v>DER50260</v>
          </cell>
          <cell r="B31" t="str">
            <v>Esc.  Carga e Transp. de mat. 1a cat. c/ CB 5000&lt;DMT&lt;6000m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52752</v>
          </cell>
          <cell r="G31">
            <v>4.29</v>
          </cell>
        </row>
        <row r="32">
          <cell r="A32" t="str">
            <v>DER50270</v>
          </cell>
          <cell r="B32" t="str">
            <v>Esc.  Carga e Transp. de mat. 1a cat. c/ CB 6000&lt;DMT&lt;7000m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247920</v>
          </cell>
          <cell r="G32">
            <v>4.79</v>
          </cell>
        </row>
        <row r="33">
          <cell r="A33" t="str">
            <v>DER50280</v>
          </cell>
          <cell r="B33" t="str">
            <v>Esc.  Carga e Transp. de mat. 1a cat. c/ CB 7000&lt;DMT&lt;8000m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235005</v>
          </cell>
          <cell r="G33">
            <v>5.27</v>
          </cell>
        </row>
        <row r="34">
          <cell r="A34" t="str">
            <v>DER50290</v>
          </cell>
          <cell r="B34" t="str">
            <v>Esc.  Carga e Transp. de mat. 1a cat. c/ CB 8000&lt;DMT&lt;9000m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188851</v>
          </cell>
          <cell r="G34">
            <v>5.79</v>
          </cell>
        </row>
        <row r="35">
          <cell r="A35" t="str">
            <v>DER50300</v>
          </cell>
          <cell r="B35" t="str">
            <v>Esc.  Carga e Transp. de mat. 1a cat. c/ CB 9000&lt;DMT&lt;10000m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90081</v>
          </cell>
          <cell r="G35">
            <v>6.3</v>
          </cell>
        </row>
        <row r="36">
          <cell r="A36" t="str">
            <v>DER50305</v>
          </cell>
          <cell r="B36" t="str">
            <v>Esc.  Carga e Transp. de mat. 1a cat. c/ CB 10000&lt;DMT&lt;12000m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1000</v>
          </cell>
          <cell r="G36">
            <v>7.05</v>
          </cell>
        </row>
        <row r="37">
          <cell r="A37" t="str">
            <v>DER50315</v>
          </cell>
          <cell r="B37" t="str">
            <v>Esc.  Carga e Transp. de mat. 1a cat. c/ CB 12000&lt;DMT&lt;14000m</v>
          </cell>
          <cell r="C37" t="str">
            <v xml:space="preserve"> </v>
          </cell>
          <cell r="D37" t="str">
            <v xml:space="preserve"> </v>
          </cell>
          <cell r="E37" t="str">
            <v>m3</v>
          </cell>
          <cell r="F37">
            <v>99667</v>
          </cell>
          <cell r="G37">
            <v>8.0299999999999994</v>
          </cell>
        </row>
        <row r="38">
          <cell r="A38" t="str">
            <v>DER50325</v>
          </cell>
          <cell r="B38" t="str">
            <v>Esc.  Carga e Transp. de mat. 1a cat. c/ CB 14000&lt;DMT&lt;16000m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1000</v>
          </cell>
          <cell r="G38">
            <v>9</v>
          </cell>
        </row>
        <row r="39">
          <cell r="A39" t="str">
            <v>DER50335</v>
          </cell>
          <cell r="B39" t="str">
            <v>Esc.  Carga e Transp. de mat. 1a cat. c/ CB 16000&lt;DMT&lt;18000m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1000</v>
          </cell>
          <cell r="G39">
            <v>10.08</v>
          </cell>
        </row>
        <row r="40">
          <cell r="A40" t="str">
            <v>DER50345</v>
          </cell>
          <cell r="B40" t="str">
            <v>Esc.  Carga e Transp. de mat. 1a cat. c/ CB 18000&lt;DMT&lt;20000m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17045</v>
          </cell>
          <cell r="G40">
            <v>11.07</v>
          </cell>
        </row>
        <row r="41">
          <cell r="A41" t="str">
            <v>DER50355</v>
          </cell>
          <cell r="B41" t="str">
            <v>Esc.  Carga e Transp. de mat. 1a cat. c/ CB 20000&lt;DMT&lt;22000m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10490</v>
          </cell>
          <cell r="G41">
            <v>12.02</v>
          </cell>
        </row>
        <row r="42">
          <cell r="A42" t="str">
            <v>DER50365</v>
          </cell>
          <cell r="B42" t="str">
            <v>Esc.  Carga e Transp. de mat. 1a cat. c/ CB 22000&lt;DMT&lt;24000m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11970</v>
          </cell>
          <cell r="G42">
            <v>13.06</v>
          </cell>
        </row>
        <row r="43">
          <cell r="A43" t="str">
            <v>DER50375</v>
          </cell>
          <cell r="B43" t="str">
            <v>Esc.  Carga e Transp. de mat. 1a cat. c/ CB 24000&lt;DMT&lt;26000m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22879</v>
          </cell>
          <cell r="G43">
            <v>14.08</v>
          </cell>
        </row>
        <row r="44">
          <cell r="A44" t="str">
            <v>DER50385</v>
          </cell>
          <cell r="B44" t="str">
            <v>Esc.  Carga e Transp. de mat. 1a cat. c/ CB 26000&lt;DMT&lt;28000m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11616</v>
          </cell>
          <cell r="G44">
            <v>15.02</v>
          </cell>
        </row>
        <row r="45">
          <cell r="A45" t="str">
            <v>DER50395</v>
          </cell>
          <cell r="B45" t="str">
            <v>Esc.  Carga e Transp. de mat. 1a cat. c/ CB 28000&lt;DMT&lt;30000m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2182</v>
          </cell>
          <cell r="G45">
            <v>16.05</v>
          </cell>
        </row>
        <row r="46">
          <cell r="A46" t="str">
            <v>01.101.01</v>
          </cell>
          <cell r="B46" t="str">
            <v>Escavação,carga e transportes de material de 2a  categoria DMT até 50m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200</v>
          </cell>
          <cell r="G46">
            <v>1.28</v>
          </cell>
        </row>
        <row r="47">
          <cell r="A47" t="str">
            <v>01.101.09</v>
          </cell>
          <cell r="B47" t="str">
            <v>Escavação,carga e transportes de material de 2a categoria,c/CB, DMT 50 a 200m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200</v>
          </cell>
          <cell r="G47">
            <v>2.85</v>
          </cell>
        </row>
        <row r="48">
          <cell r="A48" t="str">
            <v>01.101.10</v>
          </cell>
          <cell r="B48" t="str">
            <v>Escavação,carga e transportes de material de 2a categoria,c/CB,  DMT 200 a 400m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200</v>
          </cell>
          <cell r="G48">
            <v>2.97</v>
          </cell>
        </row>
        <row r="49">
          <cell r="A49" t="str">
            <v>01.101.11</v>
          </cell>
          <cell r="B49" t="str">
            <v>Escavação,carga e transportes de material de 2a categoria,c/CB,  DMT 400 a 600m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200</v>
          </cell>
          <cell r="G49">
            <v>3.15</v>
          </cell>
        </row>
        <row r="50">
          <cell r="A50" t="str">
            <v>01.101.12</v>
          </cell>
          <cell r="B50" t="str">
            <v>Escavação,carga e transportes de material de 2a categoria,c/CB,  DMT 600 a 800m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200</v>
          </cell>
          <cell r="G50">
            <v>3.23</v>
          </cell>
        </row>
        <row r="51">
          <cell r="A51" t="str">
            <v>01.101.13</v>
          </cell>
          <cell r="B51" t="str">
            <v>Escavação,carga e transportes de material de 2a categoria,c/CB,  DMT 800 a 1 000m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200</v>
          </cell>
          <cell r="G51">
            <v>3.42</v>
          </cell>
        </row>
        <row r="52">
          <cell r="A52" t="str">
            <v>01.101.14</v>
          </cell>
          <cell r="B52" t="str">
            <v>Escavação,carga e transportes de material de 2a categoria,c/CB,  DMT 1000 a 1200m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13466</v>
          </cell>
          <cell r="G52">
            <v>3.49</v>
          </cell>
        </row>
        <row r="53">
          <cell r="A53" t="str">
            <v>01.101.15</v>
          </cell>
          <cell r="B53" t="str">
            <v>Escavação,carga e transportes de material de 2a categoria,c/CB,  DMT 1200 a 1400m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200</v>
          </cell>
          <cell r="G53">
            <v>3.73</v>
          </cell>
        </row>
        <row r="54">
          <cell r="A54" t="str">
            <v>01.101.16</v>
          </cell>
          <cell r="B54" t="str">
            <v>Escavação,carga e transportes de material de 2a categoria,c/CB,  DMT 1400 a 1600m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200</v>
          </cell>
          <cell r="G54">
            <v>3.87</v>
          </cell>
        </row>
        <row r="55">
          <cell r="A55" t="str">
            <v>01.101.17</v>
          </cell>
          <cell r="B55" t="str">
            <v>Escavação,carga e transportes de material de 2a categoria,c/CB,  DMT 1600 a 1800m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200</v>
          </cell>
          <cell r="G55">
            <v>3.99</v>
          </cell>
        </row>
        <row r="56">
          <cell r="A56" t="str">
            <v>01.101.18</v>
          </cell>
          <cell r="B56" t="str">
            <v>Escavação,carga e transportes de material de 2a categoria,c/CB,  DMT 1800 a 2000m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200</v>
          </cell>
          <cell r="G56">
            <v>4.1399999999999997</v>
          </cell>
        </row>
        <row r="57">
          <cell r="A57" t="str">
            <v>01.101.19</v>
          </cell>
          <cell r="B57" t="str">
            <v>Escavação,carga e transportes de material de 2a categoria,c/CB,  DMT 2000 a 3000m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32094</v>
          </cell>
          <cell r="G57">
            <v>4.51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24102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 t="str">
            <v xml:space="preserve"> </v>
          </cell>
          <cell r="D59" t="str">
            <v xml:space="preserve"> 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Escavação,carga e transportes de material de 2a categoria DMT 5000 a 6000m</v>
          </cell>
          <cell r="C60" t="str">
            <v xml:space="preserve"> </v>
          </cell>
          <cell r="D60" t="str">
            <v xml:space="preserve"> 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DER51260</v>
          </cell>
          <cell r="B61" t="str">
            <v>Escavação,carga e transportes de material de 2a categoria DMT 6000 a 7000m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200</v>
          </cell>
          <cell r="G61">
            <v>6.34</v>
          </cell>
        </row>
        <row r="62">
          <cell r="A62" t="str">
            <v>DER51270</v>
          </cell>
          <cell r="B62" t="str">
            <v>Escavação,carga e transportes de material de 2a categoria DMT 7000 a 8000m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229920</v>
          </cell>
          <cell r="G62">
            <v>6.93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96000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 t="str">
            <v xml:space="preserve"> </v>
          </cell>
          <cell r="D64" t="str">
            <v xml:space="preserve"> 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Escavação,carga e transportes de material de 2a categoria DMT 10000 a 12000m</v>
          </cell>
          <cell r="C65" t="str">
            <v xml:space="preserve"> </v>
          </cell>
          <cell r="D65" t="str">
            <v xml:space="preserve"> 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DER51310</v>
          </cell>
          <cell r="B66" t="str">
            <v>Escavação,carga e transportes de material de 2a categoria DMT 12000 a 14000m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200</v>
          </cell>
          <cell r="G66">
            <v>10.14</v>
          </cell>
        </row>
        <row r="67">
          <cell r="A67" t="str">
            <v>DER51320</v>
          </cell>
          <cell r="B67" t="str">
            <v>Escavação,carga e transportes de material de 2a categoria DMT 14000 a 16000m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200</v>
          </cell>
          <cell r="G67">
            <v>11.31</v>
          </cell>
        </row>
        <row r="68">
          <cell r="A68" t="str">
            <v>DER51330</v>
          </cell>
          <cell r="B68" t="str">
            <v>Escavação,carga e transportes de material de 2a categoria DMT 16000 a 18000m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200</v>
          </cell>
          <cell r="G68">
            <v>12.53</v>
          </cell>
        </row>
        <row r="69">
          <cell r="A69" t="str">
            <v>01.102.07</v>
          </cell>
          <cell r="B69" t="str">
            <v xml:space="preserve">Escavação,carga e transportes de material de 3a categoria DMT 1000 a 1200m 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200</v>
          </cell>
          <cell r="G69">
            <v>14.18</v>
          </cell>
        </row>
        <row r="70">
          <cell r="A70" t="str">
            <v>DER52050</v>
          </cell>
          <cell r="B70" t="str">
            <v>Esc. Carga e Transp. de solos moles DMT&lt;=50m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100</v>
          </cell>
          <cell r="G70">
            <v>3.54</v>
          </cell>
        </row>
        <row r="71">
          <cell r="A71" t="str">
            <v>DER52060</v>
          </cell>
          <cell r="B71" t="str">
            <v>Esc. Carga e Transp. de solos moles 50&lt;DMT&lt;=100m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100</v>
          </cell>
          <cell r="G71">
            <v>3.69</v>
          </cell>
        </row>
        <row r="72">
          <cell r="A72" t="str">
            <v>DER52070</v>
          </cell>
          <cell r="B72" t="str">
            <v>Esc. Carga e Transp. de solos moles 100&lt;DMT&lt;=200m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100</v>
          </cell>
          <cell r="G72">
            <v>3.95</v>
          </cell>
        </row>
        <row r="73">
          <cell r="A73" t="str">
            <v>DER52082</v>
          </cell>
          <cell r="B73" t="str">
            <v>Esc. Carga e Transp. de solos moles 200&lt;DMT&lt;=400m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2800</v>
          </cell>
          <cell r="G73">
            <v>4.03</v>
          </cell>
        </row>
        <row r="74">
          <cell r="A74" t="str">
            <v>DER52087</v>
          </cell>
          <cell r="B74" t="str">
            <v>Esc. Carga e Transp. de solos moles 400&lt;DMT&lt;=600m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13028</v>
          </cell>
          <cell r="G74">
            <v>4.5999999999999996</v>
          </cell>
        </row>
        <row r="75">
          <cell r="A75" t="str">
            <v>DER52090</v>
          </cell>
          <cell r="B75" t="str">
            <v>Esc. Carga e Transp. de solos moles 600&lt;DMT&lt;=800m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25992</v>
          </cell>
          <cell r="G75">
            <v>4.6399999999999997</v>
          </cell>
        </row>
        <row r="76">
          <cell r="A76" t="str">
            <v>DER52095</v>
          </cell>
          <cell r="B76" t="str">
            <v>Esc. Carga e Transp. de solos moles 800&lt;DMT&lt;=1000m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17948</v>
          </cell>
          <cell r="G76">
            <v>4.7</v>
          </cell>
        </row>
        <row r="77">
          <cell r="A77" t="str">
            <v>DER52100</v>
          </cell>
          <cell r="B77" t="str">
            <v>Esc. Carga e Transp. de solos moles 1000&lt;DMT&lt;=1200m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10990</v>
          </cell>
          <cell r="G77">
            <v>4.71</v>
          </cell>
        </row>
        <row r="78">
          <cell r="A78" t="str">
            <v>DER52101</v>
          </cell>
          <cell r="B78" t="str">
            <v>Esc. Carga e Transp. de solos moles 1200&lt;DMT&lt;=1400m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5965</v>
          </cell>
          <cell r="G78">
            <v>4.74</v>
          </cell>
        </row>
        <row r="79">
          <cell r="A79" t="str">
            <v>DER52102</v>
          </cell>
          <cell r="B79" t="str">
            <v>Esc. Carga e Transp. de solos moles 1400&lt;DMT&lt;=1600m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6497</v>
          </cell>
          <cell r="G79">
            <v>4.8099999999999996</v>
          </cell>
        </row>
        <row r="80">
          <cell r="A80" t="str">
            <v>DER52103</v>
          </cell>
          <cell r="B80" t="str">
            <v>Esc. Carga e Transp. de solos moles 1600&lt;DMT&lt;=1800m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1853</v>
          </cell>
          <cell r="G80">
            <v>4.8600000000000003</v>
          </cell>
        </row>
        <row r="81">
          <cell r="A81" t="str">
            <v>DER52104</v>
          </cell>
          <cell r="B81" t="str">
            <v>Esc. Carga e Transp. de solos moles 1800&lt;DMT&lt;=2000m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12026</v>
          </cell>
          <cell r="G81">
            <v>4.9800000000000004</v>
          </cell>
        </row>
        <row r="82">
          <cell r="A82" t="str">
            <v>DER52105</v>
          </cell>
          <cell r="B82" t="str">
            <v>Esc. Carga e Transp. de solos moles 2000&lt;DMT&lt;=3000m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21899</v>
          </cell>
          <cell r="G82">
            <v>5.77</v>
          </cell>
        </row>
        <row r="83">
          <cell r="A83" t="str">
            <v>DER52106</v>
          </cell>
          <cell r="B83" t="str">
            <v>Esc. Carga e Transp. de solos moles 3000&lt;DMT&lt;=4000m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5075</v>
          </cell>
          <cell r="G83">
            <v>6.37</v>
          </cell>
        </row>
        <row r="84">
          <cell r="A84" t="str">
            <v>DER52106a</v>
          </cell>
          <cell r="B84" t="str">
            <v>Esc. Carga e Transp. de solos moles 4000&lt;DMT&lt;=5000m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17928</v>
          </cell>
          <cell r="G84">
            <v>7.36</v>
          </cell>
        </row>
        <row r="85">
          <cell r="A85" t="str">
            <v>DER52106c</v>
          </cell>
          <cell r="B85" t="str">
            <v>Esc. Carga e Transp. de solos moles 6000&lt;DMT&lt;=7000m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281785</v>
          </cell>
          <cell r="G85">
            <v>9.41</v>
          </cell>
        </row>
        <row r="86">
          <cell r="A86" t="str">
            <v>DER52120</v>
          </cell>
          <cell r="B86" t="str">
            <v>Extr.,Carga, Transp.e espalh.de areia ext.p/colchão dren.(banh.Maracajá)e subst.solos moles DMT=49km</v>
          </cell>
          <cell r="C86">
            <v>0</v>
          </cell>
          <cell r="D86">
            <v>0</v>
          </cell>
          <cell r="E86" t="str">
            <v>m3</v>
          </cell>
          <cell r="F86">
            <v>37031</v>
          </cell>
          <cell r="G86">
            <v>16.36</v>
          </cell>
        </row>
        <row r="87">
          <cell r="A87" t="str">
            <v>DER52120e</v>
          </cell>
          <cell r="B87" t="str">
            <v>Escav.,Carga, Transp.e espalh.de areia comerc.p/colchão dren.(banh.Maracajá)e subst.solos moles DMT=49km</v>
          </cell>
          <cell r="C87">
            <v>0</v>
          </cell>
          <cell r="D87">
            <v>0</v>
          </cell>
          <cell r="E87" t="str">
            <v>m3</v>
          </cell>
          <cell r="F87">
            <v>240702</v>
          </cell>
          <cell r="G87">
            <v>21.01</v>
          </cell>
        </row>
        <row r="88">
          <cell r="A88" t="str">
            <v>DER52120c</v>
          </cell>
          <cell r="B88" t="str">
            <v>Extr.,Carga, Transp.e Espalh.areia comerc.p/colchão dren.(banh.Maracajá)e subst.solos moles DMT=95,2km</v>
          </cell>
          <cell r="C88">
            <v>0</v>
          </cell>
          <cell r="D88">
            <v>0</v>
          </cell>
          <cell r="E88" t="str">
            <v>m3</v>
          </cell>
          <cell r="F88">
            <v>92578</v>
          </cell>
          <cell r="G88">
            <v>33.19</v>
          </cell>
        </row>
        <row r="89">
          <cell r="A89" t="str">
            <v>DER52120d</v>
          </cell>
          <cell r="B89" t="str">
            <v>Extração, Carga e Transp.e Espalh.de seixo p/colchão drenante(banhado do Maracajá) DMT=23,7km</v>
          </cell>
          <cell r="C89">
            <v>0</v>
          </cell>
          <cell r="D89">
            <v>0</v>
          </cell>
          <cell r="E89" t="str">
            <v>m3</v>
          </cell>
          <cell r="F89">
            <v>108722</v>
          </cell>
          <cell r="G89">
            <v>15.7</v>
          </cell>
        </row>
        <row r="90">
          <cell r="A90" t="str">
            <v>DER52020a</v>
          </cell>
          <cell r="B90" t="str">
            <v>Carga, transp.e espalhamento de camada vegetal 50&lt;DMT&lt;=200m</v>
          </cell>
          <cell r="C90">
            <v>0</v>
          </cell>
          <cell r="D90">
            <v>0</v>
          </cell>
          <cell r="E90" t="str">
            <v>m3</v>
          </cell>
          <cell r="F90">
            <v>27990</v>
          </cell>
          <cell r="G90">
            <v>2.2400000000000002</v>
          </cell>
        </row>
        <row r="91">
          <cell r="A91" t="str">
            <v>DER52020b</v>
          </cell>
          <cell r="B91" t="str">
            <v>Escarificação de acessos, desvios e áreas de jazidas e do canteiro de obra</v>
          </cell>
          <cell r="C91">
            <v>0</v>
          </cell>
          <cell r="D91">
            <v>0</v>
          </cell>
          <cell r="E91" t="str">
            <v>m2</v>
          </cell>
          <cell r="F91">
            <v>345000</v>
          </cell>
          <cell r="G91">
            <v>0.42</v>
          </cell>
        </row>
        <row r="92">
          <cell r="A92" t="str">
            <v>P 52050</v>
          </cell>
          <cell r="B92" t="str">
            <v>Espalhamento de solos moles</v>
          </cell>
          <cell r="C92">
            <v>0</v>
          </cell>
          <cell r="D92">
            <v>0</v>
          </cell>
          <cell r="E92" t="str">
            <v>m3</v>
          </cell>
          <cell r="F92">
            <v>424086</v>
          </cell>
          <cell r="G92">
            <v>0.35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 t="str">
            <v xml:space="preserve"> </v>
          </cell>
          <cell r="E93" t="str">
            <v>m3</v>
          </cell>
          <cell r="F93">
            <v>1932295</v>
          </cell>
          <cell r="G93">
            <v>0.79</v>
          </cell>
        </row>
        <row r="94">
          <cell r="A94" t="str">
            <v>01.511.00</v>
          </cell>
          <cell r="B94" t="str">
            <v>Compactação de aterros a 100% Proctor Normal</v>
          </cell>
          <cell r="C94" t="str">
            <v>DNER-ES282/97</v>
          </cell>
          <cell r="D94" t="str">
            <v xml:space="preserve"> 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P 03.993.02a</v>
          </cell>
          <cell r="B95" t="str">
            <v>Estacas pré-mold. de concreto 700 KN, fornec., transp.e cravação</v>
          </cell>
          <cell r="C95" t="str">
            <v xml:space="preserve"> </v>
          </cell>
          <cell r="D95" t="str">
            <v xml:space="preserve"> </v>
          </cell>
          <cell r="E95" t="str">
            <v>m</v>
          </cell>
          <cell r="F95">
            <v>277153</v>
          </cell>
          <cell r="G95">
            <v>48.07</v>
          </cell>
        </row>
        <row r="96">
          <cell r="A96" t="str">
            <v>P 03.993.02c</v>
          </cell>
          <cell r="B96" t="str">
            <v>Emendas para estacas pré-moldadas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8931</v>
          </cell>
          <cell r="G96">
            <v>95.06</v>
          </cell>
        </row>
        <row r="97">
          <cell r="A97" t="str">
            <v>03.300.01</v>
          </cell>
          <cell r="B97" t="str">
            <v>Concreto magro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2188</v>
          </cell>
          <cell r="G97">
            <v>105.69</v>
          </cell>
        </row>
        <row r="98">
          <cell r="A98" t="str">
            <v>03.325.00</v>
          </cell>
          <cell r="B98" t="str">
            <v xml:space="preserve">Concreto fck= 18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18011</v>
          </cell>
          <cell r="G98">
            <v>144.27000000000001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2046258</v>
          </cell>
          <cell r="G99">
            <v>2.59</v>
          </cell>
        </row>
        <row r="100">
          <cell r="A100" t="str">
            <v>03.371.01</v>
          </cell>
          <cell r="B100" t="str">
            <v>Formas de placa compensada resinada</v>
          </cell>
          <cell r="C100" t="str">
            <v xml:space="preserve"> </v>
          </cell>
          <cell r="D100" t="str">
            <v xml:space="preserve"> </v>
          </cell>
          <cell r="E100" t="str">
            <v>m2</v>
          </cell>
          <cell r="F100">
            <v>3180</v>
          </cell>
          <cell r="G100">
            <v>21.86</v>
          </cell>
        </row>
        <row r="101">
          <cell r="A101" t="str">
            <v>DER52120c</v>
          </cell>
          <cell r="B101" t="str">
            <v>Extr.,Carga, Transp.e Espalh.areia comerc.p/colchão dren.(banh.Maracajá)e subst.solos moles DMT=95,2km</v>
          </cell>
          <cell r="C101">
            <v>0</v>
          </cell>
          <cell r="D101">
            <v>0</v>
          </cell>
          <cell r="E101" t="str">
            <v>m3</v>
          </cell>
          <cell r="F101" t="str">
            <v>SUB-TOTAL</v>
          </cell>
          <cell r="G101">
            <v>8.75</v>
          </cell>
        </row>
        <row r="102">
          <cell r="A102" t="str">
            <v>DER52120d</v>
          </cell>
          <cell r="B102" t="str">
            <v>Extração, Carga e Transp.e Espalh.de seixo p/colchão drenante(banhado do Maracajá) DMT=23,7km</v>
          </cell>
          <cell r="C102">
            <v>0</v>
          </cell>
          <cell r="D102">
            <v>0</v>
          </cell>
          <cell r="E102" t="str">
            <v>m3</v>
          </cell>
          <cell r="F102">
            <v>11.56</v>
          </cell>
          <cell r="G102">
            <v>4.1399999999999997</v>
          </cell>
        </row>
        <row r="103">
          <cell r="A103" t="str">
            <v>DER52120b</v>
          </cell>
          <cell r="B103" t="str">
            <v>PAVIMENTAÇÃO</v>
          </cell>
          <cell r="C103">
            <v>0</v>
          </cell>
          <cell r="D103">
            <v>0</v>
          </cell>
          <cell r="E103" t="str">
            <v>m3</v>
          </cell>
          <cell r="F103">
            <v>11.71</v>
          </cell>
          <cell r="G103">
            <v>4.1900000000000004</v>
          </cell>
        </row>
        <row r="104">
          <cell r="A104" t="str">
            <v>02.000.00</v>
          </cell>
          <cell r="B104" t="str">
            <v>Regularização do subleito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286192</v>
          </cell>
          <cell r="G104">
            <v>0.3</v>
          </cell>
        </row>
        <row r="105">
          <cell r="A105" t="str">
            <v>DER53130</v>
          </cell>
          <cell r="B105" t="str">
            <v>Camada de macadame seco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56007</v>
          </cell>
          <cell r="G105">
            <v>21.86</v>
          </cell>
        </row>
        <row r="106">
          <cell r="A106" t="str">
            <v>02.230.00</v>
          </cell>
          <cell r="B106" t="str">
            <v>Base brita graduada</v>
          </cell>
          <cell r="C106" t="str">
            <v>DNER-ES303/97</v>
          </cell>
          <cell r="D106" t="str">
            <v xml:space="preserve"> </v>
          </cell>
          <cell r="E106" t="str">
            <v>m3</v>
          </cell>
          <cell r="F106">
            <v>40388</v>
          </cell>
          <cell r="G106">
            <v>28.06</v>
          </cell>
        </row>
        <row r="107">
          <cell r="A107" t="str">
            <v>02.300.00</v>
          </cell>
          <cell r="B107" t="str">
            <v>Imprimação - Fornecimento, transporte e execução</v>
          </cell>
          <cell r="C107" t="str">
            <v>DNER-ES306/97</v>
          </cell>
          <cell r="D107" t="str">
            <v xml:space="preserve"> </v>
          </cell>
          <cell r="E107" t="str">
            <v>m2</v>
          </cell>
          <cell r="F107">
            <v>264571</v>
          </cell>
          <cell r="G107">
            <v>1.1100000000000001</v>
          </cell>
        </row>
        <row r="108">
          <cell r="A108" t="str">
            <v>02.400.00</v>
          </cell>
          <cell r="B108" t="str">
            <v>Pintura de ligação - Fornec., transporte e execução</v>
          </cell>
          <cell r="C108" t="str">
            <v>DNER-ES307/97</v>
          </cell>
          <cell r="D108" t="str">
            <v xml:space="preserve"> </v>
          </cell>
          <cell r="E108" t="str">
            <v>m2</v>
          </cell>
          <cell r="F108">
            <v>804691.72</v>
          </cell>
          <cell r="G108">
            <v>0.41</v>
          </cell>
        </row>
        <row r="109">
          <cell r="A109" t="str">
            <v>02.540.01</v>
          </cell>
          <cell r="B109" t="str">
            <v>Concreto betuminoso usinado a quente - usina 100/140 t/h</v>
          </cell>
          <cell r="C109" t="str">
            <v>DNER-ES313/97</v>
          </cell>
          <cell r="D109" t="str">
            <v xml:space="preserve"> </v>
          </cell>
          <cell r="E109" t="str">
            <v>t</v>
          </cell>
          <cell r="F109">
            <v>99087</v>
          </cell>
          <cell r="G109">
            <v>67.64</v>
          </cell>
        </row>
        <row r="110">
          <cell r="A110" t="str">
            <v>DER82200a</v>
          </cell>
          <cell r="B110" t="str">
            <v>Remoção de camada granular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6475</v>
          </cell>
          <cell r="G110">
            <v>4.67</v>
          </cell>
        </row>
        <row r="111">
          <cell r="A111" t="str">
            <v>DER82200</v>
          </cell>
          <cell r="B111" t="str">
            <v>Remoção de revestimento de CBUQ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6474</v>
          </cell>
          <cell r="G111">
            <v>5.73</v>
          </cell>
        </row>
        <row r="112">
          <cell r="A112" t="str">
            <v>DER52100</v>
          </cell>
          <cell r="B112" t="str">
            <v>Esc. Carga e Transp. de solos moles 1000&lt;DMT&lt;=1200m</v>
          </cell>
          <cell r="C112">
            <v>0</v>
          </cell>
          <cell r="D112">
            <v>0</v>
          </cell>
          <cell r="E112" t="str">
            <v>m3</v>
          </cell>
          <cell r="F112" t="str">
            <v>SUB-TOTAL</v>
          </cell>
          <cell r="G112">
            <v>1.24</v>
          </cell>
        </row>
        <row r="113">
          <cell r="A113" t="str">
            <v>DER52101</v>
          </cell>
          <cell r="B113" t="str">
            <v>Esc. Carga e Transp. de solos moles 1200&lt;DMT&lt;=1400m</v>
          </cell>
          <cell r="C113">
            <v>0</v>
          </cell>
          <cell r="D113">
            <v>0</v>
          </cell>
          <cell r="E113" t="str">
            <v>m3</v>
          </cell>
          <cell r="F113">
            <v>3.49</v>
          </cell>
          <cell r="G113">
            <v>1.25</v>
          </cell>
        </row>
        <row r="114">
          <cell r="A114" t="str">
            <v>DER52102</v>
          </cell>
          <cell r="B114" t="str">
            <v>DRENAGEM</v>
          </cell>
          <cell r="C114">
            <v>0</v>
          </cell>
          <cell r="D114">
            <v>0</v>
          </cell>
          <cell r="E114" t="str">
            <v>m3</v>
          </cell>
          <cell r="F114">
            <v>3.54</v>
          </cell>
          <cell r="G114">
            <v>1.27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544</v>
          </cell>
          <cell r="G115">
            <v>17.57</v>
          </cell>
        </row>
        <row r="116">
          <cell r="A116" t="str">
            <v>04.001.00</v>
          </cell>
          <cell r="B116" t="str">
            <v>Escavação mecânica em material de 1a categoria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04.011.00</v>
          </cell>
          <cell r="B117" t="str">
            <v>Escavação mecânica em material de 2a categoria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20</v>
          </cell>
          <cell r="G117">
            <v>0.9</v>
          </cell>
        </row>
        <row r="118">
          <cell r="A118" t="str">
            <v>04.001.01</v>
          </cell>
          <cell r="B118" t="str">
            <v>Escavação mecânica,reaterro e compactação (material de 1a categoria)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3037</v>
          </cell>
          <cell r="G118">
            <v>3.03</v>
          </cell>
        </row>
        <row r="119">
          <cell r="A119" t="str">
            <v>04.400.02</v>
          </cell>
          <cell r="B119" t="str">
            <v>Valeta de prot. de cortes c/ revest. vegetal VPC 02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7610</v>
          </cell>
          <cell r="G119">
            <v>23.24</v>
          </cell>
        </row>
        <row r="120">
          <cell r="A120" t="str">
            <v>04.401.01</v>
          </cell>
          <cell r="B120" t="str">
            <v>Valeta de prot. de aterro c/ revest. vegetal VPA 01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6358</v>
          </cell>
          <cell r="G120">
            <v>31.98</v>
          </cell>
        </row>
        <row r="121">
          <cell r="A121" t="str">
            <v>04.401.02</v>
          </cell>
          <cell r="B121" t="str">
            <v>Valeta de prot. de aterro c/ revest. vegetal VPA 02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19035</v>
          </cell>
          <cell r="G121">
            <v>24.32</v>
          </cell>
        </row>
        <row r="122">
          <cell r="A122" t="str">
            <v>04.500.06</v>
          </cell>
          <cell r="B122" t="str">
            <v>Dreno longit. profundo p/cortes em solo- DPS 06</v>
          </cell>
          <cell r="C122" t="str">
            <v>DNER-ES292/97</v>
          </cell>
          <cell r="D122" t="str">
            <v xml:space="preserve"> </v>
          </cell>
          <cell r="E122" t="str">
            <v>m</v>
          </cell>
          <cell r="F122">
            <v>3836</v>
          </cell>
          <cell r="G122">
            <v>34.94</v>
          </cell>
        </row>
        <row r="123">
          <cell r="A123" t="str">
            <v>04.502.02</v>
          </cell>
          <cell r="B123" t="str">
            <v>Boca de saída p/ dreno longit. profundo- BSD 02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24</v>
          </cell>
          <cell r="G123">
            <v>49.08</v>
          </cell>
        </row>
        <row r="124">
          <cell r="A124" t="str">
            <v>04.510.03</v>
          </cell>
          <cell r="B124" t="str">
            <v>Dreno sub- superficial- DSS 03</v>
          </cell>
          <cell r="C124" t="str">
            <v>DNER-ES294/97</v>
          </cell>
          <cell r="D124" t="str">
            <v xml:space="preserve"> </v>
          </cell>
          <cell r="E124" t="str">
            <v>m</v>
          </cell>
          <cell r="F124">
            <v>13990</v>
          </cell>
          <cell r="G124">
            <v>3.71</v>
          </cell>
        </row>
        <row r="125">
          <cell r="A125" t="str">
            <v>04.511.01</v>
          </cell>
          <cell r="B125" t="str">
            <v>Boca de saída p/ dreno sub-superficial-BSD 03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50</v>
          </cell>
          <cell r="G125">
            <v>20.86</v>
          </cell>
        </row>
        <row r="126">
          <cell r="A126" t="str">
            <v>04.900.03</v>
          </cell>
          <cell r="B126" t="str">
            <v>Sarjeta triangular de concreto-STC 03</v>
          </cell>
          <cell r="C126" t="str">
            <v>DNER-ES288/97</v>
          </cell>
          <cell r="D126" t="str">
            <v xml:space="preserve"> </v>
          </cell>
          <cell r="E126" t="str">
            <v>m</v>
          </cell>
          <cell r="F126">
            <v>440</v>
          </cell>
          <cell r="G126">
            <v>16.02</v>
          </cell>
        </row>
        <row r="127">
          <cell r="A127" t="str">
            <v>04.900.04</v>
          </cell>
          <cell r="B127" t="str">
            <v>Sarjeta triangular de concreto-STC 04</v>
          </cell>
          <cell r="C127" t="str">
            <v>DNER-ES288/97</v>
          </cell>
          <cell r="D127" t="str">
            <v xml:space="preserve"> </v>
          </cell>
          <cell r="E127" t="str">
            <v>m</v>
          </cell>
          <cell r="F127">
            <v>847</v>
          </cell>
          <cell r="G127">
            <v>12.93</v>
          </cell>
        </row>
        <row r="128">
          <cell r="A128" t="str">
            <v>04.900.21</v>
          </cell>
          <cell r="B128" t="str">
            <v>Sarjeta de cant. central de concreto-SCC 01</v>
          </cell>
          <cell r="C128" t="str">
            <v>DNER-ES288/97</v>
          </cell>
          <cell r="D128" t="str">
            <v xml:space="preserve"> </v>
          </cell>
          <cell r="E128" t="str">
            <v>m</v>
          </cell>
          <cell r="F128">
            <v>13109</v>
          </cell>
          <cell r="G128">
            <v>13.85</v>
          </cell>
        </row>
        <row r="129">
          <cell r="A129" t="str">
            <v>04.900.22</v>
          </cell>
          <cell r="B129" t="str">
            <v>Sarjeta de cant. central de concreto-SCC 02</v>
          </cell>
          <cell r="C129" t="str">
            <v>DNER-ES288/97</v>
          </cell>
          <cell r="D129" t="str">
            <v xml:space="preserve"> </v>
          </cell>
          <cell r="E129" t="str">
            <v>m</v>
          </cell>
          <cell r="F129">
            <v>3154</v>
          </cell>
          <cell r="G129">
            <v>19.170000000000002</v>
          </cell>
        </row>
        <row r="130">
          <cell r="A130" t="str">
            <v>DER78150b</v>
          </cell>
          <cell r="B130" t="str">
            <v>Caixa coletora de sarjeta - CCS, D=40cm E H=1,00m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3</v>
          </cell>
          <cell r="G130">
            <v>382.07</v>
          </cell>
        </row>
        <row r="131">
          <cell r="A131" t="str">
            <v>DER78150c</v>
          </cell>
          <cell r="B131" t="str">
            <v>Caixa coletora de sarjeta - CCS, D=40cm E H=1,50m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8</v>
          </cell>
          <cell r="G131">
            <v>503.68</v>
          </cell>
        </row>
        <row r="132">
          <cell r="A132" t="str">
            <v>DER78150d</v>
          </cell>
          <cell r="B132" t="str">
            <v>Caixa coletora de sarjeta - CCS, D=40cm E H=2,00m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</v>
          </cell>
          <cell r="G132">
            <v>625.26</v>
          </cell>
        </row>
        <row r="133">
          <cell r="A133" t="str">
            <v>DER78150a</v>
          </cell>
          <cell r="B133" t="str">
            <v>Caixa coletora de sarjeta - CCS, D=60cm E H=1,5m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7</v>
          </cell>
          <cell r="G133">
            <v>500.45</v>
          </cell>
        </row>
        <row r="134">
          <cell r="A134" t="str">
            <v>04.101.01</v>
          </cell>
          <cell r="B134" t="str">
            <v>Boca de BSTC D=0.60m-normal</v>
          </cell>
          <cell r="C134" t="str">
            <v>DNER-ES284/97</v>
          </cell>
          <cell r="D134" t="str">
            <v xml:space="preserve"> </v>
          </cell>
          <cell r="E134" t="str">
            <v>un</v>
          </cell>
          <cell r="F134">
            <v>23</v>
          </cell>
          <cell r="G134">
            <v>299.62</v>
          </cell>
        </row>
        <row r="135">
          <cell r="A135" t="str">
            <v>04.930.01</v>
          </cell>
          <cell r="B135" t="str">
            <v>Caixa coletora de sarjeta-CCS 01</v>
          </cell>
          <cell r="C135" t="str">
            <v>DNER-ES287/97</v>
          </cell>
          <cell r="D135" t="str">
            <v xml:space="preserve"> </v>
          </cell>
          <cell r="E135" t="str">
            <v>un</v>
          </cell>
          <cell r="F135">
            <v>13</v>
          </cell>
          <cell r="G135">
            <v>568.85</v>
          </cell>
        </row>
        <row r="136">
          <cell r="A136" t="str">
            <v>04.930.02</v>
          </cell>
          <cell r="B136" t="str">
            <v>Caixa coletora de sarjeta-CCS 02</v>
          </cell>
          <cell r="C136" t="str">
            <v>DNER-ES287/97</v>
          </cell>
          <cell r="D136" t="str">
            <v xml:space="preserve"> </v>
          </cell>
          <cell r="E136" t="str">
            <v>un</v>
          </cell>
          <cell r="F136">
            <v>2</v>
          </cell>
          <cell r="G136">
            <v>555.63</v>
          </cell>
        </row>
        <row r="137">
          <cell r="A137" t="str">
            <v>04.930.03</v>
          </cell>
          <cell r="B137" t="str">
            <v>Caixa coletora de sarjeta-CCS 03</v>
          </cell>
          <cell r="C137" t="str">
            <v>DNER-ES287/97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542.39</v>
          </cell>
        </row>
        <row r="138">
          <cell r="A138" t="str">
            <v>04.930.05</v>
          </cell>
          <cell r="B138" t="str">
            <v>Caixa coletora de sarjeta-CCS 05</v>
          </cell>
          <cell r="C138" t="str">
            <v>DNER-ES287/97</v>
          </cell>
          <cell r="D138" t="str">
            <v xml:space="preserve"> </v>
          </cell>
          <cell r="E138" t="str">
            <v>un</v>
          </cell>
          <cell r="F138">
            <v>5</v>
          </cell>
          <cell r="G138">
            <v>715.16</v>
          </cell>
        </row>
        <row r="139">
          <cell r="A139" t="str">
            <v>04.930.09</v>
          </cell>
          <cell r="B139" t="str">
            <v>Caixa coletora de sarjeta-CCS 09</v>
          </cell>
          <cell r="C139" t="str">
            <v>DNER-ES287/97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860.7</v>
          </cell>
        </row>
        <row r="140">
          <cell r="A140" t="str">
            <v>04.930.10</v>
          </cell>
          <cell r="B140" t="str">
            <v>Caixa coletora de sarjeta-CCS 10</v>
          </cell>
          <cell r="C140" t="str">
            <v>DNER-ES287/97</v>
          </cell>
          <cell r="D140" t="str">
            <v xml:space="preserve"> </v>
          </cell>
          <cell r="E140" t="str">
            <v>un</v>
          </cell>
          <cell r="F140">
            <v>1</v>
          </cell>
          <cell r="G140">
            <v>846.69</v>
          </cell>
        </row>
        <row r="141">
          <cell r="A141" t="str">
            <v>04.930.11</v>
          </cell>
          <cell r="B141" t="str">
            <v>Caixa coletora de sarjeta-CCS 11</v>
          </cell>
          <cell r="C141" t="str">
            <v>DNER-ES287/97</v>
          </cell>
          <cell r="D141" t="str">
            <v xml:space="preserve"> </v>
          </cell>
          <cell r="E141" t="str">
            <v>un</v>
          </cell>
          <cell r="F141">
            <v>2</v>
          </cell>
          <cell r="G141">
            <v>832.67</v>
          </cell>
        </row>
        <row r="142">
          <cell r="A142" t="str">
            <v>DER78300</v>
          </cell>
          <cell r="B142" t="str">
            <v>Caixa coletora de sarjeta - CCS, D=100cm E H=1,50m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4</v>
          </cell>
          <cell r="G142">
            <v>449.54</v>
          </cell>
        </row>
        <row r="143">
          <cell r="A143" t="str">
            <v>DER77150a</v>
          </cell>
          <cell r="B143" t="str">
            <v>Caixa coletora de talvegue - CCT, D=40cm E H=1,00m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2</v>
          </cell>
          <cell r="G143">
            <v>388.24</v>
          </cell>
        </row>
        <row r="144">
          <cell r="A144" t="str">
            <v>DER77150b</v>
          </cell>
          <cell r="B144" t="str">
            <v>Caixa coletora de talvegue - CCT, D=40cm E H=1,50m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510.91</v>
          </cell>
        </row>
        <row r="145">
          <cell r="A145" t="str">
            <v>DER77150c</v>
          </cell>
          <cell r="B145" t="str">
            <v>Caixa coletora de talvegue - CCT, D=60cm E H=1,00m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1</v>
          </cell>
          <cell r="G145">
            <v>320.83</v>
          </cell>
        </row>
        <row r="146">
          <cell r="A146" t="str">
            <v>DER77150</v>
          </cell>
          <cell r="B146" t="str">
            <v>Caixa coletora de talvegue - CCT, D=100cm E H=1,50m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3</v>
          </cell>
          <cell r="G146">
            <v>410.6</v>
          </cell>
        </row>
        <row r="147">
          <cell r="A147" t="str">
            <v>04.960.01</v>
          </cell>
          <cell r="B147" t="str">
            <v>Boca de lobo simples c/ grelha de concreto-BLS 01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2</v>
          </cell>
          <cell r="G147">
            <v>203.51</v>
          </cell>
        </row>
        <row r="148">
          <cell r="A148" t="str">
            <v>04.960.02</v>
          </cell>
          <cell r="B148" t="str">
            <v>Boca de lobo simples c/ grelha de concreto-BLS 02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8</v>
          </cell>
          <cell r="G148">
            <v>257.83999999999997</v>
          </cell>
        </row>
        <row r="149">
          <cell r="A149" t="str">
            <v>P 04.100.07</v>
          </cell>
          <cell r="B149" t="str">
            <v>Execução de galerias D=0,40 c/ lastro de brita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420</v>
          </cell>
          <cell r="G149">
            <v>41.68</v>
          </cell>
        </row>
        <row r="150">
          <cell r="A150" t="str">
            <v>P 04.100.09</v>
          </cell>
          <cell r="B150" t="str">
            <v>Execução de galerias D=0,60 c/ lastro de brita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110</v>
          </cell>
          <cell r="G150">
            <v>100.67</v>
          </cell>
        </row>
        <row r="151">
          <cell r="A151" t="str">
            <v>P 04.100.13</v>
          </cell>
          <cell r="B151" t="str">
            <v>Execução de galerias D=0,80 c/ lastro de brita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24</v>
          </cell>
          <cell r="G151">
            <v>53.83</v>
          </cell>
        </row>
        <row r="152">
          <cell r="A152" t="str">
            <v>P 04.100.08</v>
          </cell>
          <cell r="B152" t="str">
            <v>Execução de galerias D=0,40 c/ lastro de concreto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535</v>
          </cell>
          <cell r="G152">
            <v>58.65</v>
          </cell>
        </row>
        <row r="153">
          <cell r="A153" t="str">
            <v>P 04.100.10</v>
          </cell>
          <cell r="B153" t="str">
            <v>Execução de galerias D=0,60 c/ lastro de concreto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363</v>
          </cell>
          <cell r="G153">
            <v>131.66</v>
          </cell>
        </row>
        <row r="154">
          <cell r="A154" t="str">
            <v>DER72350b</v>
          </cell>
          <cell r="B154" t="str">
            <v>Boca para BSTC D=40cm - Normal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12</v>
          </cell>
          <cell r="G154">
            <v>147.57</v>
          </cell>
        </row>
        <row r="155">
          <cell r="A155" t="str">
            <v>04.100.01</v>
          </cell>
          <cell r="B155" t="str">
            <v>Corpo de BSTC D=0.60m</v>
          </cell>
          <cell r="C155" t="str">
            <v>DNER-ES284/97</v>
          </cell>
          <cell r="D155" t="str">
            <v xml:space="preserve"> </v>
          </cell>
          <cell r="E155" t="str">
            <v xml:space="preserve">m </v>
          </cell>
          <cell r="F155">
            <v>35</v>
          </cell>
          <cell r="G155">
            <v>139.21</v>
          </cell>
        </row>
        <row r="156">
          <cell r="A156" t="str">
            <v>DER72450</v>
          </cell>
          <cell r="B156" t="str">
            <v>Boca para BSTC D=80cm - Normal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401.45</v>
          </cell>
        </row>
        <row r="157">
          <cell r="A157" t="str">
            <v>P 04.100.06</v>
          </cell>
          <cell r="B157" t="str">
            <v>Galeria D=0,40m envelopada</v>
          </cell>
          <cell r="C157" t="str">
            <v xml:space="preserve"> </v>
          </cell>
          <cell r="D157" t="str">
            <v xml:space="preserve"> </v>
          </cell>
          <cell r="E157" t="str">
            <v>m</v>
          </cell>
          <cell r="F157">
            <v>15</v>
          </cell>
          <cell r="G157">
            <v>103.37</v>
          </cell>
        </row>
        <row r="158">
          <cell r="A158" t="str">
            <v>04.963.01</v>
          </cell>
          <cell r="B158" t="str">
            <v>Poço de visita- PVI 01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493.1</v>
          </cell>
        </row>
        <row r="159">
          <cell r="A159" t="str">
            <v>04.940.02</v>
          </cell>
          <cell r="B159" t="str">
            <v>Descida d’água tipo rápido- canal retangular-DAR 02</v>
          </cell>
          <cell r="C159" t="str">
            <v>DNER-ES291/97</v>
          </cell>
          <cell r="D159" t="str">
            <v xml:space="preserve"> </v>
          </cell>
          <cell r="E159" t="str">
            <v>m</v>
          </cell>
          <cell r="F159">
            <v>4</v>
          </cell>
          <cell r="G159">
            <v>57.28</v>
          </cell>
        </row>
        <row r="160">
          <cell r="A160" t="str">
            <v>P 04.100.08a</v>
          </cell>
          <cell r="B160" t="str">
            <v>Execução de travessia D=0,40 c/ lastro de concreto p/execução de desvio durante a obra</v>
          </cell>
          <cell r="C160" t="str">
            <v xml:space="preserve"> </v>
          </cell>
          <cell r="D160" t="str">
            <v xml:space="preserve"> </v>
          </cell>
          <cell r="E160" t="str">
            <v>m</v>
          </cell>
          <cell r="F160">
            <v>1055</v>
          </cell>
          <cell r="G160">
            <v>58.65</v>
          </cell>
        </row>
        <row r="161">
          <cell r="A161" t="str">
            <v>04.990.06</v>
          </cell>
          <cell r="B161" t="str">
            <v>Transposição de segmentos de sarjetas- TSS 06</v>
          </cell>
          <cell r="C161" t="str">
            <v>DNER-ES289/97</v>
          </cell>
          <cell r="D161" t="str">
            <v xml:space="preserve"> </v>
          </cell>
          <cell r="E161" t="str">
            <v>m</v>
          </cell>
          <cell r="F161">
            <v>12</v>
          </cell>
          <cell r="G161">
            <v>79.02</v>
          </cell>
        </row>
        <row r="162">
          <cell r="A162" t="str">
            <v>02.540.01</v>
          </cell>
          <cell r="B162" t="str">
            <v>Concreto betuminoso usinado a quente - usina 100/140 t/h</v>
          </cell>
          <cell r="C162" t="str">
            <v>DNER-ES313/97</v>
          </cell>
          <cell r="D162">
            <v>0</v>
          </cell>
          <cell r="E162" t="str">
            <v>t</v>
          </cell>
          <cell r="F162" t="str">
            <v>SUB-TOTAL</v>
          </cell>
          <cell r="G162">
            <v>17.831980000000001</v>
          </cell>
        </row>
        <row r="163">
          <cell r="A163" t="str">
            <v>P 02.540.01</v>
          </cell>
          <cell r="B163" t="str">
            <v>Fornecimento e transporte de aditivo melhorador de adesividade</v>
          </cell>
          <cell r="C163" t="str">
            <v>DNER-ES313/98</v>
          </cell>
          <cell r="D163">
            <v>0</v>
          </cell>
          <cell r="E163" t="str">
            <v>t</v>
          </cell>
          <cell r="F163">
            <v>647.13</v>
          </cell>
          <cell r="G163">
            <v>231.67254</v>
          </cell>
        </row>
        <row r="164">
          <cell r="A164" t="str">
            <v>02.550.00</v>
          </cell>
          <cell r="B164" t="str">
            <v>OBRAS DE ARTE CORRENTES</v>
          </cell>
          <cell r="D164">
            <v>0</v>
          </cell>
          <cell r="E164" t="str">
            <v>m3</v>
          </cell>
          <cell r="G164">
            <v>0</v>
          </cell>
        </row>
        <row r="165">
          <cell r="A165" t="str">
            <v>04.001.01</v>
          </cell>
          <cell r="B165" t="str">
            <v>Escavação mecânica,reaterro e compactação (material de 1a categoria)</v>
          </cell>
          <cell r="C165" t="str">
            <v xml:space="preserve"> </v>
          </cell>
          <cell r="D165" t="str">
            <v xml:space="preserve"> </v>
          </cell>
          <cell r="E165" t="str">
            <v>m3</v>
          </cell>
          <cell r="F165">
            <v>12147</v>
          </cell>
          <cell r="G165">
            <v>3.03</v>
          </cell>
        </row>
        <row r="166">
          <cell r="A166" t="str">
            <v>04.100.01</v>
          </cell>
          <cell r="B166" t="str">
            <v>Corpo de BSTC D=0.60m</v>
          </cell>
          <cell r="C166" t="str">
            <v>DNER-ES284/97</v>
          </cell>
          <cell r="D166" t="str">
            <v xml:space="preserve"> </v>
          </cell>
          <cell r="E166" t="str">
            <v xml:space="preserve">m </v>
          </cell>
          <cell r="F166">
            <v>17</v>
          </cell>
          <cell r="G166">
            <v>139.21</v>
          </cell>
        </row>
        <row r="167">
          <cell r="A167" t="str">
            <v>04.100.02</v>
          </cell>
          <cell r="B167" t="str">
            <v>Corpo de BSTC D=0.80m</v>
          </cell>
          <cell r="C167" t="str">
            <v>DNER-ES284/97</v>
          </cell>
          <cell r="D167" t="str">
            <v xml:space="preserve"> </v>
          </cell>
          <cell r="E167" t="str">
            <v xml:space="preserve">m </v>
          </cell>
          <cell r="F167">
            <v>347</v>
          </cell>
          <cell r="G167">
            <v>201.98</v>
          </cell>
        </row>
        <row r="168">
          <cell r="A168" t="str">
            <v>P 04.100.11</v>
          </cell>
          <cell r="B168" t="str">
            <v>Galeria D=0,80m envelopada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10</v>
          </cell>
          <cell r="G168">
            <v>263.04000000000002</v>
          </cell>
        </row>
        <row r="169">
          <cell r="A169" t="str">
            <v>04.100.03</v>
          </cell>
          <cell r="B169" t="str">
            <v>Corpo de BSTC D=1.00m</v>
          </cell>
          <cell r="C169" t="str">
            <v>DNER-ES284/97</v>
          </cell>
          <cell r="D169" t="str">
            <v xml:space="preserve"> </v>
          </cell>
          <cell r="E169" t="str">
            <v xml:space="preserve">m </v>
          </cell>
          <cell r="F169">
            <v>262</v>
          </cell>
          <cell r="G169">
            <v>280.33</v>
          </cell>
        </row>
        <row r="170">
          <cell r="A170" t="str">
            <v>04.100.04</v>
          </cell>
          <cell r="B170" t="str">
            <v>Corpo de BSTC D=1.20m</v>
          </cell>
          <cell r="C170" t="str">
            <v>DNER-ES284/97</v>
          </cell>
          <cell r="D170" t="str">
            <v xml:space="preserve"> </v>
          </cell>
          <cell r="E170" t="str">
            <v xml:space="preserve">m </v>
          </cell>
          <cell r="F170">
            <v>25</v>
          </cell>
          <cell r="G170">
            <v>381.37</v>
          </cell>
        </row>
        <row r="171">
          <cell r="A171" t="str">
            <v>04.101.01</v>
          </cell>
          <cell r="B171" t="str">
            <v>Boca de BSTC D=0.60m-normal</v>
          </cell>
          <cell r="C171" t="str">
            <v>DNER-ES284/97</v>
          </cell>
          <cell r="D171" t="str">
            <v xml:space="preserve"> </v>
          </cell>
          <cell r="E171" t="str">
            <v>un</v>
          </cell>
          <cell r="F171">
            <v>2</v>
          </cell>
          <cell r="G171">
            <v>299.62</v>
          </cell>
        </row>
        <row r="172">
          <cell r="A172" t="str">
            <v>04.101.02</v>
          </cell>
          <cell r="B172" t="str">
            <v>Boca de BSTC D=0.80m-normal</v>
          </cell>
          <cell r="C172" t="str">
            <v>DNER-ES284/97</v>
          </cell>
          <cell r="D172" t="str">
            <v xml:space="preserve"> </v>
          </cell>
          <cell r="E172" t="str">
            <v>un</v>
          </cell>
          <cell r="F172">
            <v>16</v>
          </cell>
          <cell r="G172">
            <v>494.05</v>
          </cell>
        </row>
        <row r="173">
          <cell r="A173" t="str">
            <v>04.101.03</v>
          </cell>
          <cell r="B173" t="str">
            <v>Boca de BSTC D=1.00m-normal</v>
          </cell>
          <cell r="C173" t="str">
            <v>DNER-ES284/97</v>
          </cell>
          <cell r="D173" t="str">
            <v xml:space="preserve"> </v>
          </cell>
          <cell r="E173" t="str">
            <v>un</v>
          </cell>
          <cell r="F173">
            <v>9</v>
          </cell>
          <cell r="G173">
            <v>757.56</v>
          </cell>
        </row>
        <row r="174">
          <cell r="A174" t="str">
            <v>04.101.04</v>
          </cell>
          <cell r="B174" t="str">
            <v>Boca de BSTC D=1.20m-normal</v>
          </cell>
          <cell r="C174" t="str">
            <v>DNER-ES284/97</v>
          </cell>
          <cell r="D174" t="str">
            <v xml:space="preserve"> </v>
          </cell>
          <cell r="E174" t="str">
            <v>un</v>
          </cell>
          <cell r="F174">
            <v>5</v>
          </cell>
          <cell r="G174">
            <v>1087.17</v>
          </cell>
        </row>
        <row r="175">
          <cell r="A175" t="str">
            <v>04.101.05</v>
          </cell>
          <cell r="B175" t="str">
            <v>Boca de BSTC D=1.50m-normal</v>
          </cell>
          <cell r="C175" t="str">
            <v>DNER-ES284/97</v>
          </cell>
          <cell r="D175" t="str">
            <v xml:space="preserve"> </v>
          </cell>
          <cell r="E175" t="str">
            <v>un</v>
          </cell>
          <cell r="F175">
            <v>2</v>
          </cell>
          <cell r="G175">
            <v>1942.12</v>
          </cell>
        </row>
        <row r="176">
          <cell r="A176" t="str">
            <v>04.110.01</v>
          </cell>
          <cell r="B176" t="str">
            <v>Corpo de BDTC D=1.00m</v>
          </cell>
          <cell r="C176" t="str">
            <v>DNER-ES284/97</v>
          </cell>
          <cell r="D176" t="str">
            <v xml:space="preserve"> </v>
          </cell>
          <cell r="E176" t="str">
            <v>m</v>
          </cell>
          <cell r="F176">
            <v>428</v>
          </cell>
          <cell r="G176">
            <v>572.14</v>
          </cell>
        </row>
        <row r="177">
          <cell r="A177" t="str">
            <v>04.110.02</v>
          </cell>
          <cell r="B177" t="str">
            <v>Corpo de BDTC D=1.20m</v>
          </cell>
          <cell r="C177" t="str">
            <v>DNER-ES284/97</v>
          </cell>
          <cell r="D177" t="str">
            <v xml:space="preserve"> </v>
          </cell>
          <cell r="E177" t="str">
            <v>m</v>
          </cell>
          <cell r="F177">
            <v>60</v>
          </cell>
          <cell r="G177">
            <v>745.38</v>
          </cell>
        </row>
        <row r="178">
          <cell r="A178" t="str">
            <v>P04.110.00</v>
          </cell>
          <cell r="B178" t="str">
            <v>Corpo de BDTC D=0.80m c/ laje de concreto</v>
          </cell>
          <cell r="C178" t="str">
            <v xml:space="preserve"> </v>
          </cell>
          <cell r="D178" t="str">
            <v xml:space="preserve"> </v>
          </cell>
          <cell r="E178" t="str">
            <v>m</v>
          </cell>
          <cell r="F178">
            <v>15</v>
          </cell>
          <cell r="G178">
            <v>335.3</v>
          </cell>
        </row>
        <row r="179">
          <cell r="A179" t="str">
            <v>04.111.01</v>
          </cell>
          <cell r="B179" t="str">
            <v>Boca de BDTC D=1.00m-normal</v>
          </cell>
          <cell r="C179" t="str">
            <v>DNER-ES284/97</v>
          </cell>
          <cell r="D179" t="str">
            <v xml:space="preserve"> </v>
          </cell>
          <cell r="E179" t="str">
            <v>un</v>
          </cell>
          <cell r="F179">
            <v>22</v>
          </cell>
          <cell r="G179">
            <v>1056.6199999999999</v>
          </cell>
        </row>
        <row r="180">
          <cell r="A180" t="str">
            <v>04.111.02</v>
          </cell>
          <cell r="B180" t="str">
            <v>Boca de BDTC D=1.20m-normal</v>
          </cell>
          <cell r="C180" t="str">
            <v>DNER-ES284/97</v>
          </cell>
          <cell r="D180" t="str">
            <v xml:space="preserve"> </v>
          </cell>
          <cell r="E180" t="str">
            <v>un</v>
          </cell>
          <cell r="F180">
            <v>2</v>
          </cell>
          <cell r="G180">
            <v>1521.54</v>
          </cell>
        </row>
        <row r="181">
          <cell r="A181" t="str">
            <v>P04.111.01</v>
          </cell>
          <cell r="B181" t="str">
            <v>Boca de BDTC D=0.80m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1</v>
          </cell>
          <cell r="G181">
            <v>560.76</v>
          </cell>
        </row>
        <row r="182">
          <cell r="A182" t="str">
            <v>04.120.01</v>
          </cell>
          <cell r="B182" t="str">
            <v>Corpo de BTTC D=1.00m</v>
          </cell>
          <cell r="C182" t="str">
            <v>DNER-ES284/97</v>
          </cell>
          <cell r="D182" t="str">
            <v xml:space="preserve"> </v>
          </cell>
          <cell r="E182" t="str">
            <v>m</v>
          </cell>
          <cell r="F182">
            <v>131</v>
          </cell>
          <cell r="G182">
            <v>808.8</v>
          </cell>
        </row>
        <row r="183">
          <cell r="A183" t="str">
            <v>04.120.02</v>
          </cell>
          <cell r="B183" t="str">
            <v>Corpo de BTTC D=1.20m</v>
          </cell>
          <cell r="C183" t="str">
            <v>DNER-ES284/97</v>
          </cell>
          <cell r="D183" t="str">
            <v xml:space="preserve"> </v>
          </cell>
          <cell r="E183" t="str">
            <v>m</v>
          </cell>
          <cell r="F183">
            <v>97</v>
          </cell>
          <cell r="G183">
            <v>1110.23</v>
          </cell>
        </row>
        <row r="184">
          <cell r="A184" t="str">
            <v>04.121.01</v>
          </cell>
          <cell r="B184" t="str">
            <v>Boca de BTTC D=1.00m-normal</v>
          </cell>
          <cell r="C184" t="str">
            <v xml:space="preserve"> </v>
          </cell>
          <cell r="D184" t="str">
            <v xml:space="preserve"> </v>
          </cell>
          <cell r="E184" t="str">
            <v>un</v>
          </cell>
          <cell r="F184">
            <v>6</v>
          </cell>
          <cell r="G184">
            <v>1356.87</v>
          </cell>
        </row>
        <row r="185">
          <cell r="A185" t="str">
            <v>04.121.02</v>
          </cell>
          <cell r="B185" t="str">
            <v>Boca de BTTC D=1.20m-normal</v>
          </cell>
          <cell r="C185" t="str">
            <v xml:space="preserve"> </v>
          </cell>
          <cell r="D185" t="str">
            <v xml:space="preserve"> </v>
          </cell>
          <cell r="E185" t="str">
            <v>un</v>
          </cell>
          <cell r="F185">
            <v>2</v>
          </cell>
          <cell r="G185">
            <v>1955.59</v>
          </cell>
        </row>
        <row r="186">
          <cell r="A186" t="str">
            <v>04.200.06</v>
          </cell>
          <cell r="B186" t="str">
            <v>Corpo de BSCC 2.00x2.00m-H=1.00 a 2.50m</v>
          </cell>
          <cell r="C186" t="str">
            <v>DNER-ES286/97</v>
          </cell>
          <cell r="D186" t="str">
            <v xml:space="preserve"> </v>
          </cell>
          <cell r="E186" t="str">
            <v>m</v>
          </cell>
          <cell r="F186">
            <v>21</v>
          </cell>
          <cell r="G186">
            <v>661.97</v>
          </cell>
        </row>
        <row r="187">
          <cell r="A187" t="str">
            <v>04.200.07</v>
          </cell>
          <cell r="B187" t="str">
            <v>Corpo de BSCC 2.50x2.50m-H=1.00 a 2.50m</v>
          </cell>
          <cell r="C187" t="str">
            <v>DNER-ES286/97</v>
          </cell>
          <cell r="D187" t="str">
            <v xml:space="preserve"> </v>
          </cell>
          <cell r="E187" t="str">
            <v>m</v>
          </cell>
          <cell r="F187">
            <v>52</v>
          </cell>
          <cell r="G187">
            <v>975.93</v>
          </cell>
        </row>
        <row r="188">
          <cell r="A188" t="str">
            <v>04.201.02</v>
          </cell>
          <cell r="B188" t="str">
            <v>Boca de BSCC 2.00x2.00m - normal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2</v>
          </cell>
          <cell r="G188">
            <v>4874.24</v>
          </cell>
        </row>
        <row r="189">
          <cell r="A189" t="str">
            <v>04.201.03</v>
          </cell>
          <cell r="B189" t="str">
            <v>Boca de BSCC 2.50x2.50m - normal</v>
          </cell>
          <cell r="C189" t="str">
            <v xml:space="preserve"> </v>
          </cell>
          <cell r="D189" t="str">
            <v xml:space="preserve"> </v>
          </cell>
          <cell r="E189" t="str">
            <v>un</v>
          </cell>
          <cell r="F189">
            <v>3</v>
          </cell>
          <cell r="G189">
            <v>6579.56</v>
          </cell>
        </row>
        <row r="190">
          <cell r="A190" t="str">
            <v>04.210.01</v>
          </cell>
          <cell r="B190" t="str">
            <v>Corpo de BDCC 1.50x1.50m-H=0 a 1.00m</v>
          </cell>
          <cell r="C190" t="str">
            <v>DNER-ES286/97</v>
          </cell>
          <cell r="D190" t="str">
            <v xml:space="preserve"> </v>
          </cell>
          <cell r="E190" t="str">
            <v>m</v>
          </cell>
          <cell r="F190">
            <v>40</v>
          </cell>
          <cell r="G190">
            <v>864.14</v>
          </cell>
        </row>
        <row r="191">
          <cell r="A191" t="str">
            <v>04.211.01</v>
          </cell>
          <cell r="B191" t="str">
            <v>Boca de BDCC 1.50x1.50m - normal</v>
          </cell>
          <cell r="C191" t="str">
            <v xml:space="preserve"> </v>
          </cell>
          <cell r="D191" t="str">
            <v xml:space="preserve"> </v>
          </cell>
          <cell r="E191" t="str">
            <v>un</v>
          </cell>
          <cell r="F191">
            <v>2</v>
          </cell>
          <cell r="G191">
            <v>3642.66</v>
          </cell>
        </row>
        <row r="192">
          <cell r="A192" t="str">
            <v>04.220.09</v>
          </cell>
          <cell r="B192" t="str">
            <v>Corpo de BTCC 1.50x1.50m-H=2.50 a 5.00m</v>
          </cell>
          <cell r="C192" t="str">
            <v>DNER-ES286/97</v>
          </cell>
          <cell r="D192" t="str">
            <v xml:space="preserve"> </v>
          </cell>
          <cell r="E192" t="str">
            <v>m</v>
          </cell>
          <cell r="F192">
            <v>17</v>
          </cell>
          <cell r="G192">
            <v>1221.79</v>
          </cell>
        </row>
        <row r="193">
          <cell r="A193" t="str">
            <v>04.221.01</v>
          </cell>
          <cell r="B193" t="str">
            <v>Boca de BTCC 1.50x1.50m - normal</v>
          </cell>
          <cell r="C193" t="str">
            <v xml:space="preserve"> </v>
          </cell>
          <cell r="D193" t="str">
            <v xml:space="preserve"> </v>
          </cell>
          <cell r="E193" t="str">
            <v>un</v>
          </cell>
          <cell r="F193">
            <v>2</v>
          </cell>
          <cell r="G193">
            <v>4561.4799999999996</v>
          </cell>
        </row>
        <row r="194">
          <cell r="A194" t="str">
            <v>04.999.01</v>
          </cell>
          <cell r="B194" t="str">
            <v>Remoção de bueiros existentes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717</v>
          </cell>
          <cell r="G194">
            <v>13.06</v>
          </cell>
        </row>
        <row r="195">
          <cell r="A195" t="str">
            <v>04.999.01a</v>
          </cell>
          <cell r="B195" t="str">
            <v>Limpeza de bueiro e revestimento com tela galvanizada e concreto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92.84</v>
          </cell>
          <cell r="G195">
            <v>44.18</v>
          </cell>
        </row>
        <row r="196">
          <cell r="A196" t="str">
            <v>04.999.02</v>
          </cell>
          <cell r="B196" t="str">
            <v>Demolição de dispositivos de concreto</v>
          </cell>
          <cell r="C196" t="str">
            <v>DNER-ES296/97</v>
          </cell>
          <cell r="D196" t="str">
            <v xml:space="preserve"> </v>
          </cell>
          <cell r="E196" t="str">
            <v>m3</v>
          </cell>
          <cell r="F196">
            <v>238</v>
          </cell>
          <cell r="G196">
            <v>12.58</v>
          </cell>
        </row>
        <row r="197">
          <cell r="A197" t="str">
            <v>P 04.100.23</v>
          </cell>
          <cell r="B197" t="str">
            <v>Bueiro Met.Corrug.circular, T.Armco,  c/Epoxy-bonded, MP-100, D=1,50 m, E=2,0mm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35</v>
          </cell>
          <cell r="G197">
            <v>510.8</v>
          </cell>
        </row>
        <row r="198">
          <cell r="A198" t="str">
            <v>P 04.100.19</v>
          </cell>
          <cell r="B198" t="str">
            <v>Tunnel liner plate, c/Epoxy-bonded, D=1,20m, E=2,70mm</v>
          </cell>
          <cell r="C198" t="str">
            <v xml:space="preserve"> </v>
          </cell>
          <cell r="D198" t="str">
            <v xml:space="preserve"> </v>
          </cell>
          <cell r="E198" t="str">
            <v>m</v>
          </cell>
          <cell r="F198">
            <v>45</v>
          </cell>
          <cell r="G198">
            <v>923.09</v>
          </cell>
        </row>
        <row r="199">
          <cell r="A199" t="str">
            <v>P 04.100.20</v>
          </cell>
          <cell r="B199" t="str">
            <v>Tunnel liner plate, c/Epoxy-bonded, D=1,40m, E=2,70mm</v>
          </cell>
          <cell r="C199" t="str">
            <v xml:space="preserve"> </v>
          </cell>
          <cell r="D199" t="str">
            <v xml:space="preserve"> </v>
          </cell>
          <cell r="E199" t="str">
            <v>m</v>
          </cell>
          <cell r="F199">
            <v>49</v>
          </cell>
          <cell r="G199">
            <v>1029.42</v>
          </cell>
        </row>
        <row r="200">
          <cell r="A200" t="str">
            <v>DER72450a</v>
          </cell>
          <cell r="B200" t="str">
            <v>Boca para BSTM D=140cm - Normal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2</v>
          </cell>
          <cell r="G200">
            <v>690.23</v>
          </cell>
        </row>
        <row r="201">
          <cell r="A201" t="str">
            <v>OAE8b</v>
          </cell>
          <cell r="B201" t="str">
            <v>Manuseio, transp. e posicionamento vigas pré-moldadas c/35,90m comp. e 71tf de peso</v>
          </cell>
          <cell r="C201">
            <v>0</v>
          </cell>
          <cell r="D201">
            <v>0</v>
          </cell>
          <cell r="E201" t="str">
            <v>un</v>
          </cell>
          <cell r="F201">
            <v>3651.27</v>
          </cell>
          <cell r="G201">
            <v>1307.1546599999999</v>
          </cell>
        </row>
        <row r="202">
          <cell r="A202" t="str">
            <v>OAE9</v>
          </cell>
          <cell r="B202" t="str">
            <v>Aparelho de apoio metálico Rudloff, unidirec. Tipo TU-134 ou similar,  fornec.e instal.</v>
          </cell>
          <cell r="C202">
            <v>0</v>
          </cell>
          <cell r="D202">
            <v>0</v>
          </cell>
          <cell r="E202" t="str">
            <v>un</v>
          </cell>
          <cell r="F202" t="str">
            <v>SUB-TOTAL</v>
          </cell>
          <cell r="G202">
            <v>581.20583999999997</v>
          </cell>
        </row>
        <row r="203">
          <cell r="A203" t="str">
            <v>OAE10</v>
          </cell>
          <cell r="B203" t="str">
            <v>Aparelho de apoio metálico Rudloff ou similar, multidirec. Tipo TM-134 fornec.e instal.</v>
          </cell>
          <cell r="C203">
            <v>0</v>
          </cell>
          <cell r="D203">
            <v>0</v>
          </cell>
          <cell r="E203" t="str">
            <v>un</v>
          </cell>
          <cell r="F203">
            <v>1502.51</v>
          </cell>
          <cell r="G203">
            <v>537.89857999999992</v>
          </cell>
        </row>
        <row r="204">
          <cell r="A204" t="str">
            <v>OAE11</v>
          </cell>
          <cell r="B204" t="str">
            <v>OBRAS COMPLEMENTARES</v>
          </cell>
          <cell r="C204">
            <v>0</v>
          </cell>
          <cell r="D204">
            <v>0</v>
          </cell>
          <cell r="E204" t="str">
            <v>un</v>
          </cell>
          <cell r="F204">
            <v>925.66</v>
          </cell>
          <cell r="G204">
            <v>331.38628</v>
          </cell>
        </row>
        <row r="205">
          <cell r="A205" t="str">
            <v>05.100.00</v>
          </cell>
          <cell r="B205" t="str">
            <v>Enleivamento</v>
          </cell>
          <cell r="C205" t="str">
            <v>DNER-ES341/97</v>
          </cell>
          <cell r="D205" t="str">
            <v xml:space="preserve"> </v>
          </cell>
          <cell r="E205" t="str">
            <v>m2</v>
          </cell>
          <cell r="F205">
            <v>144229</v>
          </cell>
          <cell r="G205">
            <v>2.06</v>
          </cell>
        </row>
        <row r="206">
          <cell r="A206" t="str">
            <v>05.102.00</v>
          </cell>
          <cell r="B206" t="str">
            <v>Hidrossemeadura</v>
          </cell>
          <cell r="C206" t="str">
            <v>DNER-ES341/97</v>
          </cell>
          <cell r="D206" t="str">
            <v xml:space="preserve"> </v>
          </cell>
          <cell r="E206" t="str">
            <v>m2</v>
          </cell>
          <cell r="F206">
            <v>656277</v>
          </cell>
          <cell r="G206">
            <v>0.49</v>
          </cell>
        </row>
        <row r="207">
          <cell r="A207" t="str">
            <v>P 05.100.02</v>
          </cell>
          <cell r="B207" t="str">
            <v>Fornecimento e plantio de árvore selecionada</v>
          </cell>
          <cell r="C207" t="str">
            <v xml:space="preserve"> </v>
          </cell>
          <cell r="D207" t="str">
            <v xml:space="preserve"> </v>
          </cell>
          <cell r="E207" t="str">
            <v>un</v>
          </cell>
          <cell r="F207">
            <v>4122</v>
          </cell>
          <cell r="G207">
            <v>6.02</v>
          </cell>
        </row>
        <row r="208">
          <cell r="A208" t="str">
            <v>DER80050</v>
          </cell>
          <cell r="B208" t="str">
            <v>Remoção e recolocação de cercas de arame farpado</v>
          </cell>
          <cell r="C208" t="str">
            <v xml:space="preserve"> </v>
          </cell>
          <cell r="D208" t="str">
            <v xml:space="preserve"> </v>
          </cell>
          <cell r="E208" t="str">
            <v>m</v>
          </cell>
          <cell r="F208">
            <v>7200</v>
          </cell>
          <cell r="G208">
            <v>3.23</v>
          </cell>
        </row>
        <row r="209">
          <cell r="A209" t="str">
            <v>06.400.01</v>
          </cell>
          <cell r="B209" t="str">
            <v>Cercas de arame farpado c/ mourao de concreto</v>
          </cell>
          <cell r="C209" t="str">
            <v xml:space="preserve"> </v>
          </cell>
          <cell r="D209" t="str">
            <v xml:space="preserve"> </v>
          </cell>
          <cell r="E209" t="str">
            <v>m</v>
          </cell>
          <cell r="F209">
            <v>19200</v>
          </cell>
          <cell r="G209">
            <v>8.76</v>
          </cell>
        </row>
        <row r="210">
          <cell r="A210" t="str">
            <v>P 05.100.04</v>
          </cell>
          <cell r="B210" t="str">
            <v>Alambrado c/tela galvanizada c/mourões de concreto h=2,00m</v>
          </cell>
          <cell r="C210" t="str">
            <v xml:space="preserve"> </v>
          </cell>
          <cell r="D210" t="str">
            <v xml:space="preserve"> </v>
          </cell>
          <cell r="E210" t="str">
            <v>m</v>
          </cell>
          <cell r="F210">
            <v>810</v>
          </cell>
          <cell r="G210">
            <v>38.340000000000003</v>
          </cell>
        </row>
        <row r="211">
          <cell r="A211" t="str">
            <v>P 05.100.05</v>
          </cell>
          <cell r="B211" t="str">
            <v xml:space="preserve">Portão duas folhas 4,20 x 2,00m, c/tela de aço galvanizado 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1</v>
          </cell>
          <cell r="G211">
            <v>2020.74</v>
          </cell>
        </row>
        <row r="212">
          <cell r="A212" t="str">
            <v>P 05.300.00</v>
          </cell>
          <cell r="B212" t="str">
            <v>Abrigos para passageiros</v>
          </cell>
          <cell r="C212" t="str">
            <v xml:space="preserve"> </v>
          </cell>
          <cell r="D212" t="str">
            <v xml:space="preserve"> </v>
          </cell>
          <cell r="E212" t="str">
            <v>un</v>
          </cell>
          <cell r="F212">
            <v>7</v>
          </cell>
          <cell r="G212">
            <v>832.7</v>
          </cell>
        </row>
        <row r="213">
          <cell r="A213" t="str">
            <v>R1</v>
          </cell>
          <cell r="B213" t="str">
            <v>Remanejamento de Rede de Baixa Tensão (220/380V)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650</v>
          </cell>
          <cell r="G213">
            <v>4.7</v>
          </cell>
        </row>
        <row r="214">
          <cell r="A214" t="str">
            <v>R2</v>
          </cell>
          <cell r="B214" t="str">
            <v>Remanejamento de Rede de Alta Tensão (138kV)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930</v>
          </cell>
          <cell r="G214">
            <v>6.2</v>
          </cell>
        </row>
        <row r="215">
          <cell r="A215" t="str">
            <v>R8</v>
          </cell>
          <cell r="B215" t="str">
            <v>Remanejamento de Poste de Concreto 9/150</v>
          </cell>
          <cell r="C215" t="str">
            <v xml:space="preserve"> </v>
          </cell>
          <cell r="D215" t="str">
            <v xml:space="preserve"> </v>
          </cell>
          <cell r="E215" t="str">
            <v>un</v>
          </cell>
          <cell r="F215">
            <v>7</v>
          </cell>
          <cell r="G215">
            <v>75</v>
          </cell>
        </row>
        <row r="216">
          <cell r="A216" t="str">
            <v>R9</v>
          </cell>
          <cell r="B216" t="str">
            <v>Remanejamento de Poste de Concreto 9/300</v>
          </cell>
          <cell r="C216" t="str">
            <v xml:space="preserve"> </v>
          </cell>
          <cell r="D216" t="str">
            <v xml:space="preserve"> </v>
          </cell>
          <cell r="E216" t="str">
            <v>un</v>
          </cell>
          <cell r="F216">
            <v>2</v>
          </cell>
          <cell r="G216">
            <v>75</v>
          </cell>
        </row>
        <row r="217">
          <cell r="A217" t="str">
            <v>R22</v>
          </cell>
          <cell r="B217" t="str">
            <v>Remanejamento de Poste de Concreto 09/300 c/ transformador</v>
          </cell>
          <cell r="C217" t="str">
            <v xml:space="preserve"> </v>
          </cell>
          <cell r="D217" t="str">
            <v xml:space="preserve"> </v>
          </cell>
          <cell r="E217" t="str">
            <v>un</v>
          </cell>
          <cell r="F217">
            <v>1</v>
          </cell>
          <cell r="G217">
            <v>290</v>
          </cell>
        </row>
        <row r="218">
          <cell r="A218" t="str">
            <v>R10</v>
          </cell>
          <cell r="B218" t="str">
            <v>Remanejamento de Poste de Concreto 10/150</v>
          </cell>
          <cell r="C218" t="str">
            <v xml:space="preserve"> </v>
          </cell>
          <cell r="D218" t="str">
            <v xml:space="preserve"> </v>
          </cell>
          <cell r="E218" t="str">
            <v>un</v>
          </cell>
          <cell r="F218">
            <v>17</v>
          </cell>
          <cell r="G218">
            <v>75</v>
          </cell>
        </row>
        <row r="219">
          <cell r="A219" t="str">
            <v>R11</v>
          </cell>
          <cell r="B219" t="str">
            <v>Remanejamento de Poste de Concreto 10/300</v>
          </cell>
          <cell r="C219" t="str">
            <v xml:space="preserve"> </v>
          </cell>
          <cell r="D219" t="str">
            <v xml:space="preserve"> </v>
          </cell>
          <cell r="E219" t="str">
            <v>un</v>
          </cell>
          <cell r="F219">
            <v>16</v>
          </cell>
          <cell r="G219">
            <v>75</v>
          </cell>
        </row>
        <row r="220">
          <cell r="A220" t="str">
            <v>R12</v>
          </cell>
          <cell r="B220" t="str">
            <v>Remanejamento de Poste de Concreto 10/600</v>
          </cell>
          <cell r="C220" t="str">
            <v xml:space="preserve"> </v>
          </cell>
          <cell r="D220" t="str">
            <v xml:space="preserve"> </v>
          </cell>
          <cell r="E220" t="str">
            <v>un</v>
          </cell>
          <cell r="F220">
            <v>2</v>
          </cell>
          <cell r="G220">
            <v>75</v>
          </cell>
        </row>
        <row r="221">
          <cell r="A221" t="str">
            <v>R18</v>
          </cell>
          <cell r="B221" t="str">
            <v>Remanejamento de Poste de Concreto 10/150 c/ 3 pétalas (400W) instalado</v>
          </cell>
          <cell r="C221" t="str">
            <v xml:space="preserve"> </v>
          </cell>
          <cell r="D221" t="str">
            <v xml:space="preserve"> </v>
          </cell>
          <cell r="E221" t="str">
            <v>un</v>
          </cell>
          <cell r="F221">
            <v>2</v>
          </cell>
          <cell r="G221">
            <v>250</v>
          </cell>
        </row>
        <row r="222">
          <cell r="A222" t="str">
            <v>R25</v>
          </cell>
          <cell r="B222" t="str">
            <v>Remanejamento de Poste Metálico 20m c/ 3 pétalas instalado</v>
          </cell>
          <cell r="C222" t="str">
            <v xml:space="preserve"> </v>
          </cell>
          <cell r="D222" t="str">
            <v xml:space="preserve"> </v>
          </cell>
          <cell r="E222" t="str">
            <v>un</v>
          </cell>
          <cell r="F222">
            <v>1</v>
          </cell>
          <cell r="G222">
            <v>350</v>
          </cell>
        </row>
        <row r="223">
          <cell r="A223" t="str">
            <v>R26</v>
          </cell>
          <cell r="B223" t="str">
            <v>Remanejamento de Poste Metálico 20m c/ 4 pétalas instalado</v>
          </cell>
          <cell r="C223" t="str">
            <v xml:space="preserve"> </v>
          </cell>
          <cell r="D223" t="str">
            <v xml:space="preserve"> </v>
          </cell>
          <cell r="E223" t="str">
            <v>un</v>
          </cell>
          <cell r="F223">
            <v>2</v>
          </cell>
          <cell r="G223">
            <v>410</v>
          </cell>
        </row>
        <row r="224">
          <cell r="A224" t="str">
            <v>R3</v>
          </cell>
          <cell r="B224" t="str">
            <v>Remanejamento de Rede de Telefonia</v>
          </cell>
          <cell r="C224" t="str">
            <v xml:space="preserve"> </v>
          </cell>
          <cell r="D224" t="str">
            <v xml:space="preserve"> </v>
          </cell>
          <cell r="E224" t="str">
            <v>m</v>
          </cell>
          <cell r="F224">
            <v>360</v>
          </cell>
          <cell r="G224">
            <v>2</v>
          </cell>
        </row>
        <row r="225">
          <cell r="A225" t="str">
            <v>R28</v>
          </cell>
          <cell r="B225" t="str">
            <v>Remanejamento de Canalização de água em Ferro Fundido, 100mm</v>
          </cell>
          <cell r="C225" t="str">
            <v xml:space="preserve"> </v>
          </cell>
          <cell r="D225" t="str">
            <v xml:space="preserve"> </v>
          </cell>
          <cell r="E225" t="str">
            <v>m</v>
          </cell>
          <cell r="F225">
            <v>800</v>
          </cell>
          <cell r="G225">
            <v>234.18</v>
          </cell>
        </row>
        <row r="226">
          <cell r="A226" t="str">
            <v>03.321.01</v>
          </cell>
          <cell r="B226" t="str">
            <v>Placas de aproximação( 02 unidades)p/Viaduto nº1</v>
          </cell>
          <cell r="C226">
            <v>0</v>
          </cell>
          <cell r="D226">
            <v>0</v>
          </cell>
          <cell r="E226" t="str">
            <v>m3</v>
          </cell>
          <cell r="F226">
            <v>93.32</v>
          </cell>
          <cell r="G226">
            <v>33.408559999999994</v>
          </cell>
        </row>
        <row r="227">
          <cell r="A227" t="str">
            <v>03.371.01</v>
          </cell>
          <cell r="B227" t="str">
            <v>Formas de placa compensada resinada</v>
          </cell>
          <cell r="C227" t="str">
            <v xml:space="preserve"> </v>
          </cell>
          <cell r="D227" t="str">
            <v xml:space="preserve"> </v>
          </cell>
          <cell r="E227" t="str">
            <v>m2</v>
          </cell>
          <cell r="F227">
            <v>16</v>
          </cell>
          <cell r="G227">
            <v>21.86</v>
          </cell>
        </row>
        <row r="228">
          <cell r="A228" t="str">
            <v>03.353.00</v>
          </cell>
          <cell r="B228" t="str">
            <v>Forn., preparo e colocação nas formas, de aço CA-50</v>
          </cell>
          <cell r="C228" t="str">
            <v xml:space="preserve"> </v>
          </cell>
          <cell r="D228" t="str">
            <v xml:space="preserve"> </v>
          </cell>
          <cell r="E228" t="str">
            <v>kg</v>
          </cell>
          <cell r="F228">
            <v>1814</v>
          </cell>
          <cell r="G228">
            <v>2.59</v>
          </cell>
        </row>
        <row r="229">
          <cell r="A229" t="str">
            <v>P 03.327.01</v>
          </cell>
          <cell r="B229" t="str">
            <v xml:space="preserve">Concreto fck= 25 MPa-contr. raz. uso ger. 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22</v>
          </cell>
          <cell r="G229">
            <v>163.22</v>
          </cell>
        </row>
        <row r="230">
          <cell r="A230" t="str">
            <v>03.323.01</v>
          </cell>
          <cell r="B230" t="str">
            <v>Placas de aproximação( 02 unidades)p/Viaduto nº2</v>
          </cell>
          <cell r="C230">
            <v>0</v>
          </cell>
          <cell r="D230">
            <v>0</v>
          </cell>
          <cell r="E230" t="str">
            <v>m3</v>
          </cell>
          <cell r="F230">
            <v>113.99</v>
          </cell>
          <cell r="G230">
            <v>40.808419999999998</v>
          </cell>
        </row>
        <row r="231">
          <cell r="A231" t="str">
            <v>03.371.01</v>
          </cell>
          <cell r="B231" t="str">
            <v>Formas de placa compensada resinada</v>
          </cell>
          <cell r="C231" t="str">
            <v xml:space="preserve"> </v>
          </cell>
          <cell r="D231" t="str">
            <v xml:space="preserve"> </v>
          </cell>
          <cell r="E231" t="str">
            <v>m2</v>
          </cell>
          <cell r="F231">
            <v>16</v>
          </cell>
          <cell r="G231">
            <v>21.86</v>
          </cell>
        </row>
        <row r="232">
          <cell r="A232" t="str">
            <v>03.353.00</v>
          </cell>
          <cell r="B232" t="str">
            <v>Forn., preparo e colocação nas formas, de aço CA-50</v>
          </cell>
          <cell r="C232" t="str">
            <v xml:space="preserve"> </v>
          </cell>
          <cell r="D232" t="str">
            <v xml:space="preserve"> </v>
          </cell>
          <cell r="E232" t="str">
            <v>kg</v>
          </cell>
          <cell r="F232">
            <v>1814</v>
          </cell>
          <cell r="G232">
            <v>2.59</v>
          </cell>
        </row>
        <row r="233">
          <cell r="A233" t="str">
            <v>P 03.327.01</v>
          </cell>
          <cell r="B233" t="str">
            <v xml:space="preserve">Concreto fck= 25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22</v>
          </cell>
          <cell r="G233">
            <v>163.22</v>
          </cell>
        </row>
        <row r="234">
          <cell r="A234" t="str">
            <v>03.327.00</v>
          </cell>
          <cell r="B234" t="str">
            <v xml:space="preserve">Concreto fck= 24 MPa-contr. raz. uso ger. </v>
          </cell>
          <cell r="C234">
            <v>0</v>
          </cell>
          <cell r="D234">
            <v>0</v>
          </cell>
          <cell r="E234" t="str">
            <v>m3</v>
          </cell>
          <cell r="F234">
            <v>118.3</v>
          </cell>
          <cell r="G234">
            <v>42.351399999999998</v>
          </cell>
        </row>
        <row r="235">
          <cell r="A235" t="str">
            <v>P 03.327.01</v>
          </cell>
          <cell r="B235" t="str">
            <v xml:space="preserve">Concreto fck= 25 MPa-contr. raz. uso ger. </v>
          </cell>
          <cell r="C235">
            <v>0</v>
          </cell>
          <cell r="D235">
            <v>0</v>
          </cell>
          <cell r="E235" t="str">
            <v>m3</v>
          </cell>
          <cell r="F235">
            <v>120.19</v>
          </cell>
          <cell r="G235" t="str">
            <v>SUB-TOTAL</v>
          </cell>
        </row>
        <row r="236">
          <cell r="A236" t="str">
            <v>03.328.00</v>
          </cell>
          <cell r="B236" t="str">
            <v xml:space="preserve">Concreto fck= 26 MPa-contr. raz. uso ger. </v>
          </cell>
          <cell r="C236">
            <v>0</v>
          </cell>
          <cell r="D236">
            <v>0</v>
          </cell>
          <cell r="E236" t="str">
            <v>m3</v>
          </cell>
          <cell r="F236">
            <v>122.27</v>
          </cell>
          <cell r="G236">
            <v>43.772659999999995</v>
          </cell>
        </row>
        <row r="237">
          <cell r="A237" t="str">
            <v>03.328.01</v>
          </cell>
          <cell r="B237" t="str">
            <v xml:space="preserve">Concreto fck= 30 MPa-contr. raz. uso ger. </v>
          </cell>
          <cell r="C237">
            <v>0</v>
          </cell>
          <cell r="D237">
            <v>0</v>
          </cell>
          <cell r="E237" t="str">
            <v>m3</v>
          </cell>
          <cell r="F237">
            <v>126.05</v>
          </cell>
          <cell r="G237" t="str">
            <v>TOTAL</v>
          </cell>
        </row>
        <row r="238">
          <cell r="A238" t="str">
            <v>03.329.01</v>
          </cell>
          <cell r="B238" t="str">
            <v>Concreto estrutural fck=25 MPa - Cont. raz. c/ adit.</v>
          </cell>
          <cell r="C238">
            <v>0</v>
          </cell>
          <cell r="D238">
            <v>0</v>
          </cell>
          <cell r="E238" t="str">
            <v>m3</v>
          </cell>
          <cell r="F238">
            <v>106.28</v>
          </cell>
          <cell r="G238">
            <v>38.04824</v>
          </cell>
        </row>
        <row r="239">
          <cell r="A239" t="str">
            <v>03.329.02</v>
          </cell>
          <cell r="B239" t="str">
            <v>Concreto estrutural fck=30 MPa - Cont. raz. c/ adit.</v>
          </cell>
          <cell r="C239">
            <v>0</v>
          </cell>
          <cell r="D239">
            <v>0</v>
          </cell>
          <cell r="E239" t="str">
            <v>m3</v>
          </cell>
          <cell r="F239">
            <v>114.01</v>
          </cell>
          <cell r="G239">
            <v>40.815579999999997</v>
          </cell>
        </row>
        <row r="240">
          <cell r="A240" t="str">
            <v>03.329.03</v>
          </cell>
          <cell r="B240" t="str">
            <v>Concreto fck= 8 MPa-contr. raz. uso ger. conf. e lan</v>
          </cell>
          <cell r="C240">
            <v>0</v>
          </cell>
          <cell r="D240">
            <v>0</v>
          </cell>
          <cell r="E240" t="str">
            <v>m3</v>
          </cell>
          <cell r="F240">
            <v>89.37</v>
          </cell>
          <cell r="G240">
            <v>31.99446</v>
          </cell>
        </row>
        <row r="241">
          <cell r="A241" t="str">
            <v>03.329.04</v>
          </cell>
          <cell r="B241" t="str">
            <v>Concreto fck= 12 MPa-contr. raz. uso ger. conf. e lan</v>
          </cell>
          <cell r="C241">
            <v>0</v>
          </cell>
          <cell r="D241">
            <v>0</v>
          </cell>
          <cell r="E241" t="str">
            <v>m3</v>
          </cell>
          <cell r="F241">
            <v>97.47</v>
          </cell>
          <cell r="G241">
            <v>34.894259999999996</v>
          </cell>
        </row>
        <row r="242">
          <cell r="A242" t="str">
            <v>03.330.00</v>
          </cell>
          <cell r="B242" t="str">
            <v>Concreto fck= 35 MPa-contr. raz. uso ger.</v>
          </cell>
          <cell r="C242">
            <v>0</v>
          </cell>
          <cell r="D242">
            <v>0</v>
          </cell>
          <cell r="E242" t="str">
            <v>m3</v>
          </cell>
          <cell r="F242">
            <v>122.81</v>
          </cell>
          <cell r="G242">
            <v>43.965980000000002</v>
          </cell>
        </row>
        <row r="243">
          <cell r="A243" t="str">
            <v>03.340.00</v>
          </cell>
          <cell r="B243" t="str">
            <v>Argamassa cimento-areia 1-3</v>
          </cell>
          <cell r="C243">
            <v>0</v>
          </cell>
          <cell r="D243">
            <v>0</v>
          </cell>
          <cell r="E243" t="str">
            <v>m3</v>
          </cell>
          <cell r="F243">
            <v>111.95</v>
          </cell>
          <cell r="G243">
            <v>40.078099999999999</v>
          </cell>
        </row>
        <row r="244">
          <cell r="A244" t="str">
            <v>03.341.00</v>
          </cell>
          <cell r="B244" t="str">
            <v>Argamassa cimento-areia 1-4</v>
          </cell>
          <cell r="C244">
            <v>0</v>
          </cell>
          <cell r="D244">
            <v>0</v>
          </cell>
          <cell r="E244" t="str">
            <v>m3</v>
          </cell>
          <cell r="F244">
            <v>94.93</v>
          </cell>
          <cell r="G244">
            <v>33.984940000000002</v>
          </cell>
        </row>
        <row r="245">
          <cell r="A245" t="str">
            <v>03.353.00</v>
          </cell>
          <cell r="B245" t="str">
            <v>Forn., preparo e colocação nas formas, de aço CA-50</v>
          </cell>
          <cell r="C245">
            <v>0</v>
          </cell>
          <cell r="D245">
            <v>0</v>
          </cell>
          <cell r="E245" t="str">
            <v>kg</v>
          </cell>
          <cell r="F245">
            <v>1.91</v>
          </cell>
          <cell r="G245">
            <v>0.68377999999999994</v>
          </cell>
        </row>
        <row r="246">
          <cell r="A246" t="str">
            <v>03.354.00</v>
          </cell>
          <cell r="B246" t="str">
            <v>Forn., preparo e colocação nas formas, de aço CA-60</v>
          </cell>
          <cell r="C246">
            <v>0</v>
          </cell>
          <cell r="D246">
            <v>0</v>
          </cell>
          <cell r="E246" t="str">
            <v>kg</v>
          </cell>
          <cell r="F246">
            <v>2.1</v>
          </cell>
          <cell r="G246">
            <v>0.75180000000000002</v>
          </cell>
        </row>
        <row r="247">
          <cell r="A247" t="str">
            <v>03.359.01</v>
          </cell>
          <cell r="B247" t="str">
            <v>Forn., preparo e colocação nas formas, de aço CA-25</v>
          </cell>
          <cell r="C247">
            <v>0</v>
          </cell>
          <cell r="D247">
            <v>0</v>
          </cell>
          <cell r="E247" t="str">
            <v>kg</v>
          </cell>
          <cell r="F247">
            <v>1.79</v>
          </cell>
          <cell r="G247">
            <v>0.64081999999999995</v>
          </cell>
        </row>
        <row r="248">
          <cell r="A248" t="str">
            <v>03.370.00</v>
          </cell>
          <cell r="B248" t="str">
            <v>Formas comuns de madeira</v>
          </cell>
          <cell r="C248">
            <v>0</v>
          </cell>
          <cell r="D248">
            <v>0</v>
          </cell>
          <cell r="E248" t="str">
            <v>m2</v>
          </cell>
          <cell r="F248">
            <v>16.059999999999999</v>
          </cell>
          <cell r="G248">
            <v>5.7494799999999993</v>
          </cell>
        </row>
        <row r="249">
          <cell r="A249" t="str">
            <v>03.371.00</v>
          </cell>
          <cell r="B249" t="str">
            <v>Formas de madeira compensada</v>
          </cell>
          <cell r="C249">
            <v>0</v>
          </cell>
          <cell r="D249">
            <v>0</v>
          </cell>
          <cell r="E249" t="str">
            <v>m2</v>
          </cell>
          <cell r="F249">
            <v>16.100000000000001</v>
          </cell>
          <cell r="G249">
            <v>5.7638000000000007</v>
          </cell>
        </row>
        <row r="250">
          <cell r="A250" t="str">
            <v>03.371.01</v>
          </cell>
          <cell r="B250" t="str">
            <v>Formas de placa compensada resinada</v>
          </cell>
          <cell r="C250">
            <v>0</v>
          </cell>
          <cell r="D250">
            <v>0</v>
          </cell>
          <cell r="E250" t="str">
            <v>m2</v>
          </cell>
          <cell r="F250">
            <v>16.100000000000001</v>
          </cell>
          <cell r="G250">
            <v>5.7638000000000007</v>
          </cell>
        </row>
        <row r="251">
          <cell r="A251" t="str">
            <v>03.371.02</v>
          </cell>
          <cell r="B251" t="str">
            <v>Formas de placa compensada plastificada</v>
          </cell>
          <cell r="C251">
            <v>0</v>
          </cell>
          <cell r="D251">
            <v>0</v>
          </cell>
          <cell r="E251" t="str">
            <v>m2</v>
          </cell>
          <cell r="F251">
            <v>22.65</v>
          </cell>
          <cell r="G251">
            <v>8.1086999999999989</v>
          </cell>
        </row>
        <row r="252">
          <cell r="A252" t="str">
            <v>03.372.01</v>
          </cell>
          <cell r="B252" t="str">
            <v>Formas para tubulão</v>
          </cell>
          <cell r="C252">
            <v>0</v>
          </cell>
          <cell r="D252">
            <v>0</v>
          </cell>
          <cell r="E252" t="str">
            <v>m2</v>
          </cell>
          <cell r="G252">
            <v>0</v>
          </cell>
        </row>
        <row r="253">
          <cell r="A253" t="str">
            <v>03.401.01</v>
          </cell>
          <cell r="B253" t="str">
            <v>Estacas tipo Franki D= 350mm</v>
          </cell>
          <cell r="C253">
            <v>0</v>
          </cell>
          <cell r="D253">
            <v>0</v>
          </cell>
          <cell r="E253" t="str">
            <v>m</v>
          </cell>
          <cell r="G253">
            <v>0</v>
          </cell>
        </row>
        <row r="254">
          <cell r="A254" t="str">
            <v>03.401.02</v>
          </cell>
          <cell r="B254" t="str">
            <v>Estacas tipo Franki D= 400mm</v>
          </cell>
          <cell r="C254">
            <v>0</v>
          </cell>
          <cell r="D254">
            <v>0</v>
          </cell>
          <cell r="E254" t="str">
            <v>m</v>
          </cell>
          <cell r="G254">
            <v>0</v>
          </cell>
        </row>
        <row r="255">
          <cell r="A255" t="str">
            <v>03.401.03</v>
          </cell>
          <cell r="B255" t="str">
            <v>Estacas tipo Franki D= 520mm</v>
          </cell>
          <cell r="C255">
            <v>0</v>
          </cell>
          <cell r="D255">
            <v>0</v>
          </cell>
          <cell r="E255" t="str">
            <v>m</v>
          </cell>
          <cell r="G255">
            <v>0</v>
          </cell>
        </row>
        <row r="256">
          <cell r="A256" t="str">
            <v>03.401.04</v>
          </cell>
          <cell r="B256" t="str">
            <v>Estacas tipo Franki D= 600mm</v>
          </cell>
          <cell r="C256">
            <v>0</v>
          </cell>
          <cell r="D256">
            <v>0</v>
          </cell>
          <cell r="E256" t="str">
            <v>m</v>
          </cell>
          <cell r="G256">
            <v>0</v>
          </cell>
        </row>
        <row r="257">
          <cell r="A257" t="str">
            <v>03.410.01</v>
          </cell>
          <cell r="B257" t="str">
            <v>Tubulão a céu aberto D=1,00m</v>
          </cell>
          <cell r="C257">
            <v>0</v>
          </cell>
          <cell r="D257">
            <v>0</v>
          </cell>
          <cell r="E257" t="str">
            <v>m</v>
          </cell>
          <cell r="G257">
            <v>0</v>
          </cell>
        </row>
        <row r="258">
          <cell r="A258" t="str">
            <v>03.410.11</v>
          </cell>
          <cell r="B258" t="str">
            <v>Tubulão a céu aberto D=1,20m</v>
          </cell>
          <cell r="C258">
            <v>0</v>
          </cell>
          <cell r="D258">
            <v>0</v>
          </cell>
          <cell r="E258" t="str">
            <v>m</v>
          </cell>
          <cell r="G258">
            <v>0</v>
          </cell>
        </row>
        <row r="259">
          <cell r="A259" t="str">
            <v>03.410.21</v>
          </cell>
          <cell r="B259" t="str">
            <v>Tubulão a céu aberto D=1,40m</v>
          </cell>
          <cell r="C259">
            <v>0</v>
          </cell>
          <cell r="D259">
            <v>0</v>
          </cell>
          <cell r="E259" t="str">
            <v>m</v>
          </cell>
          <cell r="G259">
            <v>0</v>
          </cell>
        </row>
        <row r="260">
          <cell r="A260" t="str">
            <v>03.410.31</v>
          </cell>
          <cell r="B260" t="str">
            <v>Tubulão a céu aberto D=1,60m</v>
          </cell>
          <cell r="C260">
            <v>0</v>
          </cell>
          <cell r="D260">
            <v>0</v>
          </cell>
          <cell r="E260" t="str">
            <v>m</v>
          </cell>
          <cell r="G260">
            <v>0</v>
          </cell>
        </row>
        <row r="261">
          <cell r="A261" t="str">
            <v>03.410.41</v>
          </cell>
          <cell r="B261" t="str">
            <v>Tubulão a céu aberto D=1,80m</v>
          </cell>
          <cell r="C261">
            <v>0</v>
          </cell>
          <cell r="D261">
            <v>0</v>
          </cell>
          <cell r="E261" t="str">
            <v>m</v>
          </cell>
          <cell r="G261">
            <v>0</v>
          </cell>
        </row>
        <row r="262">
          <cell r="A262" t="str">
            <v>03.410.51</v>
          </cell>
          <cell r="B262" t="str">
            <v>Tubulão a céu aberto D=2,00m</v>
          </cell>
          <cell r="C262">
            <v>0</v>
          </cell>
          <cell r="D262">
            <v>0</v>
          </cell>
          <cell r="E262" t="str">
            <v>m</v>
          </cell>
          <cell r="G262">
            <v>0</v>
          </cell>
        </row>
        <row r="263">
          <cell r="A263" t="str">
            <v>03.410.61</v>
          </cell>
          <cell r="B263" t="str">
            <v>Tubulão a céu aberto D=2,20m</v>
          </cell>
          <cell r="C263">
            <v>0</v>
          </cell>
          <cell r="D263">
            <v>0</v>
          </cell>
          <cell r="E263" t="str">
            <v>m</v>
          </cell>
          <cell r="G263">
            <v>0</v>
          </cell>
        </row>
        <row r="264">
          <cell r="A264" t="str">
            <v>03.411.11</v>
          </cell>
          <cell r="B264" t="str">
            <v>Tubulão a ar comprimido D=1,20m prof. até 12 m</v>
          </cell>
          <cell r="C264">
            <v>0</v>
          </cell>
          <cell r="D264">
            <v>0</v>
          </cell>
          <cell r="E264" t="str">
            <v>m</v>
          </cell>
          <cell r="G264">
            <v>0</v>
          </cell>
        </row>
        <row r="265">
          <cell r="A265" t="str">
            <v>03.411.12</v>
          </cell>
          <cell r="B265" t="str">
            <v>Tubulão a ar comprimido D=1,20m prof. 12 / 1 8 m</v>
          </cell>
          <cell r="C265">
            <v>0</v>
          </cell>
          <cell r="D265">
            <v>0</v>
          </cell>
          <cell r="E265" t="str">
            <v>m</v>
          </cell>
          <cell r="G265">
            <v>0</v>
          </cell>
        </row>
        <row r="266">
          <cell r="A266" t="str">
            <v>03.411.13</v>
          </cell>
          <cell r="B266" t="str">
            <v>Tubulão a ar comprimido D=1,20m prof. 18 / 24 m</v>
          </cell>
          <cell r="C266">
            <v>0</v>
          </cell>
          <cell r="D266">
            <v>0</v>
          </cell>
          <cell r="E266" t="str">
            <v>m</v>
          </cell>
          <cell r="G266">
            <v>0</v>
          </cell>
        </row>
        <row r="267">
          <cell r="A267" t="str">
            <v>03.411.14</v>
          </cell>
          <cell r="B267" t="str">
            <v>Tubulão a ar comprimido D=1,20m prof. 24 / 27 m</v>
          </cell>
          <cell r="C267">
            <v>0</v>
          </cell>
          <cell r="D267">
            <v>0</v>
          </cell>
          <cell r="E267" t="str">
            <v>m</v>
          </cell>
          <cell r="G267">
            <v>0</v>
          </cell>
        </row>
        <row r="268">
          <cell r="A268" t="str">
            <v>03.411.15</v>
          </cell>
          <cell r="B268" t="str">
            <v>Tubulão a ar comprimido D=1,20m prof. 27 / 31 m</v>
          </cell>
          <cell r="C268">
            <v>0</v>
          </cell>
          <cell r="D268">
            <v>0</v>
          </cell>
          <cell r="E268" t="str">
            <v>m</v>
          </cell>
          <cell r="G268">
            <v>0</v>
          </cell>
        </row>
        <row r="269">
          <cell r="A269" t="str">
            <v>03.411.21</v>
          </cell>
          <cell r="B269" t="str">
            <v>Tubulão a ar comprimido D=1,40m prof. até 12 m</v>
          </cell>
          <cell r="C269">
            <v>0</v>
          </cell>
          <cell r="D269">
            <v>0</v>
          </cell>
          <cell r="E269" t="str">
            <v>m</v>
          </cell>
          <cell r="G269">
            <v>0</v>
          </cell>
        </row>
        <row r="270">
          <cell r="A270" t="str">
            <v>03.411.22</v>
          </cell>
          <cell r="B270" t="str">
            <v>Tubulão a ar comprimido D=1,40m prof. 12 / 18 m</v>
          </cell>
          <cell r="C270">
            <v>0</v>
          </cell>
          <cell r="D270">
            <v>0</v>
          </cell>
          <cell r="E270" t="str">
            <v>m</v>
          </cell>
          <cell r="G270">
            <v>0</v>
          </cell>
        </row>
        <row r="271">
          <cell r="A271" t="str">
            <v>03.411.23</v>
          </cell>
          <cell r="B271" t="str">
            <v>Tubulão a ar comprimido D=1,40m prof. 18 / 24 m</v>
          </cell>
          <cell r="C271">
            <v>0</v>
          </cell>
          <cell r="D271">
            <v>0</v>
          </cell>
          <cell r="E271" t="str">
            <v>m</v>
          </cell>
          <cell r="G271">
            <v>0</v>
          </cell>
        </row>
        <row r="272">
          <cell r="A272" t="str">
            <v>03.411.24</v>
          </cell>
          <cell r="B272" t="str">
            <v>Tubulão a ar comprimido D=1,40m prof. 24 / 27 m</v>
          </cell>
          <cell r="C272">
            <v>0</v>
          </cell>
          <cell r="D272">
            <v>0</v>
          </cell>
          <cell r="E272" t="str">
            <v>m</v>
          </cell>
          <cell r="G272">
            <v>0</v>
          </cell>
        </row>
        <row r="273">
          <cell r="A273" t="str">
            <v>03.411.25</v>
          </cell>
          <cell r="B273" t="str">
            <v>Tubulão a ar comprimido D=1,40m prof. 27/31 m</v>
          </cell>
          <cell r="C273">
            <v>0</v>
          </cell>
          <cell r="D273">
            <v>0</v>
          </cell>
          <cell r="E273" t="str">
            <v>m</v>
          </cell>
          <cell r="G273">
            <v>0</v>
          </cell>
        </row>
        <row r="274">
          <cell r="A274" t="str">
            <v>03.411.31</v>
          </cell>
          <cell r="B274" t="str">
            <v>Tubulão a ar comprimido D=1,60m prof. até 12 m</v>
          </cell>
          <cell r="C274">
            <v>0</v>
          </cell>
          <cell r="D274">
            <v>0</v>
          </cell>
          <cell r="E274" t="str">
            <v>m</v>
          </cell>
          <cell r="G274">
            <v>0</v>
          </cell>
        </row>
        <row r="275">
          <cell r="A275" t="str">
            <v>03.411.32</v>
          </cell>
          <cell r="B275" t="str">
            <v>Tubulão a ar comprimido D=1,60m prof. 12 / 18 m</v>
          </cell>
          <cell r="C275">
            <v>0</v>
          </cell>
          <cell r="D275">
            <v>0</v>
          </cell>
          <cell r="E275" t="str">
            <v>m</v>
          </cell>
          <cell r="G275">
            <v>0</v>
          </cell>
        </row>
        <row r="276">
          <cell r="A276" t="str">
            <v>03.411.33</v>
          </cell>
          <cell r="B276" t="str">
            <v>Tubulão a ar comprimido D=1,60m prof. 18 / 24 m</v>
          </cell>
          <cell r="C276">
            <v>0</v>
          </cell>
          <cell r="D276">
            <v>0</v>
          </cell>
          <cell r="E276" t="str">
            <v>m</v>
          </cell>
          <cell r="G276">
            <v>0</v>
          </cell>
        </row>
        <row r="277">
          <cell r="A277" t="str">
            <v>03.411.34</v>
          </cell>
          <cell r="B277" t="str">
            <v>Tubulão a ar comprimido D=1,60m prof. 24 /27 m</v>
          </cell>
          <cell r="C277">
            <v>0</v>
          </cell>
          <cell r="D277">
            <v>0</v>
          </cell>
          <cell r="E277" t="str">
            <v>m</v>
          </cell>
          <cell r="G277">
            <v>0</v>
          </cell>
        </row>
        <row r="278">
          <cell r="A278" t="str">
            <v>03.411.35</v>
          </cell>
          <cell r="B278" t="str">
            <v>Tubulão a ar comprimido D=1,60m prof. 27 / 31 m</v>
          </cell>
          <cell r="C278">
            <v>0</v>
          </cell>
          <cell r="D278">
            <v>0</v>
          </cell>
          <cell r="E278" t="str">
            <v>m</v>
          </cell>
          <cell r="G278">
            <v>0</v>
          </cell>
        </row>
        <row r="279">
          <cell r="A279" t="str">
            <v>03.411.41</v>
          </cell>
          <cell r="B279" t="str">
            <v>Tubulão a ar comprimido D=1,80m prof. até 12 m</v>
          </cell>
          <cell r="C279">
            <v>0</v>
          </cell>
          <cell r="D279">
            <v>0</v>
          </cell>
          <cell r="E279" t="str">
            <v>m</v>
          </cell>
          <cell r="G279">
            <v>0</v>
          </cell>
        </row>
        <row r="280">
          <cell r="A280" t="str">
            <v>03.411.42</v>
          </cell>
          <cell r="B280" t="str">
            <v>Tubulão a ar comprimido D=1,80m prof. 12 / 18 m</v>
          </cell>
          <cell r="C280">
            <v>0</v>
          </cell>
          <cell r="D280">
            <v>0</v>
          </cell>
          <cell r="E280" t="str">
            <v>m</v>
          </cell>
          <cell r="G280">
            <v>0</v>
          </cell>
        </row>
        <row r="281">
          <cell r="A281" t="str">
            <v>03.411.43</v>
          </cell>
          <cell r="B281" t="str">
            <v>Tubulão a ar comprimido D=1,80m prof. 18 1 24 m</v>
          </cell>
          <cell r="C281">
            <v>0</v>
          </cell>
          <cell r="D281">
            <v>0</v>
          </cell>
          <cell r="E281" t="str">
            <v>m</v>
          </cell>
          <cell r="G281">
            <v>0</v>
          </cell>
        </row>
        <row r="282">
          <cell r="A282" t="str">
            <v>03.411.44</v>
          </cell>
          <cell r="B282" t="str">
            <v>Tubulão a ar comprimido D=1,80m prof. 24 / 27 m</v>
          </cell>
          <cell r="C282">
            <v>0</v>
          </cell>
          <cell r="D282">
            <v>0</v>
          </cell>
          <cell r="E282" t="str">
            <v>m</v>
          </cell>
          <cell r="G282">
            <v>0</v>
          </cell>
        </row>
        <row r="283">
          <cell r="A283" t="str">
            <v>03.411.45</v>
          </cell>
          <cell r="B283" t="str">
            <v>Tubulão a ar comprimido D=1,80m prof. 27 / 31 m</v>
          </cell>
          <cell r="C283">
            <v>0</v>
          </cell>
          <cell r="D283">
            <v>0</v>
          </cell>
          <cell r="E283" t="str">
            <v>m</v>
          </cell>
          <cell r="G283">
            <v>0</v>
          </cell>
        </row>
        <row r="284">
          <cell r="A284" t="str">
            <v>03.411.51</v>
          </cell>
          <cell r="B284" t="str">
            <v>Tubulão a ar comprimido D=2,00m prof. até 12 m</v>
          </cell>
          <cell r="C284">
            <v>0</v>
          </cell>
          <cell r="D284">
            <v>0</v>
          </cell>
          <cell r="E284" t="str">
            <v>m</v>
          </cell>
          <cell r="G284">
            <v>0</v>
          </cell>
        </row>
        <row r="285">
          <cell r="A285" t="str">
            <v>03.411.52</v>
          </cell>
          <cell r="B285" t="str">
            <v>Tubulão a ar comprimido D=2,00m prof. 12 / 18 m</v>
          </cell>
          <cell r="C285">
            <v>0</v>
          </cell>
          <cell r="D285">
            <v>0</v>
          </cell>
          <cell r="E285" t="str">
            <v>m</v>
          </cell>
          <cell r="G285">
            <v>0</v>
          </cell>
        </row>
        <row r="286">
          <cell r="A286" t="str">
            <v>03.411.53</v>
          </cell>
          <cell r="B286" t="str">
            <v>Tubulão a ar comprimido D=2,00m prof. 18 / 24 m</v>
          </cell>
          <cell r="C286">
            <v>0</v>
          </cell>
          <cell r="D286">
            <v>0</v>
          </cell>
          <cell r="E286" t="str">
            <v>m</v>
          </cell>
          <cell r="G286">
            <v>0</v>
          </cell>
        </row>
        <row r="287">
          <cell r="A287" t="str">
            <v>03.411.54</v>
          </cell>
          <cell r="B287" t="str">
            <v>Tubulão a ar comprimido D=2,00m prof. 24 / 27 m</v>
          </cell>
          <cell r="C287">
            <v>0</v>
          </cell>
          <cell r="D287">
            <v>0</v>
          </cell>
          <cell r="E287" t="str">
            <v>m</v>
          </cell>
          <cell r="G287">
            <v>0</v>
          </cell>
        </row>
        <row r="288">
          <cell r="A288" t="str">
            <v>03.411.55</v>
          </cell>
          <cell r="B288" t="str">
            <v>Tubulão a ar comprimido D=2,00m prof. 27 / 31 m</v>
          </cell>
          <cell r="C288">
            <v>0</v>
          </cell>
          <cell r="D288">
            <v>0</v>
          </cell>
          <cell r="E288" t="str">
            <v>m</v>
          </cell>
          <cell r="G288">
            <v>0</v>
          </cell>
        </row>
        <row r="289">
          <cell r="A289" t="str">
            <v>03.411.61</v>
          </cell>
          <cell r="B289" t="str">
            <v>Tubulão a ar comprimido D=2,20m prof. até 12 m</v>
          </cell>
          <cell r="C289">
            <v>0</v>
          </cell>
          <cell r="D289">
            <v>0</v>
          </cell>
          <cell r="E289" t="str">
            <v>m</v>
          </cell>
          <cell r="G289">
            <v>0</v>
          </cell>
        </row>
        <row r="290">
          <cell r="A290" t="str">
            <v>03.411.62</v>
          </cell>
          <cell r="B290" t="str">
            <v>Tubulão a ar comprimido D=2,20m prof. 12 / 18 m</v>
          </cell>
          <cell r="C290">
            <v>0</v>
          </cell>
          <cell r="D290">
            <v>0</v>
          </cell>
          <cell r="E290" t="str">
            <v>m</v>
          </cell>
          <cell r="G290">
            <v>0</v>
          </cell>
        </row>
        <row r="291">
          <cell r="A291" t="str">
            <v>03.411.63</v>
          </cell>
          <cell r="B291" t="str">
            <v>Tubulão a ar comprimido D=2,20m prof. 18 / 24 m</v>
          </cell>
          <cell r="C291">
            <v>0</v>
          </cell>
          <cell r="D291">
            <v>0</v>
          </cell>
          <cell r="E291" t="str">
            <v>m</v>
          </cell>
          <cell r="G291">
            <v>0</v>
          </cell>
        </row>
        <row r="292">
          <cell r="A292" t="str">
            <v>03.411.64</v>
          </cell>
          <cell r="B292" t="str">
            <v>Tubulão a ar comprimido D=2,20m prof. 24 / 27 m</v>
          </cell>
          <cell r="C292">
            <v>0</v>
          </cell>
          <cell r="D292">
            <v>0</v>
          </cell>
          <cell r="E292" t="str">
            <v>m</v>
          </cell>
          <cell r="G292">
            <v>0</v>
          </cell>
        </row>
        <row r="293">
          <cell r="A293" t="str">
            <v>03.411.65</v>
          </cell>
          <cell r="B293" t="str">
            <v>Tubulão a ar comprimido D=2,20m prof. 27 / 31 m</v>
          </cell>
          <cell r="C293">
            <v>0</v>
          </cell>
          <cell r="D293">
            <v>0</v>
          </cell>
          <cell r="E293" t="str">
            <v>m</v>
          </cell>
          <cell r="G293">
            <v>0</v>
          </cell>
        </row>
        <row r="294">
          <cell r="A294" t="str">
            <v>DER90150</v>
          </cell>
          <cell r="B294" t="str">
            <v>Escavação em tubulão a céu aberto em material de 1ªcateg.</v>
          </cell>
          <cell r="C294">
            <v>0</v>
          </cell>
          <cell r="D294">
            <v>0</v>
          </cell>
          <cell r="E294" t="str">
            <v>m3</v>
          </cell>
          <cell r="F294">
            <v>136.15</v>
          </cell>
          <cell r="G294">
            <v>48.741700000000002</v>
          </cell>
        </row>
        <row r="295">
          <cell r="A295" t="str">
            <v>DER90160</v>
          </cell>
          <cell r="B295" t="str">
            <v>Escavação em tubulão a céu aberto em material de 3ªcateg.</v>
          </cell>
          <cell r="C295">
            <v>0</v>
          </cell>
          <cell r="D295">
            <v>0</v>
          </cell>
          <cell r="E295" t="str">
            <v>m3</v>
          </cell>
          <cell r="F295">
            <v>471.91</v>
          </cell>
          <cell r="G295">
            <v>168.94378</v>
          </cell>
        </row>
        <row r="296">
          <cell r="A296" t="str">
            <v>DER90170</v>
          </cell>
          <cell r="B296" t="str">
            <v>Escavação em tubulão sob ar comprimido em material de 1ªcateg.</v>
          </cell>
          <cell r="C296">
            <v>0</v>
          </cell>
          <cell r="D296">
            <v>0</v>
          </cell>
          <cell r="E296" t="str">
            <v>m3</v>
          </cell>
          <cell r="F296">
            <v>546.41999999999996</v>
          </cell>
          <cell r="G296">
            <v>195.61835999999997</v>
          </cell>
        </row>
        <row r="297">
          <cell r="A297" t="str">
            <v>DER90180</v>
          </cell>
          <cell r="B297" t="str">
            <v>Escavação em tubulão sob ar comprimido em material de 3ªcateg.</v>
          </cell>
          <cell r="C297">
            <v>0</v>
          </cell>
          <cell r="D297">
            <v>0</v>
          </cell>
          <cell r="E297" t="str">
            <v>m3</v>
          </cell>
          <cell r="F297">
            <v>849.96</v>
          </cell>
          <cell r="G297">
            <v>304.28568000000001</v>
          </cell>
        </row>
        <row r="298">
          <cell r="A298" t="str">
            <v>DER90190</v>
          </cell>
          <cell r="B298" t="str">
            <v>Cravação de fuste de tubulão a céu aberto</v>
          </cell>
          <cell r="C298">
            <v>0</v>
          </cell>
          <cell r="D298">
            <v>0</v>
          </cell>
          <cell r="E298" t="str">
            <v>m</v>
          </cell>
          <cell r="G298">
            <v>0</v>
          </cell>
        </row>
        <row r="299">
          <cell r="A299" t="str">
            <v>DER90200</v>
          </cell>
          <cell r="B299" t="str">
            <v>Cravação de fuste de tubulão sob ar comprimido</v>
          </cell>
          <cell r="C299">
            <v>0</v>
          </cell>
          <cell r="D299">
            <v>0</v>
          </cell>
          <cell r="E299" t="str">
            <v>m</v>
          </cell>
          <cell r="G299">
            <v>0</v>
          </cell>
        </row>
        <row r="300">
          <cell r="A300" t="str">
            <v>03.412.01</v>
          </cell>
          <cell r="B300" t="str">
            <v>Esc p/ alarg base tub ar comp prof. até 12m</v>
          </cell>
          <cell r="C300">
            <v>0</v>
          </cell>
          <cell r="D300">
            <v>0</v>
          </cell>
          <cell r="E300" t="str">
            <v>m3</v>
          </cell>
          <cell r="F300">
            <v>546.20000000000005</v>
          </cell>
          <cell r="G300">
            <v>195.53960000000001</v>
          </cell>
        </row>
        <row r="301">
          <cell r="A301" t="str">
            <v>03.412.02</v>
          </cell>
          <cell r="B301" t="str">
            <v>Esc p/ alarg base tub ar comp prof. 12 / 1 8 m</v>
          </cell>
          <cell r="C301">
            <v>0</v>
          </cell>
          <cell r="D301">
            <v>0</v>
          </cell>
          <cell r="E301" t="str">
            <v>m3</v>
          </cell>
          <cell r="F301">
            <v>607.66999999999996</v>
          </cell>
          <cell r="G301">
            <v>217.54585999999998</v>
          </cell>
        </row>
        <row r="302">
          <cell r="A302" t="str">
            <v>03.412.03</v>
          </cell>
          <cell r="B302" t="str">
            <v>Esc p/ alarg base tub ar comp prof. 18 / 24 m</v>
          </cell>
          <cell r="C302">
            <v>0</v>
          </cell>
          <cell r="D302">
            <v>0</v>
          </cell>
          <cell r="E302" t="str">
            <v>m3</v>
          </cell>
          <cell r="F302">
            <v>830.29</v>
          </cell>
          <cell r="G302">
            <v>297.24381999999997</v>
          </cell>
        </row>
        <row r="303">
          <cell r="A303" t="str">
            <v>03.412.04</v>
          </cell>
          <cell r="B303" t="str">
            <v>Esc p/ alarg base tub ar comp prof. 24 / 27 m</v>
          </cell>
          <cell r="C303">
            <v>0</v>
          </cell>
          <cell r="D303">
            <v>0</v>
          </cell>
          <cell r="E303" t="str">
            <v>m3</v>
          </cell>
          <cell r="G303">
            <v>0</v>
          </cell>
        </row>
        <row r="304">
          <cell r="A304" t="str">
            <v>03.412.05</v>
          </cell>
          <cell r="B304" t="str">
            <v>Esc p/ alarg base tub ar comp prof. 27 / 31 m</v>
          </cell>
          <cell r="C304">
            <v>0</v>
          </cell>
          <cell r="D304">
            <v>0</v>
          </cell>
          <cell r="E304" t="str">
            <v>m3</v>
          </cell>
          <cell r="G304">
            <v>0</v>
          </cell>
        </row>
        <row r="305">
          <cell r="A305" t="str">
            <v>03.412.11</v>
          </cell>
          <cell r="B305" t="str">
            <v>Forn lanc conc base tub ar comp prof até 12 m</v>
          </cell>
          <cell r="C305">
            <v>0</v>
          </cell>
          <cell r="D305">
            <v>0</v>
          </cell>
          <cell r="E305" t="str">
            <v>m3</v>
          </cell>
          <cell r="G305">
            <v>0</v>
          </cell>
        </row>
        <row r="306">
          <cell r="A306" t="str">
            <v>03.412.12</v>
          </cell>
          <cell r="B306" t="str">
            <v>Forn lanc conc base tub ar comp prof 12 / 18 m</v>
          </cell>
          <cell r="C306">
            <v>0</v>
          </cell>
          <cell r="D306">
            <v>0</v>
          </cell>
          <cell r="E306" t="str">
            <v>m3</v>
          </cell>
          <cell r="G306">
            <v>0</v>
          </cell>
        </row>
        <row r="307">
          <cell r="A307" t="str">
            <v>03.412.13</v>
          </cell>
          <cell r="B307" t="str">
            <v>Forn lanc conc base tub ar comp prof 18 / 24 m</v>
          </cell>
          <cell r="C307">
            <v>0</v>
          </cell>
          <cell r="D307">
            <v>0</v>
          </cell>
          <cell r="E307" t="str">
            <v>m3</v>
          </cell>
          <cell r="G307">
            <v>0</v>
          </cell>
        </row>
        <row r="308">
          <cell r="A308" t="str">
            <v>03.412.14</v>
          </cell>
          <cell r="B308" t="str">
            <v>Forn lanc conc base tub ar comp prof 24 / 27 m</v>
          </cell>
          <cell r="C308">
            <v>0</v>
          </cell>
          <cell r="D308">
            <v>0</v>
          </cell>
          <cell r="E308" t="str">
            <v>m3</v>
          </cell>
          <cell r="G308">
            <v>0</v>
          </cell>
        </row>
        <row r="309">
          <cell r="A309" t="str">
            <v>03.412.15</v>
          </cell>
          <cell r="B309" t="str">
            <v>Forn lanc conc base tub ar comp prof 27 / 31 m</v>
          </cell>
          <cell r="C309">
            <v>0</v>
          </cell>
          <cell r="D309">
            <v>0</v>
          </cell>
          <cell r="E309" t="str">
            <v>m3</v>
          </cell>
          <cell r="G309">
            <v>0</v>
          </cell>
        </row>
        <row r="310">
          <cell r="A310" t="str">
            <v>03.510.00</v>
          </cell>
          <cell r="B310" t="str">
            <v>Aparelho de apoio em neoprene</v>
          </cell>
          <cell r="C310">
            <v>0</v>
          </cell>
          <cell r="D310">
            <v>0</v>
          </cell>
          <cell r="E310" t="str">
            <v>kg</v>
          </cell>
          <cell r="F310">
            <v>64.02</v>
          </cell>
          <cell r="G310">
            <v>22.919159999999998</v>
          </cell>
        </row>
        <row r="311">
          <cell r="A311" t="str">
            <v>03.700.01</v>
          </cell>
          <cell r="B311" t="str">
            <v>Guarda corpo em concreto Fck = 18 MPa</v>
          </cell>
          <cell r="C311">
            <v>0</v>
          </cell>
          <cell r="D311">
            <v>0</v>
          </cell>
          <cell r="E311" t="str">
            <v>m</v>
          </cell>
          <cell r="F311">
            <v>59.02</v>
          </cell>
          <cell r="G311">
            <v>21.129159999999999</v>
          </cell>
        </row>
        <row r="312">
          <cell r="A312" t="str">
            <v>03.920.01</v>
          </cell>
          <cell r="B312" t="str">
            <v>Abertura concretagem bases Tubulões céu aberto</v>
          </cell>
          <cell r="C312">
            <v>0</v>
          </cell>
          <cell r="D312">
            <v>0</v>
          </cell>
          <cell r="E312" t="str">
            <v>m3</v>
          </cell>
          <cell r="G312">
            <v>0</v>
          </cell>
        </row>
        <row r="313">
          <cell r="A313" t="str">
            <v>03.920.02</v>
          </cell>
          <cell r="B313" t="str">
            <v>Abertura concretagem bases Tubulões  ar comprimido</v>
          </cell>
          <cell r="C313">
            <v>0</v>
          </cell>
          <cell r="D313">
            <v>0</v>
          </cell>
          <cell r="E313" t="str">
            <v>m3</v>
          </cell>
          <cell r="G313">
            <v>0</v>
          </cell>
        </row>
        <row r="314">
          <cell r="A314" t="str">
            <v>03.930.00</v>
          </cell>
          <cell r="B314" t="str">
            <v>Junta de cantoneira</v>
          </cell>
          <cell r="C314">
            <v>0</v>
          </cell>
          <cell r="D314">
            <v>0</v>
          </cell>
          <cell r="E314" t="str">
            <v>m</v>
          </cell>
          <cell r="G314">
            <v>0</v>
          </cell>
        </row>
        <row r="315">
          <cell r="A315" t="str">
            <v>03.940.00</v>
          </cell>
          <cell r="B315" t="str">
            <v>Apiloamento manual</v>
          </cell>
          <cell r="C315">
            <v>0</v>
          </cell>
          <cell r="D315">
            <v>0</v>
          </cell>
          <cell r="E315" t="str">
            <v>m3</v>
          </cell>
          <cell r="F315">
            <v>3.35</v>
          </cell>
          <cell r="G315">
            <v>1.1993</v>
          </cell>
        </row>
        <row r="316">
          <cell r="A316" t="str">
            <v>03.940.01</v>
          </cell>
          <cell r="B316" t="str">
            <v>Reaterro e compactação manual de bueiros</v>
          </cell>
          <cell r="C316">
            <v>0</v>
          </cell>
          <cell r="D316">
            <v>0</v>
          </cell>
          <cell r="E316" t="str">
            <v>m3</v>
          </cell>
          <cell r="F316">
            <v>3.35</v>
          </cell>
          <cell r="G316">
            <v>1.1993</v>
          </cell>
        </row>
        <row r="317">
          <cell r="A317" t="str">
            <v>03.951.01</v>
          </cell>
          <cell r="B317" t="str">
            <v>Pintura com nata de cimento</v>
          </cell>
          <cell r="C317">
            <v>0</v>
          </cell>
          <cell r="D317">
            <v>0</v>
          </cell>
          <cell r="E317" t="str">
            <v>m2</v>
          </cell>
          <cell r="G317">
            <v>0</v>
          </cell>
        </row>
        <row r="318">
          <cell r="A318" t="str">
            <v>03.990.01</v>
          </cell>
          <cell r="B318" t="str">
            <v>Confecção e colocação de cabo 4 varas de 1/2"</v>
          </cell>
          <cell r="C318">
            <v>0</v>
          </cell>
          <cell r="D318">
            <v>0</v>
          </cell>
          <cell r="E318" t="str">
            <v>kg</v>
          </cell>
          <cell r="G318">
            <v>0</v>
          </cell>
        </row>
        <row r="319">
          <cell r="A319" t="str">
            <v>03.990.02</v>
          </cell>
          <cell r="B319" t="str">
            <v>Confecção e colocação de cabo 6 varas de 1/2"</v>
          </cell>
          <cell r="C319">
            <v>0</v>
          </cell>
          <cell r="D319">
            <v>0</v>
          </cell>
          <cell r="E319" t="str">
            <v>kg</v>
          </cell>
          <cell r="G319">
            <v>0</v>
          </cell>
        </row>
        <row r="320">
          <cell r="A320" t="str">
            <v>03.990.03</v>
          </cell>
          <cell r="B320" t="str">
            <v>Confecção e colocação de cabo 7 varas de 1/2"</v>
          </cell>
          <cell r="C320">
            <v>0</v>
          </cell>
          <cell r="D320">
            <v>0</v>
          </cell>
          <cell r="E320" t="str">
            <v>kg</v>
          </cell>
          <cell r="G320">
            <v>0</v>
          </cell>
        </row>
        <row r="321">
          <cell r="A321" t="str">
            <v>03.990.04</v>
          </cell>
          <cell r="B321" t="str">
            <v>Confecção e colocação de cabo 12 varas de 1/2"</v>
          </cell>
          <cell r="C321">
            <v>0</v>
          </cell>
          <cell r="D321">
            <v>0</v>
          </cell>
          <cell r="E321" t="str">
            <v>kg</v>
          </cell>
          <cell r="F321">
            <v>3.68</v>
          </cell>
          <cell r="G321">
            <v>1.3174399999999999</v>
          </cell>
        </row>
        <row r="322">
          <cell r="A322" t="str">
            <v>03.991.01</v>
          </cell>
          <cell r="B322" t="str">
            <v>Dreno de PVC D= 75 mm</v>
          </cell>
          <cell r="C322">
            <v>0</v>
          </cell>
          <cell r="D322">
            <v>0</v>
          </cell>
          <cell r="E322" t="str">
            <v>un</v>
          </cell>
          <cell r="G322">
            <v>0</v>
          </cell>
        </row>
        <row r="323">
          <cell r="A323" t="str">
            <v>03.991.02</v>
          </cell>
          <cell r="B323" t="str">
            <v>Dreno de PVC D= 100 mm</v>
          </cell>
          <cell r="C323">
            <v>0</v>
          </cell>
          <cell r="D323">
            <v>0</v>
          </cell>
          <cell r="E323" t="str">
            <v>un</v>
          </cell>
          <cell r="F323">
            <v>2.17</v>
          </cell>
          <cell r="G323">
            <v>0.77685999999999999</v>
          </cell>
        </row>
        <row r="324">
          <cell r="A324" t="str">
            <v>P 03.991.01a</v>
          </cell>
          <cell r="B324" t="str">
            <v>Dreno de FF D= 30 mm x 750mm</v>
          </cell>
          <cell r="C324">
            <v>0</v>
          </cell>
          <cell r="D324">
            <v>0</v>
          </cell>
          <cell r="E324" t="str">
            <v>un</v>
          </cell>
          <cell r="F324">
            <v>4.5999999999999996</v>
          </cell>
          <cell r="G324">
            <v>1.6467999999999998</v>
          </cell>
        </row>
        <row r="325">
          <cell r="A325" t="str">
            <v>P 03.991.01b</v>
          </cell>
          <cell r="B325" t="str">
            <v>Dreno de FF D= 50 mm x 500mm</v>
          </cell>
          <cell r="C325">
            <v>0</v>
          </cell>
          <cell r="D325">
            <v>0</v>
          </cell>
          <cell r="E325" t="str">
            <v>un</v>
          </cell>
          <cell r="F325">
            <v>4.88</v>
          </cell>
          <cell r="G325">
            <v>1.7470399999999999</v>
          </cell>
        </row>
        <row r="326">
          <cell r="A326" t="str">
            <v>P 03.991.01c</v>
          </cell>
          <cell r="B326" t="str">
            <v>Dreno de FF D= 100 mm x 500mm</v>
          </cell>
          <cell r="C326">
            <v>0</v>
          </cell>
          <cell r="D326">
            <v>0</v>
          </cell>
          <cell r="E326" t="str">
            <v>un</v>
          </cell>
          <cell r="F326">
            <v>11.52</v>
          </cell>
          <cell r="G326">
            <v>4.1241599999999998</v>
          </cell>
        </row>
        <row r="327">
          <cell r="A327" t="str">
            <v>P 03.991.01d</v>
          </cell>
          <cell r="B327" t="str">
            <v>Dreno de FF D= 150 mm x 500mm</v>
          </cell>
          <cell r="C327">
            <v>0</v>
          </cell>
          <cell r="D327">
            <v>0</v>
          </cell>
          <cell r="E327" t="str">
            <v>un</v>
          </cell>
          <cell r="F327">
            <v>18.34</v>
          </cell>
          <cell r="G327">
            <v>6.5657199999999998</v>
          </cell>
        </row>
        <row r="328">
          <cell r="A328" t="str">
            <v>P 03.991.01f</v>
          </cell>
          <cell r="B328" t="str">
            <v>Dreno de FF D= 150 mm x 400mm</v>
          </cell>
          <cell r="C328">
            <v>0</v>
          </cell>
          <cell r="D328">
            <v>0</v>
          </cell>
          <cell r="E328" t="str">
            <v>un</v>
          </cell>
          <cell r="F328">
            <v>15</v>
          </cell>
          <cell r="G328">
            <v>5.37</v>
          </cell>
        </row>
        <row r="329">
          <cell r="A329" t="str">
            <v>03.993.01</v>
          </cell>
          <cell r="B329" t="str">
            <v>Cravação estacas metálicas-trilhos soldados-estrel</v>
          </cell>
          <cell r="C329">
            <v>0</v>
          </cell>
          <cell r="D329">
            <v>0</v>
          </cell>
          <cell r="E329" t="str">
            <v>m</v>
          </cell>
          <cell r="G329">
            <v>0</v>
          </cell>
        </row>
        <row r="330">
          <cell r="A330" t="str">
            <v>03.993.02</v>
          </cell>
          <cell r="B330" t="str">
            <v>Cravação estacas pre-mold. de concreto</v>
          </cell>
          <cell r="C330">
            <v>0</v>
          </cell>
          <cell r="D330">
            <v>0</v>
          </cell>
          <cell r="E330" t="str">
            <v>m</v>
          </cell>
          <cell r="F330">
            <v>114.24</v>
          </cell>
          <cell r="G330">
            <v>40.897919999999999</v>
          </cell>
        </row>
        <row r="331">
          <cell r="A331" t="str">
            <v>P 03.993.02a</v>
          </cell>
          <cell r="B331" t="str">
            <v>Estacas pré-mold. de concreto 700 KN, fornec., transp.e cravação</v>
          </cell>
          <cell r="C331">
            <v>0</v>
          </cell>
          <cell r="D331">
            <v>0</v>
          </cell>
          <cell r="E331" t="str">
            <v>m</v>
          </cell>
          <cell r="F331">
            <v>35.4</v>
          </cell>
          <cell r="G331">
            <v>12.6732</v>
          </cell>
        </row>
        <row r="332">
          <cell r="A332" t="str">
            <v>P 03.993.02b</v>
          </cell>
          <cell r="B332" t="str">
            <v>Estacas pré-mold. de concreto 550 KN, fornec., transp e cravação</v>
          </cell>
          <cell r="C332">
            <v>0</v>
          </cell>
          <cell r="D332">
            <v>0</v>
          </cell>
          <cell r="E332" t="str">
            <v>m</v>
          </cell>
          <cell r="F332">
            <v>25.92</v>
          </cell>
          <cell r="G332">
            <v>9.2793600000000005</v>
          </cell>
        </row>
        <row r="333">
          <cell r="A333" t="str">
            <v>P 03.993.02c</v>
          </cell>
          <cell r="B333" t="str">
            <v>Emendas para estacas pré-moldadas</v>
          </cell>
          <cell r="E333" t="str">
            <v>un</v>
          </cell>
          <cell r="F333">
            <v>70</v>
          </cell>
          <cell r="G333">
            <v>25.06</v>
          </cell>
        </row>
        <row r="334">
          <cell r="A334" t="str">
            <v>03.999.01</v>
          </cell>
          <cell r="B334" t="str">
            <v>Protensão e injeção de cabo de 4 varas de 1/2"</v>
          </cell>
          <cell r="C334">
            <v>0</v>
          </cell>
          <cell r="D334">
            <v>0</v>
          </cell>
          <cell r="E334" t="str">
            <v>un</v>
          </cell>
          <cell r="G334">
            <v>0</v>
          </cell>
        </row>
        <row r="335">
          <cell r="A335" t="str">
            <v>03.999.02</v>
          </cell>
          <cell r="B335" t="str">
            <v>Protensão e injeção de cabo de 6 varas de 1/2"</v>
          </cell>
          <cell r="C335">
            <v>0</v>
          </cell>
          <cell r="D335">
            <v>0</v>
          </cell>
          <cell r="E335" t="str">
            <v>un</v>
          </cell>
          <cell r="G335">
            <v>0</v>
          </cell>
        </row>
        <row r="336">
          <cell r="A336" t="str">
            <v>03.999.03</v>
          </cell>
          <cell r="B336" t="str">
            <v>Protensão e injeção de cabo de 7 varas de 1/2"</v>
          </cell>
          <cell r="C336">
            <v>0</v>
          </cell>
          <cell r="D336">
            <v>0</v>
          </cell>
          <cell r="E336" t="str">
            <v>un</v>
          </cell>
          <cell r="G336">
            <v>0</v>
          </cell>
        </row>
        <row r="337">
          <cell r="A337" t="str">
            <v>03.999.04</v>
          </cell>
          <cell r="B337" t="str">
            <v>Protensão e injeção de cabo de 12 varas de 1/2"</v>
          </cell>
          <cell r="E337" t="str">
            <v>un</v>
          </cell>
          <cell r="F337">
            <v>572.07000000000005</v>
          </cell>
          <cell r="G337">
            <v>204.80106000000001</v>
          </cell>
        </row>
        <row r="338">
          <cell r="A338">
            <v>4</v>
          </cell>
          <cell r="B338" t="str">
            <v>DRENAGEM E OBRAS DE ARTE CORRENTES</v>
          </cell>
          <cell r="G338">
            <v>0</v>
          </cell>
        </row>
        <row r="339">
          <cell r="A339" t="str">
            <v>04.000.00</v>
          </cell>
          <cell r="B339" t="str">
            <v>Escavação manual em material de 1a categoria</v>
          </cell>
          <cell r="C339">
            <v>0</v>
          </cell>
          <cell r="D339">
            <v>0</v>
          </cell>
          <cell r="E339" t="str">
            <v>m3</v>
          </cell>
          <cell r="F339">
            <v>12.94</v>
          </cell>
          <cell r="G339">
            <v>4.6325199999999995</v>
          </cell>
        </row>
        <row r="340">
          <cell r="A340" t="str">
            <v>04.000.01</v>
          </cell>
          <cell r="B340" t="str">
            <v>Escavação manual,reaterro e compactação (material de 1a categoria)</v>
          </cell>
          <cell r="C340">
            <v>0</v>
          </cell>
          <cell r="D340">
            <v>0</v>
          </cell>
          <cell r="E340" t="str">
            <v>m3</v>
          </cell>
          <cell r="F340">
            <v>16.440000000000001</v>
          </cell>
          <cell r="G340">
            <v>5.8855200000000005</v>
          </cell>
        </row>
        <row r="341">
          <cell r="A341" t="str">
            <v>04.001.00</v>
          </cell>
          <cell r="B341" t="str">
            <v>Escavação mecânica em material de 1a categoria</v>
          </cell>
          <cell r="C341">
            <v>0</v>
          </cell>
          <cell r="D341">
            <v>0</v>
          </cell>
          <cell r="E341" t="str">
            <v>m3</v>
          </cell>
          <cell r="F341">
            <v>1.54</v>
          </cell>
          <cell r="G341">
            <v>0.55132000000000003</v>
          </cell>
        </row>
        <row r="342">
          <cell r="A342" t="str">
            <v>04.001.01</v>
          </cell>
          <cell r="B342" t="str">
            <v>Escavação mecânica,reaterro e compactação (material de 1a categoria)</v>
          </cell>
          <cell r="C342">
            <v>0</v>
          </cell>
          <cell r="D342">
            <v>0</v>
          </cell>
          <cell r="E342" t="str">
            <v>m3</v>
          </cell>
          <cell r="F342">
            <v>2.23</v>
          </cell>
          <cell r="G342">
            <v>0.79833999999999994</v>
          </cell>
        </row>
        <row r="343">
          <cell r="A343" t="str">
            <v>04.002.01</v>
          </cell>
          <cell r="B343" t="str">
            <v>Perfuração para dreno sub-horizontal em material de 1a  categoria)</v>
          </cell>
          <cell r="C343">
            <v>0</v>
          </cell>
          <cell r="D343">
            <v>0</v>
          </cell>
          <cell r="E343" t="str">
            <v>m3</v>
          </cell>
          <cell r="G343">
            <v>0</v>
          </cell>
        </row>
        <row r="344">
          <cell r="A344" t="str">
            <v>04.010.00</v>
          </cell>
          <cell r="B344" t="str">
            <v>Escavação manual em material de 2a categoria</v>
          </cell>
          <cell r="C344">
            <v>0</v>
          </cell>
          <cell r="D344">
            <v>0</v>
          </cell>
          <cell r="E344" t="str">
            <v>m3</v>
          </cell>
          <cell r="F344">
            <v>6.37</v>
          </cell>
          <cell r="G344">
            <v>2.2804600000000002</v>
          </cell>
        </row>
        <row r="345">
          <cell r="A345" t="str">
            <v>04.010.01</v>
          </cell>
          <cell r="B345" t="str">
            <v>Escavação manual,reaterro e compactação (material de 2a  categoria)</v>
          </cell>
          <cell r="C345">
            <v>0</v>
          </cell>
          <cell r="D345">
            <v>0</v>
          </cell>
          <cell r="E345" t="str">
            <v>m3</v>
          </cell>
          <cell r="F345">
            <v>9.5299999999999994</v>
          </cell>
          <cell r="G345">
            <v>3.4117399999999996</v>
          </cell>
        </row>
        <row r="346">
          <cell r="A346" t="str">
            <v>04.011.00</v>
          </cell>
          <cell r="B346" t="str">
            <v>Escavação mecânica em material de 2a categoria</v>
          </cell>
          <cell r="C346">
            <v>0</v>
          </cell>
          <cell r="D346">
            <v>0</v>
          </cell>
          <cell r="E346" t="str">
            <v>m3</v>
          </cell>
          <cell r="F346">
            <v>0.66</v>
          </cell>
          <cell r="G346">
            <v>0.23627999999999999</v>
          </cell>
        </row>
        <row r="347">
          <cell r="A347" t="str">
            <v>04.011.01</v>
          </cell>
          <cell r="B347" t="str">
            <v>Escavação mecânica,reaterro e compactação (material de 2a categoria)</v>
          </cell>
          <cell r="C347">
            <v>0</v>
          </cell>
          <cell r="D347">
            <v>0</v>
          </cell>
          <cell r="E347" t="str">
            <v>m3</v>
          </cell>
          <cell r="F347">
            <v>1.1100000000000001</v>
          </cell>
          <cell r="G347">
            <v>0.39738000000000001</v>
          </cell>
        </row>
        <row r="348">
          <cell r="A348" t="str">
            <v>04.012.01</v>
          </cell>
          <cell r="B348" t="str">
            <v>Perfuração para dreno sub-horizontal em material de 2a categoria</v>
          </cell>
          <cell r="C348">
            <v>0</v>
          </cell>
          <cell r="D348">
            <v>0</v>
          </cell>
          <cell r="E348" t="str">
            <v>m3</v>
          </cell>
          <cell r="G348">
            <v>0</v>
          </cell>
        </row>
        <row r="349">
          <cell r="A349" t="str">
            <v>04.020.00</v>
          </cell>
          <cell r="B349" t="str">
            <v>Escavação em material de 3a  categoria (*)</v>
          </cell>
          <cell r="C349">
            <v>0</v>
          </cell>
          <cell r="D349">
            <v>0</v>
          </cell>
          <cell r="E349" t="str">
            <v xml:space="preserve">m </v>
          </cell>
          <cell r="F349">
            <v>21.15</v>
          </cell>
          <cell r="G349">
            <v>7.571699999999999</v>
          </cell>
        </row>
        <row r="350">
          <cell r="A350" t="str">
            <v>04.100.01</v>
          </cell>
          <cell r="B350" t="str">
            <v>Corpo de BSTC D=0.60m</v>
          </cell>
          <cell r="C350" t="str">
            <v>DNER-ES284/97</v>
          </cell>
          <cell r="D350">
            <v>0</v>
          </cell>
          <cell r="E350" t="str">
            <v xml:space="preserve">m </v>
          </cell>
          <cell r="F350">
            <v>102.51</v>
          </cell>
          <cell r="G350">
            <v>36.69858</v>
          </cell>
        </row>
        <row r="351">
          <cell r="A351" t="str">
            <v>04.100.02</v>
          </cell>
          <cell r="B351" t="str">
            <v>Corpo de BSTC D=0.80m</v>
          </cell>
          <cell r="C351" t="str">
            <v>DNER-ES284/97</v>
          </cell>
          <cell r="D351">
            <v>0</v>
          </cell>
          <cell r="E351" t="str">
            <v xml:space="preserve">m </v>
          </cell>
          <cell r="F351">
            <v>148.72999999999999</v>
          </cell>
          <cell r="G351">
            <v>53.245339999999992</v>
          </cell>
        </row>
        <row r="352">
          <cell r="A352" t="str">
            <v>04.100.03</v>
          </cell>
          <cell r="B352" t="str">
            <v>Corpo de BSTC D=1.00m</v>
          </cell>
          <cell r="C352" t="str">
            <v>DNER-ES284/97</v>
          </cell>
          <cell r="D352">
            <v>0</v>
          </cell>
          <cell r="E352" t="str">
            <v xml:space="preserve">m </v>
          </cell>
          <cell r="F352">
            <v>206.43</v>
          </cell>
          <cell r="G352">
            <v>73.901939999999996</v>
          </cell>
        </row>
        <row r="353">
          <cell r="A353" t="str">
            <v>04.100.04</v>
          </cell>
          <cell r="B353" t="str">
            <v>Corpo de BSTC D=1.20m</v>
          </cell>
          <cell r="C353" t="str">
            <v>DNER-ES284/97</v>
          </cell>
          <cell r="D353">
            <v>0</v>
          </cell>
          <cell r="E353" t="str">
            <v xml:space="preserve">m </v>
          </cell>
          <cell r="F353">
            <v>280.83</v>
          </cell>
          <cell r="G353">
            <v>100.53713999999999</v>
          </cell>
        </row>
        <row r="354">
          <cell r="A354" t="str">
            <v>04.100.05</v>
          </cell>
          <cell r="B354" t="str">
            <v>Corpo de BSTC D=1.50m</v>
          </cell>
          <cell r="C354" t="str">
            <v>DNER-ES284/97</v>
          </cell>
          <cell r="D354">
            <v>0</v>
          </cell>
          <cell r="E354" t="str">
            <v xml:space="preserve">m </v>
          </cell>
          <cell r="F354">
            <v>420.76</v>
          </cell>
          <cell r="G354">
            <v>150.63208</v>
          </cell>
        </row>
        <row r="355">
          <cell r="A355" t="str">
            <v>P 04.100.06</v>
          </cell>
          <cell r="B355" t="str">
            <v>Galeria D=0,40m envelopada</v>
          </cell>
          <cell r="D355">
            <v>0</v>
          </cell>
          <cell r="E355" t="str">
            <v>m</v>
          </cell>
          <cell r="F355">
            <v>76.12</v>
          </cell>
          <cell r="G355">
            <v>27.250959999999999</v>
          </cell>
        </row>
        <row r="356">
          <cell r="A356" t="str">
            <v>P 04.100.07</v>
          </cell>
          <cell r="B356" t="str">
            <v>Execução de galerias D=0,40 c/ lastro de brita</v>
          </cell>
          <cell r="D356">
            <v>0</v>
          </cell>
          <cell r="E356" t="str">
            <v>m</v>
          </cell>
          <cell r="F356">
            <v>30.69</v>
          </cell>
          <cell r="G356">
            <v>10.987019999999999</v>
          </cell>
        </row>
        <row r="357">
          <cell r="A357" t="str">
            <v>P 04.100.08</v>
          </cell>
          <cell r="B357" t="str">
            <v>Execução de galerias D=0,40 c/ lastro de concreto</v>
          </cell>
          <cell r="D357">
            <v>0</v>
          </cell>
          <cell r="E357" t="str">
            <v>m</v>
          </cell>
          <cell r="F357">
            <v>43.19</v>
          </cell>
          <cell r="G357">
            <v>15.462019999999999</v>
          </cell>
        </row>
        <row r="358">
          <cell r="A358" t="str">
            <v>P 04.100.08a</v>
          </cell>
          <cell r="B358" t="str">
            <v>Execução de travessia D=0,40 c/ lastro de concreto p/execução de desvio durante a obra</v>
          </cell>
          <cell r="D358">
            <v>0</v>
          </cell>
          <cell r="E358" t="str">
            <v>m</v>
          </cell>
          <cell r="F358">
            <v>43.19</v>
          </cell>
          <cell r="G358">
            <v>15.462019999999999</v>
          </cell>
        </row>
        <row r="359">
          <cell r="A359" t="str">
            <v>P 04.100.09</v>
          </cell>
          <cell r="B359" t="str">
            <v>Execução de galerias D=0,60 c/ lastro de brita</v>
          </cell>
          <cell r="D359">
            <v>0</v>
          </cell>
          <cell r="E359" t="str">
            <v>m</v>
          </cell>
          <cell r="F359">
            <v>74.13</v>
          </cell>
          <cell r="G359">
            <v>26.538539999999998</v>
          </cell>
        </row>
        <row r="360">
          <cell r="A360" t="str">
            <v>P 04.100.10</v>
          </cell>
          <cell r="B360" t="str">
            <v>Execução de galerias D=0,60 c/ lastro de concreto</v>
          </cell>
          <cell r="D360">
            <v>0</v>
          </cell>
          <cell r="E360" t="str">
            <v>m</v>
          </cell>
          <cell r="F360">
            <v>96.95</v>
          </cell>
          <cell r="G360">
            <v>34.708100000000002</v>
          </cell>
        </row>
        <row r="361">
          <cell r="A361" t="str">
            <v>P 04.100.11</v>
          </cell>
          <cell r="B361" t="str">
            <v>Galeria D=0,80m envelopada</v>
          </cell>
          <cell r="D361">
            <v>0</v>
          </cell>
          <cell r="E361" t="str">
            <v>m</v>
          </cell>
          <cell r="F361">
            <v>193.7</v>
          </cell>
          <cell r="G361">
            <v>69.3446</v>
          </cell>
        </row>
        <row r="362">
          <cell r="A362" t="str">
            <v>P 04.100.12</v>
          </cell>
          <cell r="B362" t="str">
            <v>Galeria D=0,60m envelopada</v>
          </cell>
          <cell r="D362">
            <v>0</v>
          </cell>
          <cell r="E362" t="str">
            <v>m</v>
          </cell>
          <cell r="F362">
            <v>141.16</v>
          </cell>
          <cell r="G362">
            <v>50.53528</v>
          </cell>
        </row>
        <row r="363">
          <cell r="A363" t="str">
            <v>P 04.100.13</v>
          </cell>
          <cell r="B363" t="str">
            <v>Execução de galerias D=0,80 c/ lastro de brita</v>
          </cell>
          <cell r="D363">
            <v>0</v>
          </cell>
          <cell r="E363" t="str">
            <v>m</v>
          </cell>
          <cell r="F363">
            <v>39.64</v>
          </cell>
          <cell r="G363">
            <v>14.19112</v>
          </cell>
        </row>
        <row r="364">
          <cell r="A364" t="str">
            <v>P.04.100.14</v>
          </cell>
          <cell r="B364" t="str">
            <v>Caixa de ligação e passagem BSTC, D=80cm, H=1,00m</v>
          </cell>
          <cell r="E364" t="str">
            <v>un</v>
          </cell>
          <cell r="F364">
            <v>332.18</v>
          </cell>
          <cell r="G364">
            <v>118.92044</v>
          </cell>
        </row>
        <row r="365">
          <cell r="A365" t="str">
            <v>P.04.100.15</v>
          </cell>
          <cell r="B365" t="str">
            <v>Caixa de ligação e passagem BSTC,  D=1,00m, H=1,50m</v>
          </cell>
          <cell r="E365" t="str">
            <v>un</v>
          </cell>
          <cell r="F365">
            <v>546.02</v>
          </cell>
          <cell r="G365">
            <v>195.47515999999999</v>
          </cell>
        </row>
        <row r="366">
          <cell r="A366" t="str">
            <v>P.04.100.16</v>
          </cell>
          <cell r="B366" t="str">
            <v>Caixa de ligação e passagem BDTC,  D=1,00m, H=1,50m</v>
          </cell>
          <cell r="E366" t="str">
            <v>un</v>
          </cell>
          <cell r="F366">
            <v>865.09</v>
          </cell>
          <cell r="G366">
            <v>309.70222000000001</v>
          </cell>
        </row>
        <row r="367">
          <cell r="A367" t="str">
            <v>P.04.100.17</v>
          </cell>
          <cell r="B367" t="str">
            <v>Caixa de ligação e passagem BSTC,  D=40cm, H=1,50m</v>
          </cell>
          <cell r="E367" t="str">
            <v>un</v>
          </cell>
          <cell r="F367">
            <v>361.8</v>
          </cell>
          <cell r="G367">
            <v>129.52439999999999</v>
          </cell>
        </row>
        <row r="368">
          <cell r="A368" t="str">
            <v>P.04.100.18</v>
          </cell>
          <cell r="B368" t="str">
            <v>Caixa coletora de canaleta c/ H=2,00m</v>
          </cell>
          <cell r="E368" t="str">
            <v>un</v>
          </cell>
          <cell r="F368">
            <v>498.06</v>
          </cell>
          <cell r="G368">
            <v>178.30547999999999</v>
          </cell>
        </row>
        <row r="369">
          <cell r="A369" t="str">
            <v>P 04.100.19</v>
          </cell>
          <cell r="B369" t="str">
            <v>Tunnel liner plate, c/Epoxy-bonded, D=1,20m, E=2,70mm</v>
          </cell>
          <cell r="D369">
            <v>0</v>
          </cell>
          <cell r="E369" t="str">
            <v>m</v>
          </cell>
          <cell r="F369">
            <v>679.74</v>
          </cell>
          <cell r="G369">
            <v>243.34691999999998</v>
          </cell>
        </row>
        <row r="370">
          <cell r="A370" t="str">
            <v>P 04.100.20</v>
          </cell>
          <cell r="B370" t="str">
            <v>Tunnel liner plate, c/Epoxy-bonded, D=1,40m, E=2,70mm</v>
          </cell>
          <cell r="D370">
            <v>0</v>
          </cell>
          <cell r="E370" t="str">
            <v>m</v>
          </cell>
          <cell r="F370">
            <v>758.04</v>
          </cell>
          <cell r="G370">
            <v>271.37831999999997</v>
          </cell>
        </row>
        <row r="371">
          <cell r="A371" t="str">
            <v>P 04.100.21</v>
          </cell>
          <cell r="B371" t="str">
            <v>Tunnel liner plate, c/Epoxy-bonded, D=2,00m, E=2,70mm</v>
          </cell>
          <cell r="D371">
            <v>0</v>
          </cell>
          <cell r="E371" t="str">
            <v>m</v>
          </cell>
          <cell r="F371">
            <v>1009.36</v>
          </cell>
          <cell r="G371">
            <v>361.35088000000002</v>
          </cell>
        </row>
        <row r="372">
          <cell r="A372" t="str">
            <v>P 04.100.22</v>
          </cell>
          <cell r="B372" t="str">
            <v>Bueiro Met.Corrug.circular, T.Armco,  c/Epoxy-bonded, MP-100, D=1,40 m, E=2,0mm</v>
          </cell>
          <cell r="D372">
            <v>0</v>
          </cell>
          <cell r="E372" t="str">
            <v>m</v>
          </cell>
          <cell r="F372">
            <v>357.9</v>
          </cell>
          <cell r="G372">
            <v>128.12819999999999</v>
          </cell>
        </row>
        <row r="373">
          <cell r="A373" t="str">
            <v>P 04.100.23</v>
          </cell>
          <cell r="B373" t="str">
            <v>Bueiro Met.Corrug.circular, T.Armco,  c/Epoxy-bonded, MP-100, D=1,50 m, E=2,0mm</v>
          </cell>
          <cell r="D373">
            <v>0</v>
          </cell>
          <cell r="E373" t="str">
            <v>m</v>
          </cell>
          <cell r="F373">
            <v>376.14</v>
          </cell>
          <cell r="G373">
            <v>134.65812</v>
          </cell>
        </row>
        <row r="374">
          <cell r="A374" t="str">
            <v>P 04.100.24</v>
          </cell>
          <cell r="B374" t="str">
            <v>Bueiro Met.Corrug.circular, T.Armco,  c/Epoxy-bonded, MP-100, D=2,00 m, E=2,0mm</v>
          </cell>
          <cell r="D374">
            <v>0</v>
          </cell>
          <cell r="E374" t="str">
            <v>m</v>
          </cell>
          <cell r="F374">
            <v>482.07</v>
          </cell>
          <cell r="G374">
            <v>172.58105999999998</v>
          </cell>
        </row>
        <row r="375">
          <cell r="A375" t="str">
            <v>P 04.100.40</v>
          </cell>
          <cell r="B375" t="str">
            <v>Execução de galerias D=0,80m c/ lastro de concreto</v>
          </cell>
          <cell r="D375">
            <v>0</v>
          </cell>
          <cell r="E375" t="str">
            <v>m</v>
          </cell>
          <cell r="F375">
            <v>145.33000000000001</v>
          </cell>
          <cell r="G375">
            <v>52.02814</v>
          </cell>
        </row>
        <row r="376">
          <cell r="A376" t="str">
            <v>DER92196</v>
          </cell>
          <cell r="B376" t="str">
            <v>Envelopamento de galerias</v>
          </cell>
          <cell r="E376" t="str">
            <v>m3</v>
          </cell>
          <cell r="F376">
            <v>101.95</v>
          </cell>
          <cell r="G376">
            <v>36.498100000000001</v>
          </cell>
        </row>
        <row r="377">
          <cell r="A377" t="str">
            <v>04.101.01</v>
          </cell>
          <cell r="B377" t="str">
            <v>Boca de BSTC D=0.60m-normal</v>
          </cell>
          <cell r="D377">
            <v>0</v>
          </cell>
          <cell r="E377" t="str">
            <v>un</v>
          </cell>
          <cell r="F377">
            <v>220.63</v>
          </cell>
          <cell r="G377">
            <v>78.98554</v>
          </cell>
        </row>
        <row r="378">
          <cell r="A378" t="str">
            <v>04.101.02</v>
          </cell>
          <cell r="B378" t="str">
            <v>Boca de BSTC D=0.80m-normal</v>
          </cell>
          <cell r="C378">
            <v>0</v>
          </cell>
          <cell r="D378">
            <v>0</v>
          </cell>
          <cell r="E378" t="str">
            <v>un</v>
          </cell>
          <cell r="F378">
            <v>363.81</v>
          </cell>
          <cell r="G378">
            <v>130.24397999999999</v>
          </cell>
        </row>
        <row r="379">
          <cell r="A379" t="str">
            <v>04.101.03</v>
          </cell>
          <cell r="B379" t="str">
            <v>Boca de BSTC D=1.00m-normal</v>
          </cell>
          <cell r="C379">
            <v>0</v>
          </cell>
          <cell r="D379">
            <v>0</v>
          </cell>
          <cell r="E379" t="str">
            <v>un</v>
          </cell>
          <cell r="F379">
            <v>557.85</v>
          </cell>
          <cell r="G379">
            <v>199.71029999999999</v>
          </cell>
        </row>
        <row r="380">
          <cell r="A380" t="str">
            <v>04.101.04</v>
          </cell>
          <cell r="B380" t="str">
            <v>Boca de BSTC D=1.20m-normal</v>
          </cell>
          <cell r="C380">
            <v>0</v>
          </cell>
          <cell r="D380">
            <v>0</v>
          </cell>
          <cell r="E380" t="str">
            <v>un</v>
          </cell>
          <cell r="F380">
            <v>800.57</v>
          </cell>
          <cell r="G380">
            <v>286.60406</v>
          </cell>
        </row>
        <row r="381">
          <cell r="A381" t="str">
            <v>04.101.05</v>
          </cell>
          <cell r="B381" t="str">
            <v>Boca de BSTC D=1.50m-normal</v>
          </cell>
          <cell r="C381">
            <v>0</v>
          </cell>
          <cell r="D381">
            <v>0</v>
          </cell>
          <cell r="E381" t="str">
            <v>un</v>
          </cell>
          <cell r="F381">
            <v>1430.13</v>
          </cell>
          <cell r="G381">
            <v>511.98653999999999</v>
          </cell>
        </row>
        <row r="382">
          <cell r="A382" t="str">
            <v>DER72950</v>
          </cell>
          <cell r="B382" t="str">
            <v>Boca de BSTC D=2,00m-normal</v>
          </cell>
          <cell r="C382">
            <v>0</v>
          </cell>
          <cell r="D382">
            <v>0</v>
          </cell>
          <cell r="E382" t="str">
            <v>un</v>
          </cell>
          <cell r="F382">
            <v>1082.3800000000001</v>
          </cell>
          <cell r="G382">
            <v>387.49204000000003</v>
          </cell>
        </row>
        <row r="383">
          <cell r="A383" t="str">
            <v>04.101.06</v>
          </cell>
          <cell r="B383" t="str">
            <v>Boca de BSTC D=0.60m-esc=15°</v>
          </cell>
          <cell r="C383">
            <v>0</v>
          </cell>
          <cell r="D383">
            <v>0</v>
          </cell>
          <cell r="E383" t="str">
            <v>un</v>
          </cell>
          <cell r="G383">
            <v>0</v>
          </cell>
        </row>
        <row r="384">
          <cell r="A384" t="str">
            <v>04.101.07</v>
          </cell>
          <cell r="B384" t="str">
            <v>Boca de BSTC D=0.80m-esc=15°</v>
          </cell>
          <cell r="C384">
            <v>0</v>
          </cell>
          <cell r="D384">
            <v>0</v>
          </cell>
          <cell r="E384" t="str">
            <v>un</v>
          </cell>
          <cell r="F384">
            <v>382.86</v>
          </cell>
          <cell r="G384">
            <v>137.06388000000001</v>
          </cell>
        </row>
        <row r="385">
          <cell r="A385" t="str">
            <v>04.101.08</v>
          </cell>
          <cell r="B385" t="str">
            <v>Boca de BSTC D=1.00m-esc=15°</v>
          </cell>
          <cell r="C385">
            <v>0</v>
          </cell>
          <cell r="D385">
            <v>0</v>
          </cell>
          <cell r="E385" t="str">
            <v>un</v>
          </cell>
          <cell r="F385">
            <v>585.09</v>
          </cell>
          <cell r="G385">
            <v>209.46222</v>
          </cell>
        </row>
        <row r="386">
          <cell r="A386" t="str">
            <v>04.101.09</v>
          </cell>
          <cell r="B386" t="str">
            <v>Boca de BSTC D=1.20m-esc=15°</v>
          </cell>
          <cell r="C386">
            <v>0</v>
          </cell>
          <cell r="D386">
            <v>0</v>
          </cell>
          <cell r="E386" t="str">
            <v>un</v>
          </cell>
          <cell r="G386">
            <v>0</v>
          </cell>
        </row>
        <row r="387">
          <cell r="A387" t="str">
            <v>04.101.10</v>
          </cell>
          <cell r="B387" t="str">
            <v>Boca de BSTC D=1.50m-esc=15°</v>
          </cell>
          <cell r="C387">
            <v>0</v>
          </cell>
          <cell r="D387">
            <v>0</v>
          </cell>
          <cell r="E387" t="str">
            <v>un</v>
          </cell>
          <cell r="G387">
            <v>0</v>
          </cell>
        </row>
        <row r="388">
          <cell r="A388" t="str">
            <v>04.101.11</v>
          </cell>
          <cell r="B388" t="str">
            <v>Boca de BSTC D=0.60m-esc=30°</v>
          </cell>
          <cell r="C388">
            <v>0</v>
          </cell>
          <cell r="D388">
            <v>0</v>
          </cell>
          <cell r="E388" t="str">
            <v>un</v>
          </cell>
          <cell r="G388">
            <v>0</v>
          </cell>
        </row>
        <row r="389">
          <cell r="A389" t="str">
            <v>04.101.12</v>
          </cell>
          <cell r="B389" t="str">
            <v>Boca de BSTC D=0.80m-esc=30°</v>
          </cell>
          <cell r="C389">
            <v>0</v>
          </cell>
          <cell r="D389">
            <v>0</v>
          </cell>
          <cell r="E389" t="str">
            <v>un</v>
          </cell>
          <cell r="G389">
            <v>0</v>
          </cell>
        </row>
        <row r="390">
          <cell r="A390" t="str">
            <v>04.101.13</v>
          </cell>
          <cell r="B390" t="str">
            <v>Boca de BSTC D=1.00m-esc=30°</v>
          </cell>
          <cell r="C390">
            <v>0</v>
          </cell>
          <cell r="D390">
            <v>0</v>
          </cell>
          <cell r="E390" t="str">
            <v>un</v>
          </cell>
          <cell r="F390">
            <v>650.46</v>
          </cell>
          <cell r="G390">
            <v>232.86467999999999</v>
          </cell>
        </row>
        <row r="391">
          <cell r="A391" t="str">
            <v>04.101.14</v>
          </cell>
          <cell r="B391" t="str">
            <v>Boca de BSTC D=1.20m-esc=30°</v>
          </cell>
          <cell r="C391">
            <v>0</v>
          </cell>
          <cell r="D391">
            <v>0</v>
          </cell>
          <cell r="E391" t="str">
            <v>un</v>
          </cell>
          <cell r="G391">
            <v>0</v>
          </cell>
        </row>
        <row r="392">
          <cell r="A392" t="str">
            <v>04.101.15</v>
          </cell>
          <cell r="B392" t="str">
            <v>Boca de BSTC D=1.50m-esc=30°</v>
          </cell>
          <cell r="C392">
            <v>0</v>
          </cell>
          <cell r="D392">
            <v>0</v>
          </cell>
          <cell r="E392" t="str">
            <v>un</v>
          </cell>
          <cell r="G392">
            <v>0</v>
          </cell>
        </row>
        <row r="393">
          <cell r="A393" t="str">
            <v>04.101.16</v>
          </cell>
          <cell r="B393" t="str">
            <v>Boca de BSTC D=0.60m-esc=45°</v>
          </cell>
          <cell r="C393">
            <v>0</v>
          </cell>
          <cell r="D393">
            <v>0</v>
          </cell>
          <cell r="E393" t="str">
            <v>un</v>
          </cell>
          <cell r="G393">
            <v>0</v>
          </cell>
        </row>
        <row r="394">
          <cell r="A394" t="str">
            <v>04.101.17</v>
          </cell>
          <cell r="B394" t="str">
            <v>Boca de BSTC D=0.80m-esc=45°</v>
          </cell>
          <cell r="C394">
            <v>0</v>
          </cell>
          <cell r="D394">
            <v>0</v>
          </cell>
          <cell r="E394" t="str">
            <v>un</v>
          </cell>
          <cell r="G394">
            <v>0</v>
          </cell>
        </row>
        <row r="395">
          <cell r="A395" t="str">
            <v>04.101.18</v>
          </cell>
          <cell r="B395" t="str">
            <v>Boca de BSTC D=1.00m-esc=45°</v>
          </cell>
          <cell r="C395">
            <v>0</v>
          </cell>
          <cell r="D395">
            <v>0</v>
          </cell>
          <cell r="E395" t="str">
            <v>un</v>
          </cell>
          <cell r="G395">
            <v>0</v>
          </cell>
        </row>
        <row r="396">
          <cell r="A396" t="str">
            <v>04.101.19</v>
          </cell>
          <cell r="B396" t="str">
            <v>Boca de BSTC D=1.20m-esc=45°</v>
          </cell>
          <cell r="C396">
            <v>0</v>
          </cell>
          <cell r="D396">
            <v>0</v>
          </cell>
          <cell r="E396" t="str">
            <v>un</v>
          </cell>
          <cell r="G396">
            <v>0</v>
          </cell>
        </row>
        <row r="397">
          <cell r="A397" t="str">
            <v>04.101.20</v>
          </cell>
          <cell r="B397" t="str">
            <v>Boca de BSTC D=1.50m-esc=45°</v>
          </cell>
          <cell r="C397">
            <v>0</v>
          </cell>
          <cell r="D397">
            <v>0</v>
          </cell>
          <cell r="E397" t="str">
            <v>un</v>
          </cell>
          <cell r="G397">
            <v>0</v>
          </cell>
        </row>
        <row r="398">
          <cell r="A398" t="str">
            <v>P04.110.00</v>
          </cell>
          <cell r="B398" t="str">
            <v>Corpo de BDTC D=0.80m c/ laje de concreto</v>
          </cell>
          <cell r="E398" t="str">
            <v>m</v>
          </cell>
          <cell r="F398">
            <v>246.91</v>
          </cell>
          <cell r="G398">
            <v>88.393779999999992</v>
          </cell>
        </row>
        <row r="399">
          <cell r="A399" t="str">
            <v>04.110.01</v>
          </cell>
          <cell r="B399" t="str">
            <v>Corpo de BDTC D=1.00m</v>
          </cell>
          <cell r="C399" t="str">
            <v>DNER-ES284/97</v>
          </cell>
          <cell r="D399">
            <v>0</v>
          </cell>
          <cell r="E399" t="str">
            <v>m</v>
          </cell>
          <cell r="F399">
            <v>421.31</v>
          </cell>
          <cell r="G399">
            <v>150.82898</v>
          </cell>
        </row>
        <row r="400">
          <cell r="A400" t="str">
            <v>04.110.02</v>
          </cell>
          <cell r="B400" t="str">
            <v>Corpo de BDTC D=1.20m</v>
          </cell>
          <cell r="C400" t="str">
            <v>DNER-ES284/97</v>
          </cell>
          <cell r="D400">
            <v>0</v>
          </cell>
          <cell r="E400" t="str">
            <v>m</v>
          </cell>
          <cell r="F400">
            <v>548.88</v>
          </cell>
          <cell r="G400">
            <v>196.49903999999998</v>
          </cell>
        </row>
        <row r="401">
          <cell r="A401" t="str">
            <v>04.110.03</v>
          </cell>
          <cell r="B401" t="str">
            <v>Corpo de BDTC D=1.50m</v>
          </cell>
          <cell r="C401" t="str">
            <v>DNER-ES284/97</v>
          </cell>
          <cell r="D401">
            <v>0</v>
          </cell>
          <cell r="E401" t="str">
            <v>m</v>
          </cell>
          <cell r="F401">
            <v>826.11</v>
          </cell>
          <cell r="G401">
            <v>295.74737999999996</v>
          </cell>
        </row>
        <row r="402">
          <cell r="A402" t="str">
            <v>P04.111.01</v>
          </cell>
          <cell r="B402" t="str">
            <v>Boca de BDTC D=0.80m</v>
          </cell>
          <cell r="E402" t="str">
            <v>un</v>
          </cell>
          <cell r="F402">
            <v>412.93</v>
          </cell>
          <cell r="G402">
            <v>147.82893999999999</v>
          </cell>
        </row>
        <row r="403">
          <cell r="A403" t="str">
            <v>04.111.01</v>
          </cell>
          <cell r="B403" t="str">
            <v>Boca de BDTC D=1.00m-normal</v>
          </cell>
          <cell r="C403">
            <v>0</v>
          </cell>
          <cell r="D403">
            <v>0</v>
          </cell>
          <cell r="E403" t="str">
            <v>un</v>
          </cell>
          <cell r="F403">
            <v>778.07</v>
          </cell>
          <cell r="G403">
            <v>278.54906</v>
          </cell>
        </row>
        <row r="404">
          <cell r="A404" t="str">
            <v>04.111.02</v>
          </cell>
          <cell r="B404" t="str">
            <v>Boca de BDTC D=1.20m-normal</v>
          </cell>
          <cell r="C404">
            <v>0</v>
          </cell>
          <cell r="D404">
            <v>0</v>
          </cell>
          <cell r="E404" t="str">
            <v>un</v>
          </cell>
          <cell r="F404">
            <v>1120.43</v>
          </cell>
          <cell r="G404">
            <v>401.11394000000001</v>
          </cell>
        </row>
        <row r="405">
          <cell r="A405" t="str">
            <v>04.111.03</v>
          </cell>
          <cell r="B405" t="str">
            <v>Boca de BDTC D=1.50m-normal</v>
          </cell>
          <cell r="C405">
            <v>0</v>
          </cell>
          <cell r="D405">
            <v>0</v>
          </cell>
          <cell r="E405" t="str">
            <v>un</v>
          </cell>
          <cell r="F405">
            <v>1949.87</v>
          </cell>
          <cell r="G405">
            <v>698.05345999999997</v>
          </cell>
        </row>
        <row r="406">
          <cell r="A406" t="str">
            <v>04.111.05</v>
          </cell>
          <cell r="B406" t="str">
            <v>Boca de BDTC D=1.00m-esc=15°</v>
          </cell>
          <cell r="C406">
            <v>0</v>
          </cell>
          <cell r="D406">
            <v>0</v>
          </cell>
          <cell r="E406" t="str">
            <v>un</v>
          </cell>
          <cell r="F406">
            <v>812.88</v>
          </cell>
          <cell r="G406">
            <v>291.01103999999998</v>
          </cell>
        </row>
        <row r="407">
          <cell r="A407" t="str">
            <v>04.111.06</v>
          </cell>
          <cell r="B407" t="str">
            <v>Boca de BDTC D=1.20m-esc=15°</v>
          </cell>
          <cell r="C407">
            <v>0</v>
          </cell>
          <cell r="D407">
            <v>0</v>
          </cell>
          <cell r="E407" t="str">
            <v>un</v>
          </cell>
          <cell r="G407">
            <v>0</v>
          </cell>
        </row>
        <row r="408">
          <cell r="A408" t="str">
            <v>04.111.07</v>
          </cell>
          <cell r="B408" t="str">
            <v>Boca de BDTC D=1.50m-esc=15°</v>
          </cell>
          <cell r="C408">
            <v>0</v>
          </cell>
          <cell r="D408">
            <v>0</v>
          </cell>
          <cell r="E408" t="str">
            <v>un</v>
          </cell>
          <cell r="G408">
            <v>0</v>
          </cell>
        </row>
        <row r="409">
          <cell r="A409" t="str">
            <v>04.111.08</v>
          </cell>
          <cell r="B409" t="str">
            <v>Boca de BDTC D=1.00m-esc=30°</v>
          </cell>
          <cell r="C409">
            <v>0</v>
          </cell>
          <cell r="D409">
            <v>0</v>
          </cell>
          <cell r="E409" t="str">
            <v>un</v>
          </cell>
          <cell r="F409">
            <v>905.03</v>
          </cell>
          <cell r="G409">
            <v>324.00073999999995</v>
          </cell>
        </row>
        <row r="410">
          <cell r="A410" t="str">
            <v>04.111.09</v>
          </cell>
          <cell r="B410" t="str">
            <v>Boca de BDTC D=1.20m-esc=30°</v>
          </cell>
          <cell r="C410">
            <v>0</v>
          </cell>
          <cell r="D410">
            <v>0</v>
          </cell>
          <cell r="E410" t="str">
            <v>un</v>
          </cell>
          <cell r="G410">
            <v>0</v>
          </cell>
        </row>
        <row r="411">
          <cell r="A411" t="str">
            <v>04.111.10</v>
          </cell>
          <cell r="B411" t="str">
            <v>Boca de BDTC D=1.50m-esc=30°</v>
          </cell>
          <cell r="C411">
            <v>0</v>
          </cell>
          <cell r="D411">
            <v>0</v>
          </cell>
          <cell r="E411" t="str">
            <v>un</v>
          </cell>
          <cell r="G411">
            <v>0</v>
          </cell>
        </row>
        <row r="412">
          <cell r="A412" t="str">
            <v>04.111.11</v>
          </cell>
          <cell r="B412" t="str">
            <v>Boca de BDTC D=1.00m-esc=45°</v>
          </cell>
          <cell r="C412">
            <v>0</v>
          </cell>
          <cell r="D412">
            <v>0</v>
          </cell>
          <cell r="E412" t="str">
            <v>un</v>
          </cell>
          <cell r="G412">
            <v>0</v>
          </cell>
        </row>
        <row r="413">
          <cell r="A413" t="str">
            <v>04.111.12</v>
          </cell>
          <cell r="B413" t="str">
            <v>Boca de BDTC D=1.20m-esc=45°</v>
          </cell>
          <cell r="C413">
            <v>0</v>
          </cell>
          <cell r="D413">
            <v>0</v>
          </cell>
          <cell r="E413" t="str">
            <v>un</v>
          </cell>
          <cell r="G413">
            <v>0</v>
          </cell>
        </row>
        <row r="414">
          <cell r="A414" t="str">
            <v>04.111.13</v>
          </cell>
          <cell r="B414" t="str">
            <v>Boca de BDTC D=1.50m-esc=45°</v>
          </cell>
          <cell r="C414">
            <v>0</v>
          </cell>
          <cell r="D414">
            <v>0</v>
          </cell>
          <cell r="E414" t="str">
            <v>un</v>
          </cell>
          <cell r="G414">
            <v>0</v>
          </cell>
        </row>
        <row r="415">
          <cell r="A415" t="str">
            <v>DER67700</v>
          </cell>
          <cell r="B415" t="str">
            <v>Corpo de BTTC D=0.80m c/enrocamento e laje</v>
          </cell>
          <cell r="C415" t="str">
            <v>DNER-ES284/96</v>
          </cell>
          <cell r="D415">
            <v>0</v>
          </cell>
          <cell r="E415" t="str">
            <v>m</v>
          </cell>
          <cell r="F415">
            <v>441.8</v>
          </cell>
          <cell r="G415">
            <v>158.1644</v>
          </cell>
        </row>
        <row r="416">
          <cell r="A416" t="str">
            <v>04.120.01</v>
          </cell>
          <cell r="B416" t="str">
            <v>Corpo de BTTC D=1.00m</v>
          </cell>
          <cell r="C416" t="str">
            <v>DNER-ES284/97</v>
          </cell>
          <cell r="D416">
            <v>0</v>
          </cell>
          <cell r="E416" t="str">
            <v>m</v>
          </cell>
          <cell r="F416">
            <v>595.58000000000004</v>
          </cell>
          <cell r="G416">
            <v>213.21764000000002</v>
          </cell>
        </row>
        <row r="417">
          <cell r="A417" t="str">
            <v>04.120.02</v>
          </cell>
          <cell r="B417" t="str">
            <v>Corpo de BTTC D=1.20m</v>
          </cell>
          <cell r="C417" t="str">
            <v>DNER-ES284/97</v>
          </cell>
          <cell r="D417">
            <v>0</v>
          </cell>
          <cell r="E417" t="str">
            <v>m</v>
          </cell>
          <cell r="F417">
            <v>817.55</v>
          </cell>
          <cell r="G417">
            <v>292.68289999999996</v>
          </cell>
        </row>
        <row r="418">
          <cell r="A418" t="str">
            <v>04.120.03</v>
          </cell>
          <cell r="B418" t="str">
            <v>Corpo de BTTC D=1.50m</v>
          </cell>
          <cell r="C418" t="str">
            <v>DNER-ES284/97</v>
          </cell>
          <cell r="D418">
            <v>0</v>
          </cell>
          <cell r="E418" t="str">
            <v>m</v>
          </cell>
          <cell r="G418">
            <v>0</v>
          </cell>
        </row>
        <row r="419">
          <cell r="A419" t="str">
            <v>DER73550</v>
          </cell>
          <cell r="B419" t="str">
            <v>Boca de BTTC D=0,80m-normal</v>
          </cell>
          <cell r="C419">
            <v>0</v>
          </cell>
          <cell r="D419">
            <v>0</v>
          </cell>
          <cell r="E419" t="str">
            <v>un</v>
          </cell>
          <cell r="F419">
            <v>504.73</v>
          </cell>
          <cell r="G419">
            <v>180.69334000000001</v>
          </cell>
        </row>
        <row r="420">
          <cell r="A420" t="str">
            <v>04.121.01</v>
          </cell>
          <cell r="B420" t="str">
            <v>Boca de BTTC D=1.00m-normal</v>
          </cell>
          <cell r="C420">
            <v>0</v>
          </cell>
          <cell r="D420">
            <v>0</v>
          </cell>
          <cell r="E420" t="str">
            <v>un</v>
          </cell>
          <cell r="F420">
            <v>999.17</v>
          </cell>
          <cell r="G420">
            <v>357.70285999999999</v>
          </cell>
        </row>
        <row r="421">
          <cell r="A421" t="str">
            <v>04.121.02</v>
          </cell>
          <cell r="B421" t="str">
            <v>Boca de BTTC D=1.20m-normal</v>
          </cell>
          <cell r="C421">
            <v>0</v>
          </cell>
          <cell r="D421">
            <v>0</v>
          </cell>
          <cell r="E421" t="str">
            <v>un</v>
          </cell>
          <cell r="F421">
            <v>1440.05</v>
          </cell>
          <cell r="G421">
            <v>515.53789999999992</v>
          </cell>
        </row>
        <row r="422">
          <cell r="A422" t="str">
            <v>04.121.03</v>
          </cell>
          <cell r="B422" t="str">
            <v>Boca de BTTC D=1.50m-normal</v>
          </cell>
          <cell r="C422">
            <v>0</v>
          </cell>
          <cell r="D422">
            <v>0</v>
          </cell>
          <cell r="E422" t="str">
            <v>un</v>
          </cell>
          <cell r="G422">
            <v>0</v>
          </cell>
        </row>
        <row r="423">
          <cell r="A423" t="str">
            <v>04.121.04</v>
          </cell>
          <cell r="B423" t="str">
            <v>Boca de BTTC D=1.00m-esc=15°</v>
          </cell>
          <cell r="C423">
            <v>0</v>
          </cell>
          <cell r="D423">
            <v>0</v>
          </cell>
          <cell r="E423" t="str">
            <v>un</v>
          </cell>
          <cell r="G423">
            <v>0</v>
          </cell>
        </row>
        <row r="424">
          <cell r="A424" t="str">
            <v>04.121.05</v>
          </cell>
          <cell r="B424" t="str">
            <v>Boca de BTTC D= 1.20m-esc= 15°</v>
          </cell>
          <cell r="C424">
            <v>0</v>
          </cell>
          <cell r="D424">
            <v>0</v>
          </cell>
          <cell r="E424" t="str">
            <v>un</v>
          </cell>
          <cell r="G424">
            <v>0</v>
          </cell>
        </row>
        <row r="425">
          <cell r="A425" t="str">
            <v>04.121.06</v>
          </cell>
          <cell r="B425" t="str">
            <v>Boca de BTTC D= 1.50m-esc= 15°</v>
          </cell>
          <cell r="C425">
            <v>0</v>
          </cell>
          <cell r="D425">
            <v>0</v>
          </cell>
          <cell r="E425" t="str">
            <v>un</v>
          </cell>
          <cell r="G425">
            <v>0</v>
          </cell>
        </row>
        <row r="426">
          <cell r="A426" t="str">
            <v>04.121.07</v>
          </cell>
          <cell r="B426" t="str">
            <v>Boca de BTTC D=1.00m-esc=30°</v>
          </cell>
          <cell r="C426">
            <v>0</v>
          </cell>
          <cell r="D426">
            <v>0</v>
          </cell>
          <cell r="E426" t="str">
            <v>un</v>
          </cell>
          <cell r="G426">
            <v>0</v>
          </cell>
        </row>
        <row r="427">
          <cell r="A427" t="str">
            <v>04.121.08</v>
          </cell>
          <cell r="B427" t="str">
            <v>Boca de BTTC D=1.20m-esc=30°</v>
          </cell>
          <cell r="C427">
            <v>0</v>
          </cell>
          <cell r="D427">
            <v>0</v>
          </cell>
          <cell r="E427" t="str">
            <v>un</v>
          </cell>
          <cell r="G427">
            <v>0</v>
          </cell>
        </row>
        <row r="428">
          <cell r="A428" t="str">
            <v>04.121.09</v>
          </cell>
          <cell r="B428" t="str">
            <v>Boca de BTTC D=1.50m-esc=30°</v>
          </cell>
          <cell r="C428">
            <v>0</v>
          </cell>
          <cell r="D428">
            <v>0</v>
          </cell>
          <cell r="E428" t="str">
            <v>un</v>
          </cell>
          <cell r="G428">
            <v>0</v>
          </cell>
        </row>
        <row r="429">
          <cell r="A429" t="str">
            <v>04.121.10</v>
          </cell>
          <cell r="B429" t="str">
            <v>Boca de BTTC D=1.00m-esc=45°</v>
          </cell>
          <cell r="C429">
            <v>0</v>
          </cell>
          <cell r="D429">
            <v>0</v>
          </cell>
          <cell r="E429" t="str">
            <v>un</v>
          </cell>
          <cell r="G429">
            <v>0</v>
          </cell>
        </row>
        <row r="430">
          <cell r="A430" t="str">
            <v>04.121.11</v>
          </cell>
          <cell r="B430" t="str">
            <v>Boca de BTTC D=1.20m-esc=45°</v>
          </cell>
          <cell r="C430">
            <v>0</v>
          </cell>
          <cell r="D430">
            <v>0</v>
          </cell>
          <cell r="E430" t="str">
            <v>un</v>
          </cell>
          <cell r="G430">
            <v>0</v>
          </cell>
        </row>
        <row r="431">
          <cell r="A431" t="str">
            <v>04.121.12</v>
          </cell>
          <cell r="B431" t="str">
            <v>Boca de BTTC D=1.50m-esc=45°</v>
          </cell>
          <cell r="C431">
            <v>0</v>
          </cell>
          <cell r="D431">
            <v>0</v>
          </cell>
          <cell r="E431" t="str">
            <v>un</v>
          </cell>
          <cell r="G431">
            <v>0</v>
          </cell>
        </row>
        <row r="432">
          <cell r="A432" t="str">
            <v>04.200.01</v>
          </cell>
          <cell r="B432" t="str">
            <v>Corpo de BSCC 1.50x1.50m-H=0 a 1.00m</v>
          </cell>
          <cell r="C432" t="str">
            <v>DNER-ES286/97</v>
          </cell>
          <cell r="D432">
            <v>0</v>
          </cell>
          <cell r="E432" t="str">
            <v>m</v>
          </cell>
          <cell r="F432">
            <v>388.87</v>
          </cell>
          <cell r="G432">
            <v>139.21546000000001</v>
          </cell>
        </row>
        <row r="433">
          <cell r="A433" t="str">
            <v>04.200.02</v>
          </cell>
          <cell r="B433" t="str">
            <v>Corpo de BSCC 2.00x2.00m-H=0 a 1.00m</v>
          </cell>
          <cell r="C433" t="str">
            <v>DNER-ES286/97</v>
          </cell>
          <cell r="D433">
            <v>0</v>
          </cell>
          <cell r="E433" t="str">
            <v>m</v>
          </cell>
          <cell r="F433">
            <v>543.29999999999995</v>
          </cell>
          <cell r="G433">
            <v>194.50139999999999</v>
          </cell>
        </row>
        <row r="434">
          <cell r="A434" t="str">
            <v>04.200.03</v>
          </cell>
          <cell r="B434" t="str">
            <v>Corpo de BSCC 2.50x2.50m-H=0 a 1.00m</v>
          </cell>
          <cell r="C434" t="str">
            <v>DNER-ES286/97</v>
          </cell>
          <cell r="D434">
            <v>0</v>
          </cell>
          <cell r="E434" t="str">
            <v>m</v>
          </cell>
          <cell r="F434">
            <v>762.56</v>
          </cell>
          <cell r="G434">
            <v>272.99647999999996</v>
          </cell>
        </row>
        <row r="435">
          <cell r="A435" t="str">
            <v>04.200.04</v>
          </cell>
          <cell r="B435" t="str">
            <v>Corpo de BSCC 3.00x3.00m-H=0 a 1.00m</v>
          </cell>
          <cell r="C435" t="str">
            <v>DNER-ES286/97</v>
          </cell>
          <cell r="D435">
            <v>0</v>
          </cell>
          <cell r="E435" t="str">
            <v>m</v>
          </cell>
          <cell r="F435">
            <v>998.67</v>
          </cell>
          <cell r="G435">
            <v>357.52385999999996</v>
          </cell>
        </row>
        <row r="436">
          <cell r="A436" t="str">
            <v>04.200.05</v>
          </cell>
          <cell r="B436" t="str">
            <v>Corpo de BSCC 1.50x1.50m-H=1.00 a 2.50m</v>
          </cell>
          <cell r="C436" t="str">
            <v>DNER-ES286/97</v>
          </cell>
          <cell r="D436">
            <v>0</v>
          </cell>
          <cell r="E436" t="str">
            <v>m</v>
          </cell>
          <cell r="F436">
            <v>345.02</v>
          </cell>
          <cell r="G436">
            <v>123.51715999999999</v>
          </cell>
        </row>
        <row r="437">
          <cell r="A437" t="str">
            <v>04.200.06</v>
          </cell>
          <cell r="B437" t="str">
            <v>Corpo de BSCC 2.00x2.00m-H=1.00 a 2.50m</v>
          </cell>
          <cell r="C437" t="str">
            <v>DNER-ES286/97</v>
          </cell>
          <cell r="D437">
            <v>0</v>
          </cell>
          <cell r="E437" t="str">
            <v>m</v>
          </cell>
          <cell r="F437">
            <v>487.46</v>
          </cell>
          <cell r="G437">
            <v>174.51067999999998</v>
          </cell>
        </row>
        <row r="438">
          <cell r="A438" t="str">
            <v>04.200.07</v>
          </cell>
          <cell r="B438" t="str">
            <v>Corpo de BSCC 2.50x2.50m-H=1.00 a 2.50m</v>
          </cell>
          <cell r="C438" t="str">
            <v>DNER-ES286/97</v>
          </cell>
          <cell r="D438">
            <v>0</v>
          </cell>
          <cell r="E438" t="str">
            <v>m</v>
          </cell>
          <cell r="F438">
            <v>718.65</v>
          </cell>
          <cell r="G438">
            <v>257.27670000000001</v>
          </cell>
        </row>
        <row r="439">
          <cell r="A439" t="str">
            <v>04.200.08</v>
          </cell>
          <cell r="B439" t="str">
            <v>Corpo de BSCC 3.00x3.00m-H=1.00 a 2.50m</v>
          </cell>
          <cell r="C439" t="str">
            <v>DNER-ES286/97</v>
          </cell>
          <cell r="D439">
            <v>0</v>
          </cell>
          <cell r="E439" t="str">
            <v>m</v>
          </cell>
          <cell r="F439">
            <v>986.67</v>
          </cell>
          <cell r="G439">
            <v>353.22785999999996</v>
          </cell>
        </row>
        <row r="440">
          <cell r="A440" t="str">
            <v>04.200.09</v>
          </cell>
          <cell r="B440" t="str">
            <v>Corpo de BSCC 1.50x1.50m-H=2.50 a 5.00m</v>
          </cell>
          <cell r="C440" t="str">
            <v>DNER-ES286/97</v>
          </cell>
          <cell r="D440">
            <v>0</v>
          </cell>
          <cell r="E440" t="str">
            <v>m</v>
          </cell>
          <cell r="F440">
            <v>374.93</v>
          </cell>
          <cell r="G440">
            <v>134.22494</v>
          </cell>
        </row>
        <row r="441">
          <cell r="A441" t="str">
            <v>04.200.10</v>
          </cell>
          <cell r="B441" t="str">
            <v>Corpo de BSCC 2.00x2.00m-H=2.50 a 5.00m</v>
          </cell>
          <cell r="C441" t="str">
            <v>DNER-ES286/97</v>
          </cell>
          <cell r="D441">
            <v>0</v>
          </cell>
          <cell r="E441" t="str">
            <v>m</v>
          </cell>
          <cell r="F441">
            <v>571.76</v>
          </cell>
          <cell r="G441">
            <v>204.69007999999999</v>
          </cell>
        </row>
        <row r="442">
          <cell r="A442" t="str">
            <v>04.200.11</v>
          </cell>
          <cell r="B442" t="str">
            <v>Corpo de BSCC 2.50x2.50m-H=2.50 a 5.00m</v>
          </cell>
          <cell r="C442" t="str">
            <v>DNER-ES286/97</v>
          </cell>
          <cell r="D442">
            <v>0</v>
          </cell>
          <cell r="E442" t="str">
            <v>m</v>
          </cell>
          <cell r="F442">
            <v>824.35</v>
          </cell>
          <cell r="G442">
            <v>295.1173</v>
          </cell>
        </row>
        <row r="443">
          <cell r="A443" t="str">
            <v>04.200.12</v>
          </cell>
          <cell r="B443" t="str">
            <v>Corpo de BSCC 3.00x3.00m-H=2.50 a 5.00m</v>
          </cell>
          <cell r="C443" t="str">
            <v>DNER-ES286/97</v>
          </cell>
          <cell r="D443">
            <v>0</v>
          </cell>
          <cell r="E443" t="str">
            <v>m</v>
          </cell>
          <cell r="G443">
            <v>0</v>
          </cell>
        </row>
        <row r="444">
          <cell r="A444" t="str">
            <v>04.200.13</v>
          </cell>
          <cell r="B444" t="str">
            <v>Corpo de BSCC 1.50x1.50m-H=5.00 a 7.50m</v>
          </cell>
          <cell r="C444" t="str">
            <v>DNER-ES286/97</v>
          </cell>
          <cell r="D444">
            <v>0</v>
          </cell>
          <cell r="E444" t="str">
            <v>m</v>
          </cell>
          <cell r="G444">
            <v>0</v>
          </cell>
        </row>
        <row r="445">
          <cell r="A445" t="str">
            <v>04.200.14</v>
          </cell>
          <cell r="B445" t="str">
            <v>Corpo de BSCC 2.00x2.00m-H=5.00 a 7.50m</v>
          </cell>
          <cell r="C445" t="str">
            <v>DNER-ES286/97</v>
          </cell>
          <cell r="D445">
            <v>0</v>
          </cell>
          <cell r="E445" t="str">
            <v>m</v>
          </cell>
          <cell r="F445">
            <v>641.59</v>
          </cell>
          <cell r="G445">
            <v>229.68922000000001</v>
          </cell>
        </row>
        <row r="446">
          <cell r="A446" t="str">
            <v>04.200.15</v>
          </cell>
          <cell r="B446" t="str">
            <v>Corpo de BSCC 2.50x2.50m-H=5.00 a 7.50m</v>
          </cell>
          <cell r="C446" t="str">
            <v>DNER-ES286/97</v>
          </cell>
          <cell r="D446">
            <v>0</v>
          </cell>
          <cell r="E446" t="str">
            <v>m</v>
          </cell>
          <cell r="F446">
            <v>925.52</v>
          </cell>
          <cell r="G446">
            <v>331.33616000000001</v>
          </cell>
        </row>
        <row r="447">
          <cell r="A447" t="str">
            <v>04.200.16</v>
          </cell>
          <cell r="B447" t="str">
            <v>Corpo de BSCC 3.00x3.00m-H=5.00 a 7.50m</v>
          </cell>
          <cell r="C447" t="str">
            <v>DNER-ES286/97</v>
          </cell>
          <cell r="D447">
            <v>0</v>
          </cell>
          <cell r="E447" t="str">
            <v>m</v>
          </cell>
          <cell r="G447">
            <v>0</v>
          </cell>
        </row>
        <row r="448">
          <cell r="A448" t="str">
            <v>04.200.17</v>
          </cell>
          <cell r="B448" t="str">
            <v>Corpo de BSCC 1.50x1.50m-H=7.50 a 10.00m</v>
          </cell>
          <cell r="C448" t="str">
            <v>DNER-ES286/97</v>
          </cell>
          <cell r="D448">
            <v>0</v>
          </cell>
          <cell r="E448" t="str">
            <v>m</v>
          </cell>
          <cell r="G448">
            <v>0</v>
          </cell>
        </row>
        <row r="449">
          <cell r="A449" t="str">
            <v>04.200.18</v>
          </cell>
          <cell r="B449" t="str">
            <v>Corpo de BSCC 2.00x2.00m-H=7.50 a 10.00m</v>
          </cell>
          <cell r="C449" t="str">
            <v>DNER-ES286/97</v>
          </cell>
          <cell r="D449">
            <v>0</v>
          </cell>
          <cell r="E449" t="str">
            <v>m</v>
          </cell>
          <cell r="G449">
            <v>0</v>
          </cell>
        </row>
        <row r="450">
          <cell r="A450" t="str">
            <v>04.200.19</v>
          </cell>
          <cell r="B450" t="str">
            <v>Corpo de BSCC 2.50x2.50m-H=7.50 a 10.00m</v>
          </cell>
          <cell r="C450" t="str">
            <v>DNER-ES286/97</v>
          </cell>
          <cell r="D450">
            <v>0</v>
          </cell>
          <cell r="E450" t="str">
            <v>m</v>
          </cell>
          <cell r="G450">
            <v>0</v>
          </cell>
        </row>
        <row r="451">
          <cell r="A451" t="str">
            <v>04.200.20</v>
          </cell>
          <cell r="B451" t="str">
            <v>Corpo de BSCC 3.00x3.00m-H=7.50 a 10.00m</v>
          </cell>
          <cell r="C451" t="str">
            <v>DNER-ES286/97</v>
          </cell>
          <cell r="D451">
            <v>0</v>
          </cell>
          <cell r="E451" t="str">
            <v>m</v>
          </cell>
          <cell r="G451">
            <v>0</v>
          </cell>
        </row>
        <row r="452">
          <cell r="A452" t="str">
            <v>04.200.21</v>
          </cell>
          <cell r="B452" t="str">
            <v>Corpo de BSCC 1.50x1.50m-H=10.00 a 12.50m</v>
          </cell>
          <cell r="C452" t="str">
            <v>DNER-ES286/97</v>
          </cell>
          <cell r="D452">
            <v>0</v>
          </cell>
          <cell r="E452" t="str">
            <v>m</v>
          </cell>
          <cell r="G452">
            <v>0</v>
          </cell>
        </row>
        <row r="453">
          <cell r="A453" t="str">
            <v>04.200.22</v>
          </cell>
          <cell r="B453" t="str">
            <v>Corpo de BSCC 2.00x2.00m-H=10.00 a 12.50m</v>
          </cell>
          <cell r="C453" t="str">
            <v>DNER-ES286/97</v>
          </cell>
          <cell r="D453">
            <v>0</v>
          </cell>
          <cell r="E453" t="str">
            <v>m</v>
          </cell>
          <cell r="G453">
            <v>0</v>
          </cell>
        </row>
        <row r="454">
          <cell r="A454" t="str">
            <v>04.200.23</v>
          </cell>
          <cell r="B454" t="str">
            <v>Corpo de BSCC 2.50x2.50m-H=10.00 a 12.50m</v>
          </cell>
          <cell r="C454" t="str">
            <v>DNER-ES286/97</v>
          </cell>
          <cell r="D454">
            <v>0</v>
          </cell>
          <cell r="E454" t="str">
            <v>m</v>
          </cell>
          <cell r="G454">
            <v>0</v>
          </cell>
        </row>
        <row r="455">
          <cell r="A455" t="str">
            <v>04.200.24</v>
          </cell>
          <cell r="B455" t="str">
            <v>Corpo de BSCC 3.00x3.00m-H=10.00 a 12.50m</v>
          </cell>
          <cell r="C455" t="str">
            <v>DNER-ES286/97</v>
          </cell>
          <cell r="D455">
            <v>0</v>
          </cell>
          <cell r="E455" t="str">
            <v>m</v>
          </cell>
          <cell r="G455">
            <v>0</v>
          </cell>
        </row>
        <row r="456">
          <cell r="A456" t="str">
            <v>04.200.25</v>
          </cell>
          <cell r="B456" t="str">
            <v>Corpo de BSCC 1.50x1.50m-H=12.50 a 15.00m</v>
          </cell>
          <cell r="C456" t="str">
            <v>DNER-ES286/97</v>
          </cell>
          <cell r="D456">
            <v>0</v>
          </cell>
          <cell r="E456" t="str">
            <v>m</v>
          </cell>
          <cell r="G456">
            <v>0</v>
          </cell>
        </row>
        <row r="457">
          <cell r="A457" t="str">
            <v>04.200.26</v>
          </cell>
          <cell r="B457" t="str">
            <v>Corpo de BSCC 2.00x2.00m-H=12.50 a 15.00m</v>
          </cell>
          <cell r="C457" t="str">
            <v>DNER-ES286/97</v>
          </cell>
          <cell r="D457">
            <v>0</v>
          </cell>
          <cell r="E457" t="str">
            <v>m</v>
          </cell>
          <cell r="G457">
            <v>0</v>
          </cell>
        </row>
        <row r="458">
          <cell r="A458" t="str">
            <v>04.200.27</v>
          </cell>
          <cell r="B458" t="str">
            <v>Corpo de BSCC 2.50x2.50m-H=12.50 a 15.00m</v>
          </cell>
          <cell r="C458" t="str">
            <v>DNER-ES286/97</v>
          </cell>
          <cell r="D458">
            <v>0</v>
          </cell>
          <cell r="E458" t="str">
            <v>m</v>
          </cell>
          <cell r="G458">
            <v>0</v>
          </cell>
        </row>
        <row r="459">
          <cell r="A459" t="str">
            <v>04.200.28</v>
          </cell>
          <cell r="B459" t="str">
            <v>Corpo de BSCC 3.00x3.00m-H=12.50 a 15.00m</v>
          </cell>
          <cell r="C459" t="str">
            <v>DNER-ES286/97</v>
          </cell>
          <cell r="D459">
            <v>0</v>
          </cell>
          <cell r="E459" t="str">
            <v>m</v>
          </cell>
          <cell r="G459">
            <v>0</v>
          </cell>
        </row>
        <row r="460">
          <cell r="A460" t="str">
            <v>04.201.01</v>
          </cell>
          <cell r="B460" t="str">
            <v>Boca de BSCC 1.50x1.50m - normal</v>
          </cell>
          <cell r="C460">
            <v>0</v>
          </cell>
          <cell r="D460">
            <v>0</v>
          </cell>
          <cell r="E460" t="str">
            <v>un</v>
          </cell>
          <cell r="F460">
            <v>2319.15</v>
          </cell>
          <cell r="G460">
            <v>830.25570000000005</v>
          </cell>
        </row>
        <row r="461">
          <cell r="A461" t="str">
            <v>04.201.02</v>
          </cell>
          <cell r="B461" t="str">
            <v>Boca de BSCC 2.00x2.00m - normal</v>
          </cell>
          <cell r="C461">
            <v>0</v>
          </cell>
          <cell r="D461">
            <v>0</v>
          </cell>
          <cell r="E461" t="str">
            <v>un</v>
          </cell>
          <cell r="F461">
            <v>3589.28</v>
          </cell>
          <cell r="G461">
            <v>1284.9622400000001</v>
          </cell>
        </row>
        <row r="462">
          <cell r="A462" t="str">
            <v>04.201.03</v>
          </cell>
          <cell r="B462" t="str">
            <v>Boca de BSCC 2.50x2.50m - normal</v>
          </cell>
          <cell r="C462">
            <v>0</v>
          </cell>
          <cell r="D462">
            <v>0</v>
          </cell>
          <cell r="E462" t="str">
            <v>un</v>
          </cell>
          <cell r="F462">
            <v>4845.04</v>
          </cell>
          <cell r="G462">
            <v>1734.52432</v>
          </cell>
        </row>
        <row r="463">
          <cell r="A463" t="str">
            <v>04.201.04</v>
          </cell>
          <cell r="B463" t="str">
            <v>Boca de BSCC 3.00x3.00m - normal</v>
          </cell>
          <cell r="C463">
            <v>0</v>
          </cell>
          <cell r="D463">
            <v>0</v>
          </cell>
          <cell r="E463" t="str">
            <v>un</v>
          </cell>
          <cell r="F463">
            <v>6854.77</v>
          </cell>
          <cell r="G463">
            <v>2454.0076600000002</v>
          </cell>
        </row>
        <row r="464">
          <cell r="A464" t="str">
            <v>04.201.05</v>
          </cell>
          <cell r="B464" t="str">
            <v>Boca de BSCC 1.50x1.50m - esc=15º</v>
          </cell>
          <cell r="C464">
            <v>0</v>
          </cell>
          <cell r="D464">
            <v>0</v>
          </cell>
          <cell r="E464" t="str">
            <v>un</v>
          </cell>
          <cell r="G464">
            <v>0</v>
          </cell>
        </row>
        <row r="465">
          <cell r="A465" t="str">
            <v>04.201.06</v>
          </cell>
          <cell r="B465" t="str">
            <v>Boca de BSCC 2.00x2.00m - esc=15º</v>
          </cell>
          <cell r="C465">
            <v>0</v>
          </cell>
          <cell r="D465">
            <v>0</v>
          </cell>
          <cell r="E465" t="str">
            <v>un</v>
          </cell>
          <cell r="F465">
            <v>3653.28</v>
          </cell>
          <cell r="G465">
            <v>1307.8742400000001</v>
          </cell>
        </row>
        <row r="466">
          <cell r="A466" t="str">
            <v>04.201.07</v>
          </cell>
          <cell r="B466" t="str">
            <v>Boca de BSCC 2.50x2.50m - esc=15º</v>
          </cell>
          <cell r="C466">
            <v>0</v>
          </cell>
          <cell r="D466">
            <v>0</v>
          </cell>
          <cell r="E466" t="str">
            <v>un</v>
          </cell>
          <cell r="F466">
            <v>5106.16</v>
          </cell>
          <cell r="G466">
            <v>1828.0052799999999</v>
          </cell>
        </row>
        <row r="467">
          <cell r="A467" t="str">
            <v>04.201.08</v>
          </cell>
          <cell r="B467" t="str">
            <v>Boca de BSCC 3.00x3.00m - esc=15º</v>
          </cell>
          <cell r="C467">
            <v>0</v>
          </cell>
          <cell r="D467">
            <v>0</v>
          </cell>
          <cell r="E467" t="str">
            <v>un</v>
          </cell>
          <cell r="G467">
            <v>0</v>
          </cell>
        </row>
        <row r="468">
          <cell r="A468" t="str">
            <v>04.201.09</v>
          </cell>
          <cell r="B468" t="str">
            <v>Boca de BSCC 1.50x1.50m - esc=30º</v>
          </cell>
          <cell r="C468">
            <v>0</v>
          </cell>
          <cell r="D468">
            <v>0</v>
          </cell>
          <cell r="E468" t="str">
            <v>un</v>
          </cell>
          <cell r="G468">
            <v>0</v>
          </cell>
        </row>
        <row r="469">
          <cell r="A469" t="str">
            <v>04.201.10</v>
          </cell>
          <cell r="B469" t="str">
            <v>Boca de BSCC 2.00x2.00m - esc=30º</v>
          </cell>
          <cell r="C469">
            <v>0</v>
          </cell>
          <cell r="D469">
            <v>0</v>
          </cell>
          <cell r="E469" t="str">
            <v>un</v>
          </cell>
          <cell r="G469">
            <v>0</v>
          </cell>
        </row>
        <row r="470">
          <cell r="A470" t="str">
            <v>04.201.11</v>
          </cell>
          <cell r="B470" t="str">
            <v>Boca de BSCC 2.50x2.50m - esc=30º</v>
          </cell>
          <cell r="C470">
            <v>0</v>
          </cell>
          <cell r="D470">
            <v>0</v>
          </cell>
          <cell r="E470" t="str">
            <v>un</v>
          </cell>
          <cell r="G470">
            <v>0</v>
          </cell>
        </row>
        <row r="471">
          <cell r="A471" t="str">
            <v>04.201.12</v>
          </cell>
          <cell r="B471" t="str">
            <v>Boca de BSCC 3.00x3.00m - esc=30º</v>
          </cell>
          <cell r="C471">
            <v>0</v>
          </cell>
          <cell r="D471">
            <v>0</v>
          </cell>
          <cell r="E471" t="str">
            <v>un</v>
          </cell>
          <cell r="G471">
            <v>0</v>
          </cell>
        </row>
        <row r="472">
          <cell r="A472" t="str">
            <v>04.201.13</v>
          </cell>
          <cell r="B472" t="str">
            <v>Boca de BSCC 1.50x1.50m - esc=45º</v>
          </cell>
          <cell r="C472">
            <v>0</v>
          </cell>
          <cell r="D472">
            <v>0</v>
          </cell>
          <cell r="E472" t="str">
            <v>un</v>
          </cell>
          <cell r="G472">
            <v>0</v>
          </cell>
        </row>
        <row r="473">
          <cell r="A473" t="str">
            <v>04.201.14</v>
          </cell>
          <cell r="B473" t="str">
            <v>Boca de BSCC 2.00x2.00m - esc=45º</v>
          </cell>
          <cell r="C473">
            <v>0</v>
          </cell>
          <cell r="D473">
            <v>0</v>
          </cell>
          <cell r="E473" t="str">
            <v>un</v>
          </cell>
          <cell r="G473">
            <v>0</v>
          </cell>
        </row>
        <row r="474">
          <cell r="A474" t="str">
            <v>04.201.15</v>
          </cell>
          <cell r="B474" t="str">
            <v>Boca de BSCC 2.50x2.50m - esc=45º</v>
          </cell>
          <cell r="C474">
            <v>0</v>
          </cell>
          <cell r="D474">
            <v>0</v>
          </cell>
          <cell r="E474" t="str">
            <v>un</v>
          </cell>
          <cell r="G474">
            <v>0</v>
          </cell>
        </row>
        <row r="475">
          <cell r="A475" t="str">
            <v>04.201.16</v>
          </cell>
          <cell r="B475" t="str">
            <v>Boca de BSCC 3.00x3.00m - esc=45º</v>
          </cell>
          <cell r="C475">
            <v>0</v>
          </cell>
          <cell r="D475">
            <v>0</v>
          </cell>
          <cell r="E475" t="str">
            <v>un</v>
          </cell>
          <cell r="G475">
            <v>0</v>
          </cell>
        </row>
        <row r="476">
          <cell r="A476" t="str">
            <v>04.210.01</v>
          </cell>
          <cell r="B476" t="str">
            <v>Corpo de BDCC 1.50x1.50m-H=0 a 1.00m</v>
          </cell>
          <cell r="C476" t="str">
            <v>DNER-ES286/97</v>
          </cell>
          <cell r="D476">
            <v>0</v>
          </cell>
          <cell r="E476" t="str">
            <v>m</v>
          </cell>
          <cell r="F476">
            <v>636.33000000000004</v>
          </cell>
          <cell r="G476">
            <v>227.80614</v>
          </cell>
        </row>
        <row r="477">
          <cell r="A477" t="str">
            <v>04.210.02</v>
          </cell>
          <cell r="B477" t="str">
            <v>Corpo de BDCC 2.00x2.00m-H=0 a 1.00m</v>
          </cell>
          <cell r="C477" t="str">
            <v>DNER-ES286/97</v>
          </cell>
          <cell r="D477">
            <v>0</v>
          </cell>
          <cell r="E477" t="str">
            <v>m</v>
          </cell>
          <cell r="G477">
            <v>0</v>
          </cell>
        </row>
        <row r="478">
          <cell r="A478" t="str">
            <v>04.210.03</v>
          </cell>
          <cell r="B478" t="str">
            <v>Corpo de BDCC 2.50x2.50m-H=0 a 1.00m</v>
          </cell>
          <cell r="C478" t="str">
            <v>DNER-ES286/97</v>
          </cell>
          <cell r="D478">
            <v>0</v>
          </cell>
          <cell r="E478" t="str">
            <v>m</v>
          </cell>
          <cell r="G478">
            <v>0</v>
          </cell>
        </row>
        <row r="479">
          <cell r="A479" t="str">
            <v>04.210.04</v>
          </cell>
          <cell r="B479" t="str">
            <v>Corpo de BDCC 3.00x3.00m-H=0 a 1.00m</v>
          </cell>
          <cell r="C479" t="str">
            <v>DNER-ES286/97</v>
          </cell>
          <cell r="D479">
            <v>0</v>
          </cell>
          <cell r="E479" t="str">
            <v>m</v>
          </cell>
          <cell r="G479">
            <v>0</v>
          </cell>
        </row>
        <row r="480">
          <cell r="A480" t="str">
            <v>04.210.05</v>
          </cell>
          <cell r="B480" t="str">
            <v>Corpo de BDCC 1.50x1.50m-H=1.00 a 2.50m</v>
          </cell>
          <cell r="C480" t="str">
            <v>DNER-ES286/97</v>
          </cell>
          <cell r="D480">
            <v>0</v>
          </cell>
          <cell r="E480" t="str">
            <v>m</v>
          </cell>
          <cell r="F480">
            <v>556.6</v>
          </cell>
          <cell r="G480">
            <v>199.2628</v>
          </cell>
        </row>
        <row r="481">
          <cell r="A481" t="str">
            <v>04.210.06</v>
          </cell>
          <cell r="B481" t="str">
            <v>Corpo de BDCC 2.00x2.00m-H=1.00 a 2.50m</v>
          </cell>
          <cell r="C481" t="str">
            <v>DNER-ES286/97</v>
          </cell>
          <cell r="D481">
            <v>0</v>
          </cell>
          <cell r="E481" t="str">
            <v>m</v>
          </cell>
          <cell r="G481">
            <v>0</v>
          </cell>
        </row>
        <row r="482">
          <cell r="A482" t="str">
            <v>04.210.07</v>
          </cell>
          <cell r="B482" t="str">
            <v>Corpo de BDCC 2.50x2.50m-H=1.00 a 2.50m</v>
          </cell>
          <cell r="C482" t="str">
            <v>DNER-ES286/97</v>
          </cell>
          <cell r="D482">
            <v>0</v>
          </cell>
          <cell r="E482" t="str">
            <v>m</v>
          </cell>
          <cell r="G482">
            <v>0</v>
          </cell>
        </row>
        <row r="483">
          <cell r="A483" t="str">
            <v>04.210.08</v>
          </cell>
          <cell r="B483" t="str">
            <v>Corpo de BDCC 3.00x3.00m-H=1.00 a 2.50m</v>
          </cell>
          <cell r="C483" t="str">
            <v>DNER-ES286/97</v>
          </cell>
          <cell r="D483">
            <v>0</v>
          </cell>
          <cell r="E483" t="str">
            <v>m</v>
          </cell>
          <cell r="G483">
            <v>0</v>
          </cell>
        </row>
        <row r="484">
          <cell r="A484" t="str">
            <v>04.210.09</v>
          </cell>
          <cell r="B484" t="str">
            <v>Corpo de BDCC 1.50x1.50m-H=2.50 a 5.00m</v>
          </cell>
          <cell r="C484" t="str">
            <v>DNER-ES286/97</v>
          </cell>
          <cell r="D484">
            <v>0</v>
          </cell>
          <cell r="E484" t="str">
            <v>m</v>
          </cell>
          <cell r="G484">
            <v>0</v>
          </cell>
        </row>
        <row r="485">
          <cell r="A485" t="str">
            <v>04.210.10</v>
          </cell>
          <cell r="B485" t="str">
            <v>Corpo de BDCC 2.00x2.00m-H=2.50 a 5.00m</v>
          </cell>
          <cell r="C485" t="str">
            <v>DNER-ES286/97</v>
          </cell>
          <cell r="D485">
            <v>0</v>
          </cell>
          <cell r="E485" t="str">
            <v>m</v>
          </cell>
          <cell r="G485">
            <v>0</v>
          </cell>
        </row>
        <row r="486">
          <cell r="A486" t="str">
            <v>04.210.11</v>
          </cell>
          <cell r="B486" t="str">
            <v>Corpo de BDCC 2.50x2.50m-H=2.50 a 5.00m</v>
          </cell>
          <cell r="C486" t="str">
            <v>DNER-ES286/97</v>
          </cell>
          <cell r="D486">
            <v>0</v>
          </cell>
          <cell r="E486" t="str">
            <v>m</v>
          </cell>
          <cell r="G486">
            <v>0</v>
          </cell>
        </row>
        <row r="487">
          <cell r="A487" t="str">
            <v>04.210.12</v>
          </cell>
          <cell r="B487" t="str">
            <v>Corpo de BDCC 3.00x3.00m-H=2.50 a 5.00m</v>
          </cell>
          <cell r="C487" t="str">
            <v>DNER-ES286/97</v>
          </cell>
          <cell r="D487">
            <v>0</v>
          </cell>
          <cell r="E487" t="str">
            <v>m</v>
          </cell>
          <cell r="G487">
            <v>0</v>
          </cell>
        </row>
        <row r="488">
          <cell r="A488" t="str">
            <v>04.210.13</v>
          </cell>
          <cell r="B488" t="str">
            <v>Corpo de BDCC 1.50x1.50m-H=5.00 a 7.50m</v>
          </cell>
          <cell r="C488" t="str">
            <v>DNER-ES286/97</v>
          </cell>
          <cell r="D488">
            <v>0</v>
          </cell>
          <cell r="E488" t="str">
            <v>m</v>
          </cell>
          <cell r="G488">
            <v>0</v>
          </cell>
        </row>
        <row r="489">
          <cell r="A489" t="str">
            <v>04.210.14</v>
          </cell>
          <cell r="B489" t="str">
            <v>Corpo de BDCC 2.00x2.00m-H=5.00 a 7.50m</v>
          </cell>
          <cell r="C489" t="str">
            <v>DNER-ES286/97</v>
          </cell>
          <cell r="D489">
            <v>0</v>
          </cell>
          <cell r="E489" t="str">
            <v>m</v>
          </cell>
          <cell r="G489">
            <v>0</v>
          </cell>
        </row>
        <row r="490">
          <cell r="A490" t="str">
            <v>04.210.15</v>
          </cell>
          <cell r="B490" t="str">
            <v>Corpo de BDCC 2.50x2.50m-H=5.00 a 7.50m</v>
          </cell>
          <cell r="C490" t="str">
            <v>DNER-ES286/97</v>
          </cell>
          <cell r="D490">
            <v>0</v>
          </cell>
          <cell r="E490" t="str">
            <v>m</v>
          </cell>
          <cell r="G490">
            <v>0</v>
          </cell>
        </row>
        <row r="491">
          <cell r="A491" t="str">
            <v>04.210.16</v>
          </cell>
          <cell r="B491" t="str">
            <v>Corpo de BDCC 3.00x3.00m-H=5.00 a 7.50m</v>
          </cell>
          <cell r="C491" t="str">
            <v>DNER-ES286/97</v>
          </cell>
          <cell r="D491">
            <v>0</v>
          </cell>
          <cell r="E491" t="str">
            <v>m</v>
          </cell>
          <cell r="G491">
            <v>0</v>
          </cell>
        </row>
        <row r="492">
          <cell r="A492" t="str">
            <v>04.210.17</v>
          </cell>
          <cell r="B492" t="str">
            <v>Corpo de BDCC 1.50x1.50m-H=7.50 a 10.00m</v>
          </cell>
          <cell r="C492" t="str">
            <v>DNER-ES286/97</v>
          </cell>
          <cell r="D492">
            <v>0</v>
          </cell>
          <cell r="E492" t="str">
            <v>m</v>
          </cell>
          <cell r="G492">
            <v>0</v>
          </cell>
        </row>
        <row r="493">
          <cell r="A493" t="str">
            <v>04.210.18</v>
          </cell>
          <cell r="B493" t="str">
            <v>Corpo de BDCC 2.00x2.00m-H=7.50 a 10.00m</v>
          </cell>
          <cell r="C493" t="str">
            <v>DNER-ES286/97</v>
          </cell>
          <cell r="D493">
            <v>0</v>
          </cell>
          <cell r="E493" t="str">
            <v>m</v>
          </cell>
          <cell r="G493">
            <v>0</v>
          </cell>
        </row>
        <row r="494">
          <cell r="A494" t="str">
            <v>04.210.19</v>
          </cell>
          <cell r="B494" t="str">
            <v>Corpo de BDCC 2.50x2.50m-H=7.50 a 10.00m</v>
          </cell>
          <cell r="C494" t="str">
            <v>DNER-ES286/97</v>
          </cell>
          <cell r="D494">
            <v>0</v>
          </cell>
          <cell r="E494" t="str">
            <v>m</v>
          </cell>
          <cell r="G494">
            <v>0</v>
          </cell>
        </row>
        <row r="495">
          <cell r="A495" t="str">
            <v>04.210.20</v>
          </cell>
          <cell r="B495" t="str">
            <v>Corpo de BDCC 3.00x3.00m-H=7.50 a 10.00m</v>
          </cell>
          <cell r="C495" t="str">
            <v>DNER-ES286/97</v>
          </cell>
          <cell r="D495">
            <v>0</v>
          </cell>
          <cell r="E495" t="str">
            <v>m</v>
          </cell>
          <cell r="G495">
            <v>0</v>
          </cell>
        </row>
        <row r="496">
          <cell r="A496" t="str">
            <v>04.210.21</v>
          </cell>
          <cell r="B496" t="str">
            <v>Corpo de BDCC 1.50x1.50m-H=10.00 a 12.50m</v>
          </cell>
          <cell r="C496" t="str">
            <v>DNER-ES286/97</v>
          </cell>
          <cell r="D496">
            <v>0</v>
          </cell>
          <cell r="E496" t="str">
            <v>m</v>
          </cell>
          <cell r="G496">
            <v>0</v>
          </cell>
        </row>
        <row r="497">
          <cell r="A497" t="str">
            <v>04.210.22</v>
          </cell>
          <cell r="B497" t="str">
            <v>Corpo de BDCC 2.00x2.00m-H=10.00 a 12.50m</v>
          </cell>
          <cell r="C497" t="str">
            <v>DNER-ES286/97</v>
          </cell>
          <cell r="D497">
            <v>0</v>
          </cell>
          <cell r="E497" t="str">
            <v>m</v>
          </cell>
          <cell r="G497">
            <v>0</v>
          </cell>
        </row>
        <row r="498">
          <cell r="A498" t="str">
            <v>04.210.23</v>
          </cell>
          <cell r="B498" t="str">
            <v>Corpo de BDCC 2.50x2.50m-H=10.00 a 12.50m</v>
          </cell>
          <cell r="C498" t="str">
            <v>DNER-ES286/97</v>
          </cell>
          <cell r="D498">
            <v>0</v>
          </cell>
          <cell r="E498" t="str">
            <v>m</v>
          </cell>
          <cell r="G498">
            <v>0</v>
          </cell>
        </row>
        <row r="499">
          <cell r="A499" t="str">
            <v>04.210.24</v>
          </cell>
          <cell r="B499" t="str">
            <v>Corpo de BDCC 3.00x3.00m-H=10.00 a 12.50m</v>
          </cell>
          <cell r="C499" t="str">
            <v>DNER-ES286/97</v>
          </cell>
          <cell r="D499">
            <v>0</v>
          </cell>
          <cell r="E499" t="str">
            <v>m</v>
          </cell>
          <cell r="G499">
            <v>0</v>
          </cell>
        </row>
        <row r="500">
          <cell r="A500" t="str">
            <v>04.210.25</v>
          </cell>
          <cell r="B500" t="str">
            <v>Corpo de BDCC 1.50x1.50m-H=12.50 a 15.00m</v>
          </cell>
          <cell r="C500" t="str">
            <v>DNER-ES286/97</v>
          </cell>
          <cell r="D500">
            <v>0</v>
          </cell>
          <cell r="E500" t="str">
            <v>m</v>
          </cell>
          <cell r="G500">
            <v>0</v>
          </cell>
        </row>
        <row r="501">
          <cell r="A501" t="str">
            <v>04.210.26</v>
          </cell>
          <cell r="B501" t="str">
            <v>Corpo de BDCC 2.00x2.00m-H=12.50 a 15.00m</v>
          </cell>
          <cell r="C501" t="str">
            <v>DNER-ES286/97</v>
          </cell>
          <cell r="D501">
            <v>0</v>
          </cell>
          <cell r="E501" t="str">
            <v>m</v>
          </cell>
          <cell r="G501">
            <v>0</v>
          </cell>
        </row>
        <row r="502">
          <cell r="A502" t="str">
            <v>04.210.27</v>
          </cell>
          <cell r="B502" t="str">
            <v>Corpo de BDCC 2.50x2.50m-H=12.50 a 15.00m</v>
          </cell>
          <cell r="C502" t="str">
            <v>DNER-ES286/97</v>
          </cell>
          <cell r="D502">
            <v>0</v>
          </cell>
          <cell r="E502" t="str">
            <v>m</v>
          </cell>
          <cell r="G502">
            <v>0</v>
          </cell>
        </row>
        <row r="503">
          <cell r="A503" t="str">
            <v>04.210.28</v>
          </cell>
          <cell r="B503" t="str">
            <v>Corpo de BDCC 3.00x3.00m-H=12.50 a 15.00m</v>
          </cell>
          <cell r="C503" t="str">
            <v>DNER-ES286/97</v>
          </cell>
          <cell r="D503">
            <v>0</v>
          </cell>
          <cell r="E503" t="str">
            <v>m</v>
          </cell>
          <cell r="G503">
            <v>0</v>
          </cell>
        </row>
        <row r="504">
          <cell r="A504" t="str">
            <v>04.211.01</v>
          </cell>
          <cell r="B504" t="str">
            <v>Boca de BDCC 1.50x1.50m - normal</v>
          </cell>
          <cell r="C504">
            <v>0</v>
          </cell>
          <cell r="D504">
            <v>0</v>
          </cell>
          <cell r="E504" t="str">
            <v>un</v>
          </cell>
          <cell r="F504">
            <v>2682.37</v>
          </cell>
          <cell r="G504">
            <v>960.28845999999987</v>
          </cell>
        </row>
        <row r="505">
          <cell r="A505" t="str">
            <v>04.211.02</v>
          </cell>
          <cell r="B505" t="str">
            <v>Boca de BDCC 2.00x2.00m - normal</v>
          </cell>
          <cell r="C505">
            <v>0</v>
          </cell>
          <cell r="D505">
            <v>0</v>
          </cell>
          <cell r="E505" t="str">
            <v>un</v>
          </cell>
          <cell r="G505">
            <v>0</v>
          </cell>
        </row>
        <row r="506">
          <cell r="A506" t="str">
            <v>04.211.03</v>
          </cell>
          <cell r="B506" t="str">
            <v>Boca de BDCC 2.50x2.50m - normal</v>
          </cell>
          <cell r="C506">
            <v>0</v>
          </cell>
          <cell r="D506">
            <v>0</v>
          </cell>
          <cell r="E506" t="str">
            <v>un</v>
          </cell>
          <cell r="G506">
            <v>0</v>
          </cell>
        </row>
        <row r="507">
          <cell r="A507" t="str">
            <v>04.211.04</v>
          </cell>
          <cell r="B507" t="str">
            <v>Boca de BDCC 3.00x3.00m - normal</v>
          </cell>
          <cell r="C507">
            <v>0</v>
          </cell>
          <cell r="D507">
            <v>0</v>
          </cell>
          <cell r="E507" t="str">
            <v>un</v>
          </cell>
          <cell r="G507">
            <v>0</v>
          </cell>
        </row>
        <row r="508">
          <cell r="A508" t="str">
            <v>04.211.05</v>
          </cell>
          <cell r="B508" t="str">
            <v>Boca de BDCC 1.50x1.50m - esc=15°</v>
          </cell>
          <cell r="C508">
            <v>0</v>
          </cell>
          <cell r="D508">
            <v>0</v>
          </cell>
          <cell r="E508" t="str">
            <v>un</v>
          </cell>
          <cell r="G508">
            <v>0</v>
          </cell>
        </row>
        <row r="509">
          <cell r="A509" t="str">
            <v>04.211.06</v>
          </cell>
          <cell r="B509" t="str">
            <v>Boca de BDCC 2.00x2.00m - esc=15°</v>
          </cell>
          <cell r="C509">
            <v>0</v>
          </cell>
          <cell r="D509">
            <v>0</v>
          </cell>
          <cell r="E509" t="str">
            <v>un</v>
          </cell>
          <cell r="G509">
            <v>0</v>
          </cell>
        </row>
        <row r="510">
          <cell r="A510" t="str">
            <v>04.211.07</v>
          </cell>
          <cell r="B510" t="str">
            <v>Boca de BDCC 2.50x2.50m - esc=15°</v>
          </cell>
          <cell r="C510">
            <v>0</v>
          </cell>
          <cell r="D510">
            <v>0</v>
          </cell>
          <cell r="E510" t="str">
            <v>un</v>
          </cell>
          <cell r="G510">
            <v>0</v>
          </cell>
        </row>
        <row r="511">
          <cell r="A511" t="str">
            <v>04.211.08</v>
          </cell>
          <cell r="B511" t="str">
            <v>Boca de BDCC 3.00x3.00m - esc=15°</v>
          </cell>
          <cell r="C511">
            <v>0</v>
          </cell>
          <cell r="D511">
            <v>0</v>
          </cell>
          <cell r="E511" t="str">
            <v>un</v>
          </cell>
          <cell r="G511">
            <v>0</v>
          </cell>
        </row>
        <row r="512">
          <cell r="A512" t="str">
            <v>04.211.09</v>
          </cell>
          <cell r="B512" t="str">
            <v>Boca de BDCC 1.50x1.50m - esc=30°</v>
          </cell>
          <cell r="C512">
            <v>0</v>
          </cell>
          <cell r="D512">
            <v>0</v>
          </cell>
          <cell r="E512" t="str">
            <v>un</v>
          </cell>
          <cell r="F512">
            <v>3161.55</v>
          </cell>
          <cell r="G512">
            <v>1131.8349000000001</v>
          </cell>
        </row>
        <row r="513">
          <cell r="A513" t="str">
            <v>04.211.10</v>
          </cell>
          <cell r="B513" t="str">
            <v>Boca de BDCC 2.00x2.00m - esc=30°</v>
          </cell>
          <cell r="C513">
            <v>0</v>
          </cell>
          <cell r="D513">
            <v>0</v>
          </cell>
          <cell r="E513" t="str">
            <v>un</v>
          </cell>
          <cell r="G513">
            <v>0</v>
          </cell>
        </row>
        <row r="514">
          <cell r="A514" t="str">
            <v>04.211.11</v>
          </cell>
          <cell r="B514" t="str">
            <v>Boca de BDCC 2.50x2.50m - esc=30°</v>
          </cell>
          <cell r="C514">
            <v>0</v>
          </cell>
          <cell r="D514">
            <v>0</v>
          </cell>
          <cell r="E514" t="str">
            <v>un</v>
          </cell>
          <cell r="G514">
            <v>0</v>
          </cell>
        </row>
        <row r="515">
          <cell r="A515" t="str">
            <v>04.211.12</v>
          </cell>
          <cell r="B515" t="str">
            <v>Boca de BDCC 3.00x3.00m - esc=30°</v>
          </cell>
          <cell r="C515">
            <v>0</v>
          </cell>
          <cell r="D515">
            <v>0</v>
          </cell>
          <cell r="E515" t="str">
            <v>un</v>
          </cell>
          <cell r="G515">
            <v>0</v>
          </cell>
        </row>
        <row r="516">
          <cell r="A516" t="str">
            <v>04.211.13</v>
          </cell>
          <cell r="B516" t="str">
            <v>Boca de BDCC 1.50x1.50m - esc=45°</v>
          </cell>
          <cell r="C516">
            <v>0</v>
          </cell>
          <cell r="D516">
            <v>0</v>
          </cell>
          <cell r="E516" t="str">
            <v>un</v>
          </cell>
          <cell r="G516">
            <v>0</v>
          </cell>
        </row>
        <row r="517">
          <cell r="A517" t="str">
            <v>04.211.14</v>
          </cell>
          <cell r="B517" t="str">
            <v>Boca de BDCC 2.00x2.00m - esc=45°</v>
          </cell>
          <cell r="C517">
            <v>0</v>
          </cell>
          <cell r="D517">
            <v>0</v>
          </cell>
          <cell r="E517" t="str">
            <v>un</v>
          </cell>
          <cell r="G517">
            <v>0</v>
          </cell>
        </row>
        <row r="518">
          <cell r="A518" t="str">
            <v>04.211.15</v>
          </cell>
          <cell r="B518" t="str">
            <v>Boca de BDCC 2.50x2.50m - esc=45°</v>
          </cell>
          <cell r="C518">
            <v>0</v>
          </cell>
          <cell r="D518">
            <v>0</v>
          </cell>
          <cell r="E518" t="str">
            <v>un</v>
          </cell>
          <cell r="G518">
            <v>0</v>
          </cell>
        </row>
        <row r="519">
          <cell r="A519" t="str">
            <v>04.211.16</v>
          </cell>
          <cell r="B519" t="str">
            <v>Boca de BDCC 3.00x3.00m - esc=45°</v>
          </cell>
          <cell r="C519">
            <v>0</v>
          </cell>
          <cell r="D519">
            <v>0</v>
          </cell>
          <cell r="E519" t="str">
            <v>un</v>
          </cell>
          <cell r="G519">
            <v>0</v>
          </cell>
        </row>
        <row r="520">
          <cell r="A520" t="str">
            <v>04.220.01</v>
          </cell>
          <cell r="B520" t="str">
            <v>Corpo de BTCC 1.50x1.50m-H=0 a 1.00m</v>
          </cell>
          <cell r="C520" t="str">
            <v>DNER-ES286/97</v>
          </cell>
          <cell r="D520">
            <v>0</v>
          </cell>
          <cell r="E520" t="str">
            <v>m</v>
          </cell>
          <cell r="G520">
            <v>0</v>
          </cell>
        </row>
        <row r="521">
          <cell r="A521" t="str">
            <v>04.220.02</v>
          </cell>
          <cell r="B521" t="str">
            <v>Corpo de BTCC 2.00x2.00m-H=0 a 1.00m</v>
          </cell>
          <cell r="C521" t="str">
            <v>DNER-ES286/97</v>
          </cell>
          <cell r="D521">
            <v>0</v>
          </cell>
          <cell r="E521" t="str">
            <v>m</v>
          </cell>
          <cell r="G521">
            <v>0</v>
          </cell>
        </row>
        <row r="522">
          <cell r="A522" t="str">
            <v>04.220.03</v>
          </cell>
          <cell r="B522" t="str">
            <v>Corpo de BTCC 2.50x2.50m-H=0 a 1.00m</v>
          </cell>
          <cell r="C522" t="str">
            <v>DNER-ES286/97</v>
          </cell>
          <cell r="D522">
            <v>0</v>
          </cell>
          <cell r="E522" t="str">
            <v>m</v>
          </cell>
          <cell r="G522">
            <v>0</v>
          </cell>
        </row>
        <row r="523">
          <cell r="A523" t="str">
            <v>04.220.04</v>
          </cell>
          <cell r="B523" t="str">
            <v>Corpo de BTCC 3.00x3.00m-H=0 a 1.00m</v>
          </cell>
          <cell r="C523" t="str">
            <v>DNER-ES286/97</v>
          </cell>
          <cell r="D523">
            <v>0</v>
          </cell>
          <cell r="E523" t="str">
            <v>m</v>
          </cell>
          <cell r="G523">
            <v>0</v>
          </cell>
        </row>
        <row r="524">
          <cell r="A524" t="str">
            <v>04.220.05</v>
          </cell>
          <cell r="B524" t="str">
            <v>Corpo de BTCC 1.50x1.50m-H=1.00 a 2.50m</v>
          </cell>
          <cell r="C524" t="str">
            <v>DNER-ES286/97</v>
          </cell>
          <cell r="D524">
            <v>0</v>
          </cell>
          <cell r="E524" t="str">
            <v>m</v>
          </cell>
          <cell r="F524">
            <v>825.87</v>
          </cell>
          <cell r="G524">
            <v>295.66145999999998</v>
          </cell>
        </row>
        <row r="525">
          <cell r="A525" t="str">
            <v>04.220.06</v>
          </cell>
          <cell r="B525" t="str">
            <v>Corpo de BSTC 2.00x2.00m-H=1.00 a 2.50m</v>
          </cell>
          <cell r="C525" t="str">
            <v>DNER-ES286/97</v>
          </cell>
          <cell r="D525">
            <v>0</v>
          </cell>
          <cell r="E525" t="str">
            <v>m</v>
          </cell>
          <cell r="F525">
            <v>1187.6199999999999</v>
          </cell>
          <cell r="G525">
            <v>425.16795999999994</v>
          </cell>
        </row>
        <row r="526">
          <cell r="A526" t="str">
            <v>04.220.07</v>
          </cell>
          <cell r="B526" t="str">
            <v>Corpo de BTCC 2.50x2.50m-H=1.00 a 2.50m</v>
          </cell>
          <cell r="C526" t="str">
            <v>DNER-ES286/97</v>
          </cell>
          <cell r="D526">
            <v>0</v>
          </cell>
          <cell r="E526" t="str">
            <v>m</v>
          </cell>
          <cell r="G526">
            <v>0</v>
          </cell>
        </row>
        <row r="527">
          <cell r="A527" t="str">
            <v>04.220.08</v>
          </cell>
          <cell r="B527" t="str">
            <v>Corpo de BTCC 3.00x3.00m-H=1.00 a 2.50m</v>
          </cell>
          <cell r="C527" t="str">
            <v>DNER-ES286/97</v>
          </cell>
          <cell r="D527">
            <v>0</v>
          </cell>
          <cell r="E527" t="str">
            <v>m</v>
          </cell>
          <cell r="G527">
            <v>0</v>
          </cell>
        </row>
        <row r="528">
          <cell r="A528" t="str">
            <v>04.220.09</v>
          </cell>
          <cell r="B528" t="str">
            <v>Corpo de BTCC 1.50x1.50m-H=2.50 a 5.00m</v>
          </cell>
          <cell r="C528" t="str">
            <v>DNER-ES286/97</v>
          </cell>
          <cell r="D528">
            <v>0</v>
          </cell>
          <cell r="E528" t="str">
            <v>m</v>
          </cell>
          <cell r="F528">
            <v>899.7</v>
          </cell>
          <cell r="G528">
            <v>322.0926</v>
          </cell>
        </row>
        <row r="529">
          <cell r="A529" t="str">
            <v>04.220.10</v>
          </cell>
          <cell r="B529" t="str">
            <v>Corpo de BTCC 2.00x2.00m-H=2.50 a 5.00m</v>
          </cell>
          <cell r="C529" t="str">
            <v>DNER-ES286/97</v>
          </cell>
          <cell r="D529">
            <v>0</v>
          </cell>
          <cell r="E529" t="str">
            <v>m</v>
          </cell>
          <cell r="G529">
            <v>0</v>
          </cell>
        </row>
        <row r="530">
          <cell r="A530" t="str">
            <v>04.220.11</v>
          </cell>
          <cell r="B530" t="str">
            <v>Corpo de BTCC 2.50x2.50m-H=2.50 a 5.00m</v>
          </cell>
          <cell r="C530" t="str">
            <v>DNER-ES286/97</v>
          </cell>
          <cell r="D530">
            <v>0</v>
          </cell>
          <cell r="E530" t="str">
            <v>m</v>
          </cell>
          <cell r="G530">
            <v>0</v>
          </cell>
        </row>
        <row r="531">
          <cell r="A531" t="str">
            <v>04.220.12</v>
          </cell>
          <cell r="B531" t="str">
            <v>Corpo de BTCC 3.00x3.00m-H=2.50 a 5.00m</v>
          </cell>
          <cell r="C531" t="str">
            <v>DNER-ES286/97</v>
          </cell>
          <cell r="D531">
            <v>0</v>
          </cell>
          <cell r="E531" t="str">
            <v>m</v>
          </cell>
          <cell r="G531">
            <v>0</v>
          </cell>
        </row>
        <row r="532">
          <cell r="A532" t="str">
            <v>04.220.13</v>
          </cell>
          <cell r="B532" t="str">
            <v>Corpo de BTCC 1.50x1.50m-H=5.00 a 7.50m</v>
          </cell>
          <cell r="C532" t="str">
            <v>DNER-ES286/97</v>
          </cell>
          <cell r="D532">
            <v>0</v>
          </cell>
          <cell r="E532" t="str">
            <v>m</v>
          </cell>
          <cell r="G532">
            <v>0</v>
          </cell>
        </row>
        <row r="533">
          <cell r="A533" t="str">
            <v>04.220.14</v>
          </cell>
          <cell r="B533" t="str">
            <v>Corpo de BTCC 2.0Dx2.00m-H=5.00 a 7.50m</v>
          </cell>
          <cell r="C533" t="str">
            <v>DNER-ES286/97</v>
          </cell>
          <cell r="D533">
            <v>0</v>
          </cell>
          <cell r="E533" t="str">
            <v>m</v>
          </cell>
          <cell r="G533">
            <v>0</v>
          </cell>
        </row>
        <row r="534">
          <cell r="A534" t="str">
            <v>04.220.15</v>
          </cell>
          <cell r="B534" t="str">
            <v>Corpo de BTCC 2.50x2.50m-H=5.00 a 7.50m</v>
          </cell>
          <cell r="C534" t="str">
            <v>DNER-ES286/97</v>
          </cell>
          <cell r="D534">
            <v>0</v>
          </cell>
          <cell r="E534" t="str">
            <v>m</v>
          </cell>
          <cell r="G534">
            <v>0</v>
          </cell>
        </row>
        <row r="535">
          <cell r="A535" t="str">
            <v>04.220.16</v>
          </cell>
          <cell r="B535" t="str">
            <v>Corpo de BTCC 3.00x3.00m-H=5.00 a 7.50m</v>
          </cell>
          <cell r="C535" t="str">
            <v>DNER-ES286/97</v>
          </cell>
          <cell r="D535">
            <v>0</v>
          </cell>
          <cell r="E535" t="str">
            <v>m</v>
          </cell>
          <cell r="G535">
            <v>0</v>
          </cell>
        </row>
        <row r="536">
          <cell r="A536" t="str">
            <v>04.220.17</v>
          </cell>
          <cell r="B536" t="str">
            <v>Corpo de BTCC 1.50x1.50m-H=7.50 a 10.00m</v>
          </cell>
          <cell r="C536" t="str">
            <v>DNER-ES286/97</v>
          </cell>
          <cell r="D536">
            <v>0</v>
          </cell>
          <cell r="E536" t="str">
            <v>m</v>
          </cell>
          <cell r="G536">
            <v>0</v>
          </cell>
        </row>
        <row r="537">
          <cell r="A537" t="str">
            <v>04.220.18</v>
          </cell>
          <cell r="B537" t="str">
            <v>Corpo de BTCC 2.00x2.00m-H=7.50 a 10.00m</v>
          </cell>
          <cell r="C537" t="str">
            <v>DNER-ES286/97</v>
          </cell>
          <cell r="D537">
            <v>0</v>
          </cell>
          <cell r="E537" t="str">
            <v>m</v>
          </cell>
          <cell r="G537">
            <v>0</v>
          </cell>
        </row>
        <row r="538">
          <cell r="A538" t="str">
            <v>04.220.19</v>
          </cell>
          <cell r="B538" t="str">
            <v>Corpo de BTCC 2.50x2.50m-H=7.50 a 10.00m</v>
          </cell>
          <cell r="C538" t="str">
            <v>DNER-ES286/97</v>
          </cell>
          <cell r="D538">
            <v>0</v>
          </cell>
          <cell r="E538" t="str">
            <v>m</v>
          </cell>
          <cell r="G538">
            <v>0</v>
          </cell>
        </row>
        <row r="539">
          <cell r="A539" t="str">
            <v>04.220.20</v>
          </cell>
          <cell r="B539" t="str">
            <v>Corpo de BTCC 3.00x3.00m-H=7.50 a 10.00m</v>
          </cell>
          <cell r="C539" t="str">
            <v>DNER-ES286/97</v>
          </cell>
          <cell r="D539">
            <v>0</v>
          </cell>
          <cell r="E539" t="str">
            <v>m</v>
          </cell>
          <cell r="G539">
            <v>0</v>
          </cell>
        </row>
        <row r="540">
          <cell r="A540" t="str">
            <v>04.220.21</v>
          </cell>
          <cell r="B540" t="str">
            <v>Corpo de BTCC 1.50x1.50m-H=10.00 a 12.50m</v>
          </cell>
          <cell r="C540" t="str">
            <v>DNER-ES286/97</v>
          </cell>
          <cell r="D540">
            <v>0</v>
          </cell>
          <cell r="E540" t="str">
            <v>m</v>
          </cell>
          <cell r="G540">
            <v>0</v>
          </cell>
        </row>
        <row r="541">
          <cell r="A541" t="str">
            <v>04.220.22</v>
          </cell>
          <cell r="B541" t="str">
            <v>Corpo de BTCC 2.00x2.00m-H=10.00 a 12.50m</v>
          </cell>
          <cell r="C541" t="str">
            <v>DNER-ES286/97</v>
          </cell>
          <cell r="D541">
            <v>0</v>
          </cell>
          <cell r="E541" t="str">
            <v>m</v>
          </cell>
          <cell r="G541">
            <v>0</v>
          </cell>
        </row>
        <row r="542">
          <cell r="A542" t="str">
            <v>04.220.23</v>
          </cell>
          <cell r="B542" t="str">
            <v>Corpo de BTCC 2.50x2.50m-H=10.00 a 12.50m</v>
          </cell>
          <cell r="C542" t="str">
            <v>DNER-ES286/97</v>
          </cell>
          <cell r="D542">
            <v>0</v>
          </cell>
          <cell r="E542" t="str">
            <v>m</v>
          </cell>
          <cell r="G542">
            <v>0</v>
          </cell>
        </row>
        <row r="543">
          <cell r="A543" t="str">
            <v>04.220.24</v>
          </cell>
          <cell r="B543" t="str">
            <v>Corpo de BTCC 3.00x3.00m-H=10.00 a 12.50m</v>
          </cell>
          <cell r="C543" t="str">
            <v>DNER-ES286/97</v>
          </cell>
          <cell r="D543">
            <v>0</v>
          </cell>
          <cell r="E543" t="str">
            <v>m</v>
          </cell>
          <cell r="G543">
            <v>0</v>
          </cell>
        </row>
        <row r="544">
          <cell r="A544" t="str">
            <v>04.220.25</v>
          </cell>
          <cell r="B544" t="str">
            <v>Corpo de BTCC 1.50x1.50m-H=12.50 a 15.00m</v>
          </cell>
          <cell r="C544" t="str">
            <v>DNER-ES286/97</v>
          </cell>
          <cell r="D544">
            <v>0</v>
          </cell>
          <cell r="E544" t="str">
            <v>m</v>
          </cell>
          <cell r="G544">
            <v>0</v>
          </cell>
        </row>
        <row r="545">
          <cell r="A545" t="str">
            <v>04.220.26</v>
          </cell>
          <cell r="B545" t="str">
            <v>Corpo de BTCC 2.00x2.00m-H=12.50 a 15.00m</v>
          </cell>
          <cell r="C545" t="str">
            <v>DNER-ES286/97</v>
          </cell>
          <cell r="D545">
            <v>0</v>
          </cell>
          <cell r="E545" t="str">
            <v>m</v>
          </cell>
          <cell r="G545">
            <v>0</v>
          </cell>
        </row>
        <row r="546">
          <cell r="A546" t="str">
            <v>04.220.27</v>
          </cell>
          <cell r="B546" t="str">
            <v>Corpo de BTCC 2.50x2.50m-H=12.50 a 15.00m</v>
          </cell>
          <cell r="C546" t="str">
            <v>DNER-ES286/97</v>
          </cell>
          <cell r="D546">
            <v>0</v>
          </cell>
          <cell r="E546" t="str">
            <v>m</v>
          </cell>
          <cell r="G546">
            <v>0</v>
          </cell>
        </row>
        <row r="547">
          <cell r="A547" t="str">
            <v>04.220.28</v>
          </cell>
          <cell r="B547" t="str">
            <v>Corpo de BTCC 3.00x3.00m-H=12.50 a 15.00m</v>
          </cell>
          <cell r="C547" t="str">
            <v>DNER-ES286/97</v>
          </cell>
          <cell r="D547">
            <v>0</v>
          </cell>
          <cell r="E547" t="str">
            <v>m</v>
          </cell>
          <cell r="G547">
            <v>0</v>
          </cell>
        </row>
        <row r="548">
          <cell r="A548" t="str">
            <v>04.221.01</v>
          </cell>
          <cell r="B548" t="str">
            <v>Boca de BTCC 1.50x1.50m - normal</v>
          </cell>
          <cell r="C548">
            <v>0</v>
          </cell>
          <cell r="D548">
            <v>0</v>
          </cell>
          <cell r="E548" t="str">
            <v>un</v>
          </cell>
          <cell r="F548">
            <v>3358.97</v>
          </cell>
          <cell r="G548">
            <v>1202.5112599999998</v>
          </cell>
        </row>
        <row r="549">
          <cell r="A549" t="str">
            <v>04.221.02</v>
          </cell>
          <cell r="B549" t="str">
            <v>Boca de BTCC 2.00x2.00m - normal</v>
          </cell>
          <cell r="C549">
            <v>0</v>
          </cell>
          <cell r="D549">
            <v>0</v>
          </cell>
          <cell r="E549" t="str">
            <v>un</v>
          </cell>
          <cell r="G549">
            <v>0</v>
          </cell>
        </row>
        <row r="550">
          <cell r="A550" t="str">
            <v>04.221.03</v>
          </cell>
          <cell r="B550" t="str">
            <v>Boca de BTCC 2.50x2.50m - normal</v>
          </cell>
          <cell r="C550">
            <v>0</v>
          </cell>
          <cell r="D550">
            <v>0</v>
          </cell>
          <cell r="E550" t="str">
            <v>un</v>
          </cell>
          <cell r="G550">
            <v>0</v>
          </cell>
        </row>
        <row r="551">
          <cell r="A551" t="str">
            <v>04.221.04</v>
          </cell>
          <cell r="B551" t="str">
            <v>Boca de BTCC 3.00x3.00m - normal</v>
          </cell>
          <cell r="C551">
            <v>0</v>
          </cell>
          <cell r="D551">
            <v>0</v>
          </cell>
          <cell r="E551" t="str">
            <v>un</v>
          </cell>
          <cell r="G551">
            <v>0</v>
          </cell>
        </row>
        <row r="552">
          <cell r="A552" t="str">
            <v>04.221.05</v>
          </cell>
          <cell r="B552" t="str">
            <v>Boca de BTCC 1.50x1.50m - esc=15°</v>
          </cell>
          <cell r="C552">
            <v>0</v>
          </cell>
          <cell r="D552">
            <v>0</v>
          </cell>
          <cell r="E552" t="str">
            <v>un</v>
          </cell>
          <cell r="G552">
            <v>0</v>
          </cell>
        </row>
        <row r="553">
          <cell r="A553" t="str">
            <v>04.221.06</v>
          </cell>
          <cell r="B553" t="str">
            <v>Boca de BTCC 2.00x2.00m - esc=15°</v>
          </cell>
          <cell r="C553">
            <v>0</v>
          </cell>
          <cell r="D553">
            <v>0</v>
          </cell>
          <cell r="E553" t="str">
            <v>un</v>
          </cell>
          <cell r="G553">
            <v>0</v>
          </cell>
        </row>
        <row r="554">
          <cell r="A554" t="str">
            <v>04.221.07</v>
          </cell>
          <cell r="B554" t="str">
            <v>Boca de BTCC 2.50x2.50m - esc=15°</v>
          </cell>
          <cell r="C554">
            <v>0</v>
          </cell>
          <cell r="D554">
            <v>0</v>
          </cell>
          <cell r="E554" t="str">
            <v>un</v>
          </cell>
          <cell r="G554">
            <v>0</v>
          </cell>
        </row>
        <row r="555">
          <cell r="A555" t="str">
            <v>04.221.08</v>
          </cell>
          <cell r="B555" t="str">
            <v>Boca de BTCC 3.00x3.00m - esc=15°</v>
          </cell>
          <cell r="C555">
            <v>0</v>
          </cell>
          <cell r="D555">
            <v>0</v>
          </cell>
          <cell r="E555" t="str">
            <v>un</v>
          </cell>
          <cell r="G555">
            <v>0</v>
          </cell>
        </row>
        <row r="556">
          <cell r="A556" t="str">
            <v>04.221.09</v>
          </cell>
          <cell r="B556" t="str">
            <v>Boca de BTCC 1.50x1.50m - esc=30°</v>
          </cell>
          <cell r="C556">
            <v>0</v>
          </cell>
          <cell r="D556">
            <v>0</v>
          </cell>
          <cell r="E556" t="str">
            <v>un</v>
          </cell>
          <cell r="G556">
            <v>0</v>
          </cell>
        </row>
        <row r="557">
          <cell r="A557" t="str">
            <v>04.221.10</v>
          </cell>
          <cell r="B557" t="str">
            <v>Boca de BTCC 2.00x2.00m - esc=30°</v>
          </cell>
          <cell r="C557">
            <v>0</v>
          </cell>
          <cell r="D557">
            <v>0</v>
          </cell>
          <cell r="E557" t="str">
            <v>un</v>
          </cell>
          <cell r="G557">
            <v>0</v>
          </cell>
        </row>
        <row r="558">
          <cell r="A558" t="str">
            <v>04.221.11</v>
          </cell>
          <cell r="B558" t="str">
            <v>Boca de BTCC 2.50x2.50m - esc=30°</v>
          </cell>
          <cell r="C558">
            <v>0</v>
          </cell>
          <cell r="D558">
            <v>0</v>
          </cell>
          <cell r="E558" t="str">
            <v>un</v>
          </cell>
          <cell r="G558">
            <v>0</v>
          </cell>
        </row>
        <row r="559">
          <cell r="A559" t="str">
            <v>04.221.12</v>
          </cell>
          <cell r="B559" t="str">
            <v>Boca de BTCC 3.00x3.00m - esc=30°</v>
          </cell>
          <cell r="C559">
            <v>0</v>
          </cell>
          <cell r="D559">
            <v>0</v>
          </cell>
          <cell r="E559" t="str">
            <v>un</v>
          </cell>
          <cell r="G559">
            <v>0</v>
          </cell>
        </row>
        <row r="560">
          <cell r="A560" t="str">
            <v>04.221.13</v>
          </cell>
          <cell r="B560" t="str">
            <v>Boca de BTCC 1.50x1.50m - esc=45°</v>
          </cell>
          <cell r="C560">
            <v>0</v>
          </cell>
          <cell r="D560">
            <v>0</v>
          </cell>
          <cell r="E560" t="str">
            <v>un</v>
          </cell>
          <cell r="G560">
            <v>0</v>
          </cell>
        </row>
        <row r="561">
          <cell r="A561" t="str">
            <v xml:space="preserve">04.221.14  </v>
          </cell>
          <cell r="B561" t="str">
            <v>Boca de BTCC 2.00x2.00m - esc=45°</v>
          </cell>
          <cell r="C561">
            <v>0</v>
          </cell>
          <cell r="D561">
            <v>0</v>
          </cell>
          <cell r="E561" t="str">
            <v>un</v>
          </cell>
          <cell r="G561">
            <v>0</v>
          </cell>
        </row>
        <row r="562">
          <cell r="A562" t="str">
            <v>04.221.15</v>
          </cell>
          <cell r="B562" t="str">
            <v>Boca de BTCC 2.50x2.50m - esc=45°</v>
          </cell>
          <cell r="C562">
            <v>0</v>
          </cell>
          <cell r="D562">
            <v>0</v>
          </cell>
          <cell r="E562" t="str">
            <v>un</v>
          </cell>
          <cell r="G562">
            <v>0</v>
          </cell>
        </row>
        <row r="563">
          <cell r="A563" t="str">
            <v>04.221.16</v>
          </cell>
          <cell r="B563" t="str">
            <v>Boca de BTCC 3.00x3.00m - esc=45°</v>
          </cell>
          <cell r="C563">
            <v>0</v>
          </cell>
          <cell r="D563">
            <v>0</v>
          </cell>
          <cell r="E563" t="str">
            <v>un</v>
          </cell>
          <cell r="G563">
            <v>0</v>
          </cell>
        </row>
        <row r="564">
          <cell r="A564" t="str">
            <v>04.400.01</v>
          </cell>
          <cell r="B564" t="str">
            <v>Valeta de prot. de cortes c/ revest. vegetal VPC 01</v>
          </cell>
          <cell r="C564">
            <v>0</v>
          </cell>
          <cell r="D564">
            <v>0</v>
          </cell>
          <cell r="E564" t="str">
            <v>m</v>
          </cell>
          <cell r="F564">
            <v>23.25</v>
          </cell>
          <cell r="G564">
            <v>8.3234999999999992</v>
          </cell>
        </row>
        <row r="565">
          <cell r="A565" t="str">
            <v>04.400.02</v>
          </cell>
          <cell r="B565" t="str">
            <v>Valeta de prot. de cortes c/ revest. vegetal VPC 02</v>
          </cell>
          <cell r="C565">
            <v>0</v>
          </cell>
          <cell r="D565">
            <v>0</v>
          </cell>
          <cell r="E565" t="str">
            <v>m</v>
          </cell>
          <cell r="F565">
            <v>17.11</v>
          </cell>
          <cell r="G565">
            <v>6.1253799999999998</v>
          </cell>
        </row>
        <row r="566">
          <cell r="A566" t="str">
            <v>04.400.03</v>
          </cell>
          <cell r="B566" t="str">
            <v>Valeta de prot. de cortes c/ revest. concreto VPC 03</v>
          </cell>
          <cell r="C566">
            <v>0</v>
          </cell>
          <cell r="D566">
            <v>0</v>
          </cell>
          <cell r="E566" t="str">
            <v>m</v>
          </cell>
          <cell r="F566">
            <v>29.22</v>
          </cell>
          <cell r="G566">
            <v>10.460759999999999</v>
          </cell>
        </row>
        <row r="567">
          <cell r="A567" t="str">
            <v>04.400.04</v>
          </cell>
          <cell r="B567" t="str">
            <v>Valeta de prot. de cortes c/ revest. concreto VPC 04</v>
          </cell>
          <cell r="C567">
            <v>0</v>
          </cell>
          <cell r="D567">
            <v>0</v>
          </cell>
          <cell r="E567" t="str">
            <v>m</v>
          </cell>
          <cell r="G567">
            <v>0</v>
          </cell>
        </row>
        <row r="568">
          <cell r="A568" t="str">
            <v>04.401.01</v>
          </cell>
          <cell r="B568" t="str">
            <v>Valeta de prot. de aterro c/ revest. vegetal VPA 01</v>
          </cell>
          <cell r="C568">
            <v>0</v>
          </cell>
          <cell r="D568">
            <v>0</v>
          </cell>
          <cell r="E568" t="str">
            <v>m</v>
          </cell>
          <cell r="F568">
            <v>23.55</v>
          </cell>
          <cell r="G568">
            <v>8.4308999999999994</v>
          </cell>
        </row>
        <row r="569">
          <cell r="A569" t="str">
            <v>04.401.02</v>
          </cell>
          <cell r="B569" t="str">
            <v>Valeta de prot. de aterro c/ revest. vegetal VPA 02</v>
          </cell>
          <cell r="C569">
            <v>0</v>
          </cell>
          <cell r="D569">
            <v>0</v>
          </cell>
          <cell r="E569" t="str">
            <v>m</v>
          </cell>
          <cell r="F569">
            <v>17.91</v>
          </cell>
          <cell r="G569">
            <v>6.4117799999999994</v>
          </cell>
        </row>
        <row r="570">
          <cell r="A570" t="str">
            <v>04.401.03</v>
          </cell>
          <cell r="B570" t="str">
            <v>Valeta de prot. de aterro c/ revest. concreto VPA 03</v>
          </cell>
          <cell r="C570">
            <v>0</v>
          </cell>
          <cell r="D570">
            <v>0</v>
          </cell>
          <cell r="E570" t="str">
            <v>m</v>
          </cell>
          <cell r="G570">
            <v>0</v>
          </cell>
        </row>
        <row r="571">
          <cell r="A571" t="str">
            <v>04.401.04</v>
          </cell>
          <cell r="B571" t="str">
            <v>Valeta de prot. de aterro c/revest. concretoVPA 04</v>
          </cell>
          <cell r="C571">
            <v>0</v>
          </cell>
          <cell r="D571">
            <v>0</v>
          </cell>
          <cell r="E571" t="str">
            <v>m</v>
          </cell>
          <cell r="G571">
            <v>0</v>
          </cell>
        </row>
        <row r="572">
          <cell r="A572" t="str">
            <v>04.401.05</v>
          </cell>
          <cell r="B572" t="str">
            <v>Valeta de prot. de cortes/aterro s/ revest.  VPC 05 NPA 05</v>
          </cell>
          <cell r="C572">
            <v>0</v>
          </cell>
          <cell r="D572">
            <v>0</v>
          </cell>
          <cell r="E572" t="str">
            <v>m</v>
          </cell>
          <cell r="G572">
            <v>0</v>
          </cell>
        </row>
        <row r="573">
          <cell r="A573" t="str">
            <v>04.401.06</v>
          </cell>
          <cell r="B573" t="str">
            <v>Valeta de prot. de cortes/aterro s/ revest.  VPC 06 NPA 06</v>
          </cell>
          <cell r="C573">
            <v>0</v>
          </cell>
          <cell r="D573">
            <v>0</v>
          </cell>
          <cell r="E573" t="str">
            <v>m</v>
          </cell>
          <cell r="G573">
            <v>0</v>
          </cell>
        </row>
        <row r="574">
          <cell r="A574" t="str">
            <v>04.500.01</v>
          </cell>
          <cell r="B574" t="str">
            <v>Dreno longit. profundo p/cortes em solo-DPS 01</v>
          </cell>
          <cell r="C574" t="str">
            <v>DNER-ES292/97</v>
          </cell>
          <cell r="D574">
            <v>0</v>
          </cell>
          <cell r="E574" t="str">
            <v>m</v>
          </cell>
          <cell r="G574">
            <v>0</v>
          </cell>
        </row>
        <row r="575">
          <cell r="A575" t="str">
            <v>04.500.02</v>
          </cell>
          <cell r="B575" t="str">
            <v>Dreno longit. profundo p/cortes em solo-DPS 02</v>
          </cell>
          <cell r="C575" t="str">
            <v>DNER-ES292/97</v>
          </cell>
          <cell r="D575">
            <v>0</v>
          </cell>
          <cell r="E575" t="str">
            <v>m</v>
          </cell>
          <cell r="F575">
            <v>12.86</v>
          </cell>
          <cell r="G575">
            <v>4.6038799999999993</v>
          </cell>
        </row>
        <row r="576">
          <cell r="A576" t="str">
            <v>04.500.03</v>
          </cell>
          <cell r="B576" t="str">
            <v>Dreno longit. profundo p/cortes em solo-DPS 03</v>
          </cell>
          <cell r="C576" t="str">
            <v>DNER-ES292/97</v>
          </cell>
          <cell r="D576">
            <v>0</v>
          </cell>
          <cell r="E576" t="str">
            <v>m</v>
          </cell>
          <cell r="G576">
            <v>0</v>
          </cell>
        </row>
        <row r="577">
          <cell r="A577" t="str">
            <v>04.500.04</v>
          </cell>
          <cell r="B577" t="str">
            <v>Dreno longit. profundo p/cortes em solo-DPS 04</v>
          </cell>
          <cell r="C577" t="str">
            <v>DNER-ES292/97</v>
          </cell>
          <cell r="D577">
            <v>0</v>
          </cell>
          <cell r="E577" t="str">
            <v>m</v>
          </cell>
          <cell r="G577">
            <v>0</v>
          </cell>
        </row>
        <row r="578">
          <cell r="A578" t="str">
            <v>04.500.05</v>
          </cell>
          <cell r="B578" t="str">
            <v>Dreno longit. profundo p/cortes em solo-DPS 05</v>
          </cell>
          <cell r="C578" t="str">
            <v>DNER-ES292/97</v>
          </cell>
          <cell r="D578">
            <v>0</v>
          </cell>
          <cell r="E578" t="str">
            <v>m</v>
          </cell>
          <cell r="G578">
            <v>0</v>
          </cell>
        </row>
        <row r="579">
          <cell r="A579" t="str">
            <v>04.500.06</v>
          </cell>
          <cell r="B579" t="str">
            <v>Dreno longit. profundo p/cortes em solo- DPS 06</v>
          </cell>
          <cell r="C579" t="str">
            <v>DNER-ES292/97</v>
          </cell>
          <cell r="D579">
            <v>0</v>
          </cell>
          <cell r="E579" t="str">
            <v>m</v>
          </cell>
          <cell r="F579">
            <v>25.73</v>
          </cell>
          <cell r="G579">
            <v>9.2113399999999999</v>
          </cell>
        </row>
        <row r="580">
          <cell r="A580" t="str">
            <v>04.500.07</v>
          </cell>
          <cell r="B580" t="str">
            <v>Dreno longit. profundo p/cortes em solo- DPS 07</v>
          </cell>
          <cell r="C580" t="str">
            <v>DNER-ES292/97</v>
          </cell>
          <cell r="D580">
            <v>0</v>
          </cell>
          <cell r="E580" t="str">
            <v>m</v>
          </cell>
          <cell r="G580">
            <v>0</v>
          </cell>
        </row>
        <row r="581">
          <cell r="A581" t="str">
            <v>04.500.08</v>
          </cell>
          <cell r="B581" t="str">
            <v>Dreno longit. profundo p/cortes em solo- DPS 08</v>
          </cell>
          <cell r="C581" t="str">
            <v>DNER-ES292/97</v>
          </cell>
          <cell r="D581">
            <v>0</v>
          </cell>
          <cell r="E581" t="str">
            <v>m</v>
          </cell>
          <cell r="G581">
            <v>0</v>
          </cell>
        </row>
        <row r="582">
          <cell r="A582" t="str">
            <v>04.501.01</v>
          </cell>
          <cell r="B582" t="str">
            <v>Dreno longit. profundo p/cortes em rocha- DPR 01</v>
          </cell>
          <cell r="C582" t="str">
            <v>DNER-ES294/97</v>
          </cell>
          <cell r="D582">
            <v>0</v>
          </cell>
          <cell r="E582" t="str">
            <v>m</v>
          </cell>
          <cell r="G582">
            <v>0</v>
          </cell>
        </row>
        <row r="583">
          <cell r="A583" t="str">
            <v>04.501.02</v>
          </cell>
          <cell r="B583" t="str">
            <v>Dreno longit. profundo p/cortes em rocha- DPR 02</v>
          </cell>
          <cell r="C583" t="str">
            <v>DNER-ES292/97</v>
          </cell>
          <cell r="D583">
            <v>0</v>
          </cell>
          <cell r="E583" t="str">
            <v>m</v>
          </cell>
          <cell r="G583">
            <v>0</v>
          </cell>
        </row>
        <row r="584">
          <cell r="A584" t="str">
            <v>04.501.03</v>
          </cell>
          <cell r="B584" t="str">
            <v>Dreno longit. profundo p/cortes em rocha- DPR 03</v>
          </cell>
          <cell r="C584" t="str">
            <v>DNER-ES292/97</v>
          </cell>
          <cell r="D584">
            <v>0</v>
          </cell>
          <cell r="E584" t="str">
            <v>m</v>
          </cell>
          <cell r="F584">
            <v>11.2</v>
          </cell>
          <cell r="G584">
            <v>4.0095999999999998</v>
          </cell>
        </row>
        <row r="585">
          <cell r="A585" t="str">
            <v>04.501.04</v>
          </cell>
          <cell r="B585" t="str">
            <v>Dreno longit. profundo p/cortes em rocha- DPR 04</v>
          </cell>
          <cell r="C585" t="str">
            <v>DNER-ES292/97</v>
          </cell>
          <cell r="D585">
            <v>0</v>
          </cell>
          <cell r="E585" t="str">
            <v>m</v>
          </cell>
          <cell r="G585">
            <v>0</v>
          </cell>
        </row>
        <row r="586">
          <cell r="A586" t="str">
            <v>04.501.05</v>
          </cell>
          <cell r="B586" t="str">
            <v>Dreno longit. profundo p/cortes em rocha- DPR 05</v>
          </cell>
          <cell r="C586" t="str">
            <v>DNER-ES292/97</v>
          </cell>
          <cell r="D586">
            <v>0</v>
          </cell>
          <cell r="E586" t="str">
            <v>m</v>
          </cell>
          <cell r="G586">
            <v>0</v>
          </cell>
        </row>
        <row r="587">
          <cell r="A587" t="str">
            <v>04.502.01</v>
          </cell>
          <cell r="B587" t="str">
            <v>Boca de saída p/ dreno longit. profundo- BSD 01</v>
          </cell>
          <cell r="C587">
            <v>0</v>
          </cell>
          <cell r="D587">
            <v>0</v>
          </cell>
          <cell r="E587" t="str">
            <v>un</v>
          </cell>
          <cell r="G587">
            <v>0</v>
          </cell>
        </row>
        <row r="588">
          <cell r="A588" t="str">
            <v>04.502.02</v>
          </cell>
          <cell r="B588" t="str">
            <v>Boca de saída p/ dreno longit. profundo- BSD 02</v>
          </cell>
          <cell r="C588">
            <v>0</v>
          </cell>
          <cell r="D588">
            <v>0</v>
          </cell>
          <cell r="E588" t="str">
            <v>un</v>
          </cell>
          <cell r="F588">
            <v>36.14</v>
          </cell>
          <cell r="G588">
            <v>12.93812</v>
          </cell>
        </row>
        <row r="589">
          <cell r="A589" t="str">
            <v>04.510.01</v>
          </cell>
          <cell r="B589" t="str">
            <v>Dreno sub- superficial- DSS 01</v>
          </cell>
          <cell r="C589" t="str">
            <v>DNER-ES294/97</v>
          </cell>
          <cell r="D589">
            <v>0</v>
          </cell>
          <cell r="E589" t="str">
            <v>m</v>
          </cell>
          <cell r="G589">
            <v>0</v>
          </cell>
        </row>
        <row r="590">
          <cell r="A590" t="str">
            <v>04.510.02</v>
          </cell>
          <cell r="B590" t="str">
            <v>Dreno sub- superficial- DSS 02</v>
          </cell>
          <cell r="C590" t="str">
            <v>DNER-ES294/97</v>
          </cell>
          <cell r="D590">
            <v>0</v>
          </cell>
          <cell r="E590" t="str">
            <v>m</v>
          </cell>
          <cell r="G590">
            <v>0</v>
          </cell>
        </row>
        <row r="591">
          <cell r="A591" t="str">
            <v>04.510.03</v>
          </cell>
          <cell r="B591" t="str">
            <v>Dreno sub- superficial- DSS 03</v>
          </cell>
          <cell r="C591" t="str">
            <v>DNER-ES294/97</v>
          </cell>
          <cell r="D591">
            <v>0</v>
          </cell>
          <cell r="E591" t="str">
            <v>m</v>
          </cell>
          <cell r="F591">
            <v>2.73</v>
          </cell>
          <cell r="G591">
            <v>0.97733999999999999</v>
          </cell>
        </row>
        <row r="592">
          <cell r="A592" t="str">
            <v>04.510.04</v>
          </cell>
          <cell r="B592" t="str">
            <v>Dreno sub- superficial- DSS 04</v>
          </cell>
          <cell r="C592" t="str">
            <v>DNER-ES294/97</v>
          </cell>
          <cell r="D592">
            <v>0</v>
          </cell>
          <cell r="E592" t="str">
            <v>m</v>
          </cell>
          <cell r="G592">
            <v>0</v>
          </cell>
        </row>
        <row r="593">
          <cell r="A593" t="str">
            <v>04.511.01</v>
          </cell>
          <cell r="B593" t="str">
            <v>Boca de saída p/ dreno sub-superficial-BSD 03</v>
          </cell>
          <cell r="C593">
            <v>0</v>
          </cell>
          <cell r="D593">
            <v>0</v>
          </cell>
          <cell r="E593" t="str">
            <v>un</v>
          </cell>
          <cell r="F593">
            <v>15.36</v>
          </cell>
          <cell r="G593">
            <v>5.4988799999999998</v>
          </cell>
        </row>
        <row r="594">
          <cell r="A594" t="str">
            <v>04.520.01</v>
          </cell>
          <cell r="B594" t="str">
            <v>Dreno sub- horizontal- DSH 01</v>
          </cell>
          <cell r="C594">
            <v>0</v>
          </cell>
          <cell r="D594">
            <v>0</v>
          </cell>
          <cell r="E594" t="str">
            <v>m</v>
          </cell>
          <cell r="G594">
            <v>0</v>
          </cell>
        </row>
        <row r="595">
          <cell r="A595" t="str">
            <v>04.521.01</v>
          </cell>
          <cell r="B595" t="str">
            <v>Boca de saída p/ dreno sub-horizontal- BSD 04</v>
          </cell>
          <cell r="C595" t="str">
            <v>DNER-ES295/97</v>
          </cell>
          <cell r="D595">
            <v>0</v>
          </cell>
          <cell r="E595" t="str">
            <v>un</v>
          </cell>
          <cell r="G595">
            <v>0</v>
          </cell>
        </row>
        <row r="596">
          <cell r="A596" t="str">
            <v>P 04.610.00</v>
          </cell>
          <cell r="B596" t="str">
            <v>Colchão drenante c/ fornecimento e transp. de materiais</v>
          </cell>
          <cell r="C596">
            <v>0</v>
          </cell>
          <cell r="D596">
            <v>0</v>
          </cell>
          <cell r="E596" t="str">
            <v>m3</v>
          </cell>
          <cell r="F596">
            <v>13.99</v>
          </cell>
          <cell r="G596">
            <v>5.0084200000000001</v>
          </cell>
        </row>
        <row r="597">
          <cell r="A597" t="str">
            <v>P 04.610.01</v>
          </cell>
          <cell r="B597" t="str">
            <v>Demolição e remoção de pontilhão de madeira</v>
          </cell>
          <cell r="C597">
            <v>0</v>
          </cell>
          <cell r="D597">
            <v>0</v>
          </cell>
          <cell r="E597" t="str">
            <v>m2</v>
          </cell>
          <cell r="F597">
            <v>30</v>
          </cell>
          <cell r="G597">
            <v>10.74</v>
          </cell>
        </row>
        <row r="598">
          <cell r="A598" t="str">
            <v>04.900.01</v>
          </cell>
          <cell r="B598" t="str">
            <v>Sarjeta triangular de concreto-STC 01</v>
          </cell>
          <cell r="C598" t="str">
            <v>DNER-ES288/97</v>
          </cell>
          <cell r="D598">
            <v>0</v>
          </cell>
          <cell r="E598" t="str">
            <v>m</v>
          </cell>
          <cell r="F598">
            <v>19.13</v>
          </cell>
          <cell r="G598">
            <v>6.848539999999999</v>
          </cell>
        </row>
        <row r="599">
          <cell r="A599" t="str">
            <v>04.900.02</v>
          </cell>
          <cell r="B599" t="str">
            <v>Sarjeta triangular de concreto-STC 02</v>
          </cell>
          <cell r="C599" t="str">
            <v>DNER-ES288/97</v>
          </cell>
          <cell r="D599">
            <v>0</v>
          </cell>
          <cell r="E599" t="str">
            <v>m</v>
          </cell>
          <cell r="F599">
            <v>13.49</v>
          </cell>
          <cell r="G599">
            <v>4.8294199999999998</v>
          </cell>
        </row>
        <row r="600">
          <cell r="A600" t="str">
            <v>04.900.03</v>
          </cell>
          <cell r="B600" t="str">
            <v>Sarjeta triangular de concreto-STC 03</v>
          </cell>
          <cell r="C600" t="str">
            <v>DNER-ES288/97</v>
          </cell>
          <cell r="D600">
            <v>0</v>
          </cell>
          <cell r="E600" t="str">
            <v>m</v>
          </cell>
          <cell r="F600">
            <v>11.8</v>
          </cell>
          <cell r="G600">
            <v>4.2244000000000002</v>
          </cell>
        </row>
        <row r="601">
          <cell r="A601" t="str">
            <v>04.900.04</v>
          </cell>
          <cell r="B601" t="str">
            <v>Sarjeta triangular de concreto-STC 04</v>
          </cell>
          <cell r="C601" t="str">
            <v>DNER-ES288/97</v>
          </cell>
          <cell r="D601">
            <v>0</v>
          </cell>
          <cell r="E601" t="str">
            <v>m</v>
          </cell>
          <cell r="F601">
            <v>9.52</v>
          </cell>
          <cell r="G601">
            <v>3.4081599999999996</v>
          </cell>
        </row>
        <row r="602">
          <cell r="A602" t="str">
            <v>04.900.05</v>
          </cell>
          <cell r="B602" t="str">
            <v>Sarjeta triangular de concreto-STC 05</v>
          </cell>
          <cell r="C602" t="str">
            <v>DNER-ES288/97</v>
          </cell>
          <cell r="D602">
            <v>0</v>
          </cell>
          <cell r="E602" t="str">
            <v>m</v>
          </cell>
          <cell r="G602">
            <v>0</v>
          </cell>
        </row>
        <row r="603">
          <cell r="A603" t="str">
            <v>04.900.06</v>
          </cell>
          <cell r="B603" t="str">
            <v>Sarjeta triangular de concreto-STC 06</v>
          </cell>
          <cell r="C603" t="str">
            <v>DNER-ES288/97</v>
          </cell>
          <cell r="D603">
            <v>0</v>
          </cell>
          <cell r="E603" t="str">
            <v>m</v>
          </cell>
          <cell r="G603">
            <v>0</v>
          </cell>
        </row>
        <row r="604">
          <cell r="A604" t="str">
            <v>04.900.07</v>
          </cell>
          <cell r="B604" t="str">
            <v>Sarjeta triangular de concreto-STC 07</v>
          </cell>
          <cell r="C604" t="str">
            <v>DNER-ES288/97</v>
          </cell>
          <cell r="D604">
            <v>0</v>
          </cell>
          <cell r="E604" t="str">
            <v>m</v>
          </cell>
          <cell r="G604">
            <v>0</v>
          </cell>
        </row>
        <row r="605">
          <cell r="A605" t="str">
            <v>04.900.08</v>
          </cell>
          <cell r="B605" t="str">
            <v>Sarjeta triangular de concreto-STC 08</v>
          </cell>
          <cell r="C605" t="str">
            <v>DNER-ES288/97</v>
          </cell>
          <cell r="D605">
            <v>0</v>
          </cell>
          <cell r="E605" t="str">
            <v>m</v>
          </cell>
          <cell r="G605">
            <v>0</v>
          </cell>
        </row>
        <row r="606">
          <cell r="A606" t="str">
            <v>04.900.21</v>
          </cell>
          <cell r="B606" t="str">
            <v>Sarjeta de cant. central de concreto-SCC 01</v>
          </cell>
          <cell r="C606" t="str">
            <v>DNER-ES288/97</v>
          </cell>
          <cell r="D606">
            <v>0</v>
          </cell>
          <cell r="E606" t="str">
            <v>m</v>
          </cell>
          <cell r="F606">
            <v>10.199999999999999</v>
          </cell>
          <cell r="G606">
            <v>3.6515999999999997</v>
          </cell>
        </row>
        <row r="607">
          <cell r="A607" t="str">
            <v>04.900.22</v>
          </cell>
          <cell r="B607" t="str">
            <v>Sarjeta de cant. central de concreto-SCC 02</v>
          </cell>
          <cell r="C607" t="str">
            <v>DNER-ES288/97</v>
          </cell>
          <cell r="D607">
            <v>0</v>
          </cell>
          <cell r="E607" t="str">
            <v>m</v>
          </cell>
          <cell r="F607">
            <v>14.12</v>
          </cell>
          <cell r="G607">
            <v>5.0549599999999995</v>
          </cell>
        </row>
        <row r="608">
          <cell r="A608" t="str">
            <v>04.900.31</v>
          </cell>
          <cell r="B608" t="str">
            <v>Sarjeta triangular de grama-STG 01</v>
          </cell>
          <cell r="C608">
            <v>0</v>
          </cell>
          <cell r="D608">
            <v>0</v>
          </cell>
          <cell r="E608" t="str">
            <v>m</v>
          </cell>
          <cell r="F608">
            <v>10.8</v>
          </cell>
          <cell r="G608">
            <v>3.8664000000000001</v>
          </cell>
        </row>
        <row r="609">
          <cell r="A609" t="str">
            <v>04.900.32</v>
          </cell>
          <cell r="B609" t="str">
            <v>Sarjeta triangular de grama-STG 02</v>
          </cell>
          <cell r="C609">
            <v>0</v>
          </cell>
          <cell r="D609">
            <v>0</v>
          </cell>
          <cell r="E609" t="str">
            <v>m</v>
          </cell>
          <cell r="F609">
            <v>8.94</v>
          </cell>
          <cell r="G609">
            <v>3.2005199999999996</v>
          </cell>
        </row>
        <row r="610">
          <cell r="A610" t="str">
            <v>04.900.33</v>
          </cell>
          <cell r="B610" t="str">
            <v>Sarjeta triangular de grama-STG 03</v>
          </cell>
          <cell r="C610">
            <v>0</v>
          </cell>
          <cell r="D610">
            <v>0</v>
          </cell>
          <cell r="E610" t="str">
            <v>m</v>
          </cell>
          <cell r="F610">
            <v>7.81</v>
          </cell>
          <cell r="G610">
            <v>2.7959799999999997</v>
          </cell>
        </row>
        <row r="611">
          <cell r="A611" t="str">
            <v>04.900.34</v>
          </cell>
          <cell r="B611" t="str">
            <v>Sarjeta triangular de grama-STG 04</v>
          </cell>
          <cell r="C611">
            <v>0</v>
          </cell>
          <cell r="D611">
            <v>0</v>
          </cell>
          <cell r="E611" t="str">
            <v>m</v>
          </cell>
          <cell r="F611">
            <v>6.24</v>
          </cell>
          <cell r="G611">
            <v>2.2339199999999999</v>
          </cell>
        </row>
        <row r="612">
          <cell r="A612" t="str">
            <v xml:space="preserve">04.900.41   </v>
          </cell>
          <cell r="B612" t="str">
            <v>Sarjeta triangular não revestida-STT 01</v>
          </cell>
          <cell r="C612">
            <v>0</v>
          </cell>
          <cell r="D612">
            <v>0</v>
          </cell>
          <cell r="E612" t="str">
            <v>m</v>
          </cell>
          <cell r="G612">
            <v>0</v>
          </cell>
        </row>
        <row r="613">
          <cell r="A613" t="str">
            <v>04.900.42</v>
          </cell>
          <cell r="B613" t="str">
            <v>Sarjeta triangular não revestida-STT 02</v>
          </cell>
          <cell r="C613">
            <v>0</v>
          </cell>
          <cell r="D613">
            <v>0</v>
          </cell>
          <cell r="E613" t="str">
            <v>m</v>
          </cell>
          <cell r="G613">
            <v>0</v>
          </cell>
        </row>
        <row r="614">
          <cell r="A614" t="str">
            <v>04.900.43</v>
          </cell>
          <cell r="B614" t="str">
            <v>Sarjeta triangular não revestida-STT 03</v>
          </cell>
          <cell r="C614">
            <v>0</v>
          </cell>
          <cell r="D614">
            <v>0</v>
          </cell>
          <cell r="E614" t="str">
            <v>m</v>
          </cell>
          <cell r="G614">
            <v>0</v>
          </cell>
        </row>
        <row r="615">
          <cell r="A615" t="str">
            <v>04.900.44</v>
          </cell>
          <cell r="B615" t="str">
            <v>Sarjeta triangular não revestida-STT 04</v>
          </cell>
          <cell r="C615">
            <v>0</v>
          </cell>
          <cell r="D615">
            <v>0</v>
          </cell>
          <cell r="E615" t="str">
            <v>m</v>
          </cell>
          <cell r="G615">
            <v>0</v>
          </cell>
        </row>
        <row r="616">
          <cell r="A616" t="str">
            <v>P 04.901.10</v>
          </cell>
          <cell r="B616" t="str">
            <v>Sarjeta de pé de aterro (terra armada)</v>
          </cell>
          <cell r="C616">
            <v>0</v>
          </cell>
          <cell r="D616">
            <v>0</v>
          </cell>
          <cell r="E616" t="str">
            <v>m</v>
          </cell>
          <cell r="F616">
            <v>12.19</v>
          </cell>
          <cell r="G616">
            <v>4.36402</v>
          </cell>
        </row>
        <row r="617">
          <cell r="A617" t="str">
            <v>P 04.901.11</v>
          </cell>
          <cell r="B617" t="str">
            <v>Cimento asfático (Transporte)</v>
          </cell>
          <cell r="C617">
            <v>0</v>
          </cell>
          <cell r="D617">
            <v>0</v>
          </cell>
          <cell r="E617" t="str">
            <v>Kg</v>
          </cell>
          <cell r="F617">
            <v>0.01</v>
          </cell>
          <cell r="G617">
            <v>3.5799999999999998E-3</v>
          </cell>
        </row>
        <row r="618">
          <cell r="A618" t="str">
            <v>04.901.01</v>
          </cell>
          <cell r="B618" t="str">
            <v>Sarjeta trapezoidal de concreto-SZC 01</v>
          </cell>
          <cell r="C618" t="str">
            <v>DNER-ES288/97</v>
          </cell>
          <cell r="D618">
            <v>0</v>
          </cell>
          <cell r="E618" t="str">
            <v>m</v>
          </cell>
          <cell r="F618">
            <v>14.73</v>
          </cell>
          <cell r="G618">
            <v>5.2733400000000001</v>
          </cell>
        </row>
        <row r="619">
          <cell r="A619" t="str">
            <v>04.901.02</v>
          </cell>
          <cell r="B619" t="str">
            <v>Sarjeta trapezoidal de concreto-SZC 02</v>
          </cell>
          <cell r="C619" t="str">
            <v>DNER-ES288/97</v>
          </cell>
          <cell r="D619">
            <v>0</v>
          </cell>
          <cell r="E619" t="str">
            <v>m</v>
          </cell>
          <cell r="F619">
            <v>10.18</v>
          </cell>
          <cell r="G619">
            <v>3.6444399999999999</v>
          </cell>
        </row>
        <row r="620">
          <cell r="A620" t="str">
            <v>04.901.21</v>
          </cell>
          <cell r="B620" t="str">
            <v>Sarjeta de cant. central de concreto-SCC 03</v>
          </cell>
          <cell r="C620" t="str">
            <v>DNER-ES288/97</v>
          </cell>
          <cell r="D620">
            <v>0</v>
          </cell>
          <cell r="E620" t="str">
            <v>m</v>
          </cell>
          <cell r="F620">
            <v>12.24</v>
          </cell>
          <cell r="G620">
            <v>4.38192</v>
          </cell>
        </row>
        <row r="621">
          <cell r="A621" t="str">
            <v>04.901.22</v>
          </cell>
          <cell r="B621" t="str">
            <v>Sarjeta de cant. central de concreto-SCC 04</v>
          </cell>
          <cell r="C621" t="str">
            <v>DNER-ES288/97</v>
          </cell>
          <cell r="D621">
            <v>0</v>
          </cell>
          <cell r="E621" t="str">
            <v>m</v>
          </cell>
          <cell r="F621">
            <v>21.21</v>
          </cell>
          <cell r="G621">
            <v>7.5931800000000003</v>
          </cell>
        </row>
        <row r="622">
          <cell r="A622" t="str">
            <v>04.901.31</v>
          </cell>
          <cell r="B622" t="str">
            <v>Sarjeta trapezoidal de grama- SZG 01</v>
          </cell>
          <cell r="C622">
            <v>0</v>
          </cell>
          <cell r="D622">
            <v>0</v>
          </cell>
          <cell r="E622" t="str">
            <v>m</v>
          </cell>
          <cell r="G622">
            <v>0</v>
          </cell>
        </row>
        <row r="623">
          <cell r="A623" t="str">
            <v>04.901.32</v>
          </cell>
          <cell r="B623" t="str">
            <v>Sarjeta trapezoidal de grama- SZG 02</v>
          </cell>
          <cell r="C623">
            <v>0</v>
          </cell>
          <cell r="D623">
            <v>0</v>
          </cell>
          <cell r="E623" t="str">
            <v>m</v>
          </cell>
          <cell r="G623">
            <v>0</v>
          </cell>
        </row>
        <row r="624">
          <cell r="A624" t="str">
            <v>04.901.41</v>
          </cell>
          <cell r="B624" t="str">
            <v>Sarjeta trapezoidal não revestida-SZT 01</v>
          </cell>
          <cell r="C624">
            <v>0</v>
          </cell>
          <cell r="D624">
            <v>0</v>
          </cell>
          <cell r="E624" t="str">
            <v>m</v>
          </cell>
          <cell r="G624">
            <v>0</v>
          </cell>
        </row>
        <row r="625">
          <cell r="A625" t="str">
            <v>04.901.42</v>
          </cell>
          <cell r="B625" t="str">
            <v>Sarjeta trapezoidal não revestida-SZT 02</v>
          </cell>
          <cell r="C625">
            <v>0</v>
          </cell>
          <cell r="D625">
            <v>0</v>
          </cell>
          <cell r="E625" t="str">
            <v>m</v>
          </cell>
          <cell r="G625">
            <v>0</v>
          </cell>
        </row>
        <row r="626">
          <cell r="A626" t="str">
            <v>P04.901.43</v>
          </cell>
          <cell r="B626" t="str">
            <v>Canaleta c/ grelha de concreto</v>
          </cell>
          <cell r="E626" t="str">
            <v>m</v>
          </cell>
          <cell r="F626">
            <v>57.01</v>
          </cell>
          <cell r="G626">
            <v>20.409579999999998</v>
          </cell>
        </row>
        <row r="627">
          <cell r="A627" t="str">
            <v>04.910.01</v>
          </cell>
          <cell r="B627" t="str">
            <v>Meio-fio de concreto-MFC 01</v>
          </cell>
          <cell r="C627" t="str">
            <v>DNER-ES290/97</v>
          </cell>
          <cell r="D627">
            <v>0</v>
          </cell>
          <cell r="E627" t="str">
            <v>m</v>
          </cell>
          <cell r="G627">
            <v>0</v>
          </cell>
        </row>
        <row r="628">
          <cell r="A628" t="str">
            <v>04.910.02</v>
          </cell>
          <cell r="B628" t="str">
            <v>Meio-fio de concreto-MFC 02</v>
          </cell>
          <cell r="C628" t="str">
            <v>DNER-ES290/97</v>
          </cell>
          <cell r="D628">
            <v>0</v>
          </cell>
          <cell r="E628" t="str">
            <v>m</v>
          </cell>
          <cell r="G628">
            <v>0</v>
          </cell>
        </row>
        <row r="629">
          <cell r="A629" t="str">
            <v>04.910.03</v>
          </cell>
          <cell r="B629" t="str">
            <v>Meio-fio de concreto-MFC 03</v>
          </cell>
          <cell r="C629" t="str">
            <v>DNER-ES290/97</v>
          </cell>
          <cell r="D629">
            <v>0</v>
          </cell>
          <cell r="E629" t="str">
            <v>m</v>
          </cell>
          <cell r="F629">
            <v>8.27</v>
          </cell>
          <cell r="G629">
            <v>2.9606599999999998</v>
          </cell>
        </row>
        <row r="630">
          <cell r="A630" t="str">
            <v>04.910.04</v>
          </cell>
          <cell r="B630" t="str">
            <v>Meio-fio de concreto-MFC 04</v>
          </cell>
          <cell r="C630" t="str">
            <v>DNER-ES290/97</v>
          </cell>
          <cell r="D630">
            <v>0</v>
          </cell>
          <cell r="E630" t="str">
            <v>m</v>
          </cell>
          <cell r="G630">
            <v>0</v>
          </cell>
        </row>
        <row r="631">
          <cell r="A631" t="str">
            <v>04.910.05</v>
          </cell>
          <cell r="B631" t="str">
            <v>Meio-fio de concreto-MFC 05</v>
          </cell>
          <cell r="C631" t="str">
            <v>DNER-ES290/97</v>
          </cell>
          <cell r="D631">
            <v>0</v>
          </cell>
          <cell r="E631" t="str">
            <v>m</v>
          </cell>
          <cell r="F631">
            <v>7.76</v>
          </cell>
          <cell r="G631">
            <v>2.7780799999999997</v>
          </cell>
        </row>
        <row r="632">
          <cell r="A632" t="str">
            <v>04.910.06</v>
          </cell>
          <cell r="B632" t="str">
            <v>Meio-fio de concreto-MFC 06</v>
          </cell>
          <cell r="C632" t="str">
            <v>DNER-ES290/97</v>
          </cell>
          <cell r="D632">
            <v>0</v>
          </cell>
          <cell r="E632" t="str">
            <v>m</v>
          </cell>
          <cell r="G632">
            <v>0</v>
          </cell>
        </row>
        <row r="633">
          <cell r="A633" t="str">
            <v>04.910.07</v>
          </cell>
          <cell r="B633" t="str">
            <v>Meio-fio de concreto-MFC 07</v>
          </cell>
          <cell r="C633" t="str">
            <v>DNER-ES290/97</v>
          </cell>
          <cell r="D633">
            <v>0</v>
          </cell>
          <cell r="E633" t="str">
            <v>m</v>
          </cell>
          <cell r="G633">
            <v>0</v>
          </cell>
        </row>
        <row r="634">
          <cell r="A634" t="str">
            <v>04.910.08</v>
          </cell>
          <cell r="B634" t="str">
            <v>Meio-fio de concreto-MFC 08</v>
          </cell>
          <cell r="C634" t="str">
            <v>DNER-ES290/97</v>
          </cell>
          <cell r="D634">
            <v>0</v>
          </cell>
          <cell r="E634" t="str">
            <v>m</v>
          </cell>
          <cell r="G634">
            <v>0</v>
          </cell>
        </row>
        <row r="635">
          <cell r="A635" t="str">
            <v>04.930.01</v>
          </cell>
          <cell r="B635" t="str">
            <v>Caixa coletora de sarjeta-CCS 01</v>
          </cell>
          <cell r="C635" t="str">
            <v>DNER-ES287/97</v>
          </cell>
          <cell r="D635">
            <v>0</v>
          </cell>
          <cell r="E635" t="str">
            <v>un</v>
          </cell>
          <cell r="F635">
            <v>418.89</v>
          </cell>
          <cell r="G635">
            <v>149.96261999999999</v>
          </cell>
        </row>
        <row r="636">
          <cell r="A636" t="str">
            <v>04.930.02</v>
          </cell>
          <cell r="B636" t="str">
            <v>Caixa coletora de sarjeta-CCS 02</v>
          </cell>
          <cell r="C636" t="str">
            <v>DNER-ES287/97</v>
          </cell>
          <cell r="D636">
            <v>0</v>
          </cell>
          <cell r="E636" t="str">
            <v>un</v>
          </cell>
          <cell r="F636">
            <v>409.15</v>
          </cell>
          <cell r="G636">
            <v>146.47569999999999</v>
          </cell>
        </row>
        <row r="637">
          <cell r="A637" t="str">
            <v>04.930.03</v>
          </cell>
          <cell r="B637" t="str">
            <v>Caixa coletora de sarjeta-CCS 03</v>
          </cell>
          <cell r="C637" t="str">
            <v>DNER-ES287/97</v>
          </cell>
          <cell r="D637">
            <v>0</v>
          </cell>
          <cell r="E637" t="str">
            <v>un</v>
          </cell>
          <cell r="F637">
            <v>399.4</v>
          </cell>
          <cell r="G637">
            <v>142.98519999999999</v>
          </cell>
        </row>
        <row r="638">
          <cell r="A638" t="str">
            <v>04.930.04</v>
          </cell>
          <cell r="B638" t="str">
            <v>Caixa coletora de sarjeta-CCS 04</v>
          </cell>
          <cell r="C638" t="str">
            <v>DNER-ES287/97</v>
          </cell>
          <cell r="D638">
            <v>0</v>
          </cell>
          <cell r="E638" t="str">
            <v>un</v>
          </cell>
          <cell r="G638">
            <v>0</v>
          </cell>
        </row>
        <row r="639">
          <cell r="A639" t="str">
            <v>04.930.05</v>
          </cell>
          <cell r="B639" t="str">
            <v>Caixa coletora de sarjeta-CCS 05</v>
          </cell>
          <cell r="C639" t="str">
            <v>DNER-ES287/97</v>
          </cell>
          <cell r="D639">
            <v>0</v>
          </cell>
          <cell r="E639" t="str">
            <v>un</v>
          </cell>
          <cell r="F639">
            <v>526.63</v>
          </cell>
          <cell r="G639">
            <v>188.53353999999999</v>
          </cell>
        </row>
        <row r="640">
          <cell r="A640" t="str">
            <v>04.930.06</v>
          </cell>
          <cell r="B640" t="str">
            <v>Caixa coletora de sarjeta-CCS 06</v>
          </cell>
          <cell r="C640" t="str">
            <v>DNER-ES287/97</v>
          </cell>
          <cell r="D640">
            <v>0</v>
          </cell>
          <cell r="E640" t="str">
            <v>un</v>
          </cell>
          <cell r="F640">
            <v>516.30999999999995</v>
          </cell>
          <cell r="G640">
            <v>184.83897999999996</v>
          </cell>
        </row>
        <row r="641">
          <cell r="A641" t="str">
            <v>04.930.07</v>
          </cell>
          <cell r="B641" t="str">
            <v>Caixa coletora de sarjeta-CCS 07</v>
          </cell>
          <cell r="C641" t="str">
            <v>DNER-ES287/97</v>
          </cell>
          <cell r="D641">
            <v>0</v>
          </cell>
          <cell r="E641" t="str">
            <v>un</v>
          </cell>
          <cell r="F641">
            <v>505.99</v>
          </cell>
          <cell r="G641">
            <v>181.14442</v>
          </cell>
        </row>
        <row r="642">
          <cell r="A642" t="str">
            <v>04.930.08</v>
          </cell>
          <cell r="B642" t="str">
            <v>Caixa coletora de sarjeta-CCS 08</v>
          </cell>
          <cell r="C642" t="str">
            <v>DNER-ES287/97</v>
          </cell>
          <cell r="D642">
            <v>0</v>
          </cell>
          <cell r="E642" t="str">
            <v>un</v>
          </cell>
          <cell r="G642">
            <v>0</v>
          </cell>
        </row>
        <row r="643">
          <cell r="A643" t="str">
            <v>04.930.09</v>
          </cell>
          <cell r="B643" t="str">
            <v>Caixa coletora de sarjeta-CCS 09</v>
          </cell>
          <cell r="C643" t="str">
            <v>DNER-ES287/97</v>
          </cell>
          <cell r="D643">
            <v>0</v>
          </cell>
          <cell r="E643" t="str">
            <v>un</v>
          </cell>
          <cell r="F643">
            <v>633.79999999999995</v>
          </cell>
          <cell r="G643">
            <v>226.90039999999996</v>
          </cell>
        </row>
        <row r="644">
          <cell r="A644" t="str">
            <v>04.930.10</v>
          </cell>
          <cell r="B644" t="str">
            <v>Caixa coletora de sarjeta-CCS 10</v>
          </cell>
          <cell r="C644" t="str">
            <v>DNER-ES287/97</v>
          </cell>
          <cell r="D644">
            <v>0</v>
          </cell>
          <cell r="E644" t="str">
            <v>un</v>
          </cell>
          <cell r="F644">
            <v>623.48</v>
          </cell>
          <cell r="G644">
            <v>223.20583999999999</v>
          </cell>
        </row>
        <row r="645">
          <cell r="A645" t="str">
            <v>04.930.11</v>
          </cell>
          <cell r="B645" t="str">
            <v>Caixa coletora de sarjeta-CCS 11</v>
          </cell>
          <cell r="C645" t="str">
            <v>DNER-ES287/97</v>
          </cell>
          <cell r="D645">
            <v>0</v>
          </cell>
          <cell r="E645" t="str">
            <v>un</v>
          </cell>
          <cell r="F645">
            <v>613.16</v>
          </cell>
          <cell r="G645">
            <v>219.51127999999997</v>
          </cell>
        </row>
        <row r="646">
          <cell r="A646" t="str">
            <v>04.930.12</v>
          </cell>
          <cell r="B646" t="str">
            <v>Caixa coletora de sarjeta-CCS 12</v>
          </cell>
          <cell r="C646" t="str">
            <v>DNER-ES287/97</v>
          </cell>
          <cell r="D646">
            <v>0</v>
          </cell>
          <cell r="E646" t="str">
            <v>un</v>
          </cell>
          <cell r="G646">
            <v>0</v>
          </cell>
        </row>
        <row r="647">
          <cell r="A647" t="str">
            <v>04.930.13</v>
          </cell>
          <cell r="B647" t="str">
            <v>Caixa coletora de sarjeta-CCS 13</v>
          </cell>
          <cell r="C647" t="str">
            <v>DNER-ES287/97</v>
          </cell>
          <cell r="D647">
            <v>0</v>
          </cell>
          <cell r="E647" t="str">
            <v>un</v>
          </cell>
          <cell r="G647">
            <v>0</v>
          </cell>
        </row>
        <row r="648">
          <cell r="A648" t="str">
            <v>04.930.14</v>
          </cell>
          <cell r="B648" t="str">
            <v>Caixa coletora de sarjeta-CCS 14</v>
          </cell>
          <cell r="C648" t="str">
            <v>DNER-ES287/97</v>
          </cell>
          <cell r="D648">
            <v>0</v>
          </cell>
          <cell r="E648" t="str">
            <v>un</v>
          </cell>
          <cell r="G648">
            <v>0</v>
          </cell>
        </row>
        <row r="649">
          <cell r="A649" t="str">
            <v>04.930.15</v>
          </cell>
          <cell r="B649" t="str">
            <v>Caixa coletora de sarjeta-CCS 15</v>
          </cell>
          <cell r="C649" t="str">
            <v>DNER-ES287/97</v>
          </cell>
          <cell r="D649">
            <v>0</v>
          </cell>
          <cell r="E649" t="str">
            <v>un</v>
          </cell>
          <cell r="G649">
            <v>0</v>
          </cell>
        </row>
        <row r="650">
          <cell r="A650" t="str">
            <v>04.930.16</v>
          </cell>
          <cell r="B650" t="str">
            <v>Caixa coletora de sarjeta-CCS 16</v>
          </cell>
          <cell r="C650" t="str">
            <v>DNER-ES287/97</v>
          </cell>
          <cell r="D650">
            <v>0</v>
          </cell>
          <cell r="E650" t="str">
            <v>un</v>
          </cell>
          <cell r="G650">
            <v>0</v>
          </cell>
        </row>
        <row r="651">
          <cell r="A651" t="str">
            <v>04.930.17</v>
          </cell>
          <cell r="B651" t="str">
            <v>Caixa coletora de sarjeta-CCS 17</v>
          </cell>
          <cell r="C651" t="str">
            <v>DNER-ES287/97</v>
          </cell>
          <cell r="D651">
            <v>0</v>
          </cell>
          <cell r="E651" t="str">
            <v>un</v>
          </cell>
          <cell r="G651">
            <v>0</v>
          </cell>
        </row>
        <row r="652">
          <cell r="A652" t="str">
            <v>04.930.18</v>
          </cell>
          <cell r="B652" t="str">
            <v>Caixa coletora de sarjeta-CCS 18</v>
          </cell>
          <cell r="C652" t="str">
            <v>DNER-ES287/97</v>
          </cell>
          <cell r="D652">
            <v>0</v>
          </cell>
          <cell r="E652" t="str">
            <v>un</v>
          </cell>
          <cell r="G652">
            <v>0</v>
          </cell>
        </row>
        <row r="653">
          <cell r="A653" t="str">
            <v>04.930.19</v>
          </cell>
          <cell r="B653" t="str">
            <v>Caixa coletora de sarjeta-CCS 19</v>
          </cell>
          <cell r="C653" t="str">
            <v>DNER-ES287/97</v>
          </cell>
          <cell r="D653">
            <v>0</v>
          </cell>
          <cell r="E653" t="str">
            <v>un</v>
          </cell>
          <cell r="G653">
            <v>0</v>
          </cell>
        </row>
        <row r="654">
          <cell r="A654" t="str">
            <v>04.930.20</v>
          </cell>
          <cell r="B654" t="str">
            <v>Caixa coletora de sarjeta-CCS 20</v>
          </cell>
          <cell r="C654" t="str">
            <v>DNER-ES287/97</v>
          </cell>
          <cell r="D654">
            <v>0</v>
          </cell>
          <cell r="E654" t="str">
            <v>un</v>
          </cell>
          <cell r="G654">
            <v>0</v>
          </cell>
        </row>
        <row r="655">
          <cell r="A655" t="str">
            <v>DER78150</v>
          </cell>
          <cell r="B655" t="str">
            <v>Caixa coletora de sarjeta - CCS, D=60cm e H = 1,00m</v>
          </cell>
          <cell r="E655" t="str">
            <v>un</v>
          </cell>
          <cell r="F655">
            <v>231</v>
          </cell>
          <cell r="G655">
            <v>82.697999999999993</v>
          </cell>
        </row>
        <row r="656">
          <cell r="A656" t="str">
            <v>DER78150a</v>
          </cell>
          <cell r="B656" t="str">
            <v>Caixa coletora de sarjeta - CCS, D=60cm E H=1,5m</v>
          </cell>
          <cell r="E656" t="str">
            <v>un</v>
          </cell>
          <cell r="F656">
            <v>368.52</v>
          </cell>
          <cell r="G656">
            <v>131.93016</v>
          </cell>
        </row>
        <row r="657">
          <cell r="A657" t="str">
            <v>DER78150b</v>
          </cell>
          <cell r="B657" t="str">
            <v>Caixa coletora de sarjeta - CCS, D=40cm E H=1,00m</v>
          </cell>
          <cell r="E657" t="str">
            <v>un</v>
          </cell>
          <cell r="F657">
            <v>281.35000000000002</v>
          </cell>
          <cell r="G657">
            <v>100.72330000000001</v>
          </cell>
        </row>
        <row r="658">
          <cell r="A658" t="str">
            <v>DER78150c</v>
          </cell>
          <cell r="B658" t="str">
            <v>Caixa coletora de sarjeta - CCS, D=40cm E H=1,50m</v>
          </cell>
          <cell r="E658" t="str">
            <v>un</v>
          </cell>
          <cell r="F658">
            <v>370.9</v>
          </cell>
          <cell r="G658">
            <v>132.78219999999999</v>
          </cell>
        </row>
        <row r="659">
          <cell r="A659" t="str">
            <v>DER78150d</v>
          </cell>
          <cell r="B659" t="str">
            <v>Caixa coletora de sarjeta - CCS, D=40cm E H=2,00m</v>
          </cell>
          <cell r="E659" t="str">
            <v>un</v>
          </cell>
          <cell r="F659">
            <v>460.43</v>
          </cell>
          <cell r="G659">
            <v>164.83393999999998</v>
          </cell>
        </row>
        <row r="660">
          <cell r="A660" t="str">
            <v>DER78250</v>
          </cell>
          <cell r="B660" t="str">
            <v>Caixa coletora de sarjeta - CCS, D=80cm E H=1,50m</v>
          </cell>
          <cell r="E660" t="str">
            <v>un</v>
          </cell>
          <cell r="F660">
            <v>321.55</v>
          </cell>
          <cell r="G660">
            <v>115.11490000000001</v>
          </cell>
        </row>
        <row r="661">
          <cell r="A661" t="str">
            <v>DER78300</v>
          </cell>
          <cell r="B661" t="str">
            <v>Caixa coletora de sarjeta - CCS, D=100cm E H=1,50m</v>
          </cell>
          <cell r="E661" t="str">
            <v>un</v>
          </cell>
          <cell r="F661">
            <v>331.03</v>
          </cell>
          <cell r="G661">
            <v>118.50873999999999</v>
          </cell>
        </row>
        <row r="662">
          <cell r="A662" t="str">
            <v>DER77100</v>
          </cell>
          <cell r="B662" t="str">
            <v>Caixa coletora de talvegue - CCT, D=80cm E H=1,50m</v>
          </cell>
          <cell r="E662" t="str">
            <v>un</v>
          </cell>
          <cell r="F662">
            <v>309.24</v>
          </cell>
          <cell r="G662">
            <v>110.70792</v>
          </cell>
        </row>
        <row r="663">
          <cell r="A663" t="str">
            <v>DER77150</v>
          </cell>
          <cell r="B663" t="str">
            <v>Caixa coletora de talvegue - CCT, D=100cm E H=1,50m</v>
          </cell>
          <cell r="E663" t="str">
            <v>un</v>
          </cell>
          <cell r="F663">
            <v>302.36</v>
          </cell>
          <cell r="G663">
            <v>108.24487999999999</v>
          </cell>
        </row>
        <row r="664">
          <cell r="A664" t="str">
            <v>DER77150a</v>
          </cell>
          <cell r="B664" t="str">
            <v>Caixa coletora de talvegue - CCT, D=40cm E H=1,00m</v>
          </cell>
          <cell r="E664" t="str">
            <v>un</v>
          </cell>
          <cell r="F664">
            <v>285.89</v>
          </cell>
          <cell r="G664">
            <v>102.34862</v>
          </cell>
        </row>
        <row r="665">
          <cell r="A665" t="str">
            <v>DER77150b</v>
          </cell>
          <cell r="B665" t="str">
            <v>Caixa coletora de talvegue - CCT, D=40cm E H=1,50m</v>
          </cell>
          <cell r="E665" t="str">
            <v>un</v>
          </cell>
          <cell r="F665">
            <v>376.22</v>
          </cell>
          <cell r="G665">
            <v>134.68675999999999</v>
          </cell>
        </row>
        <row r="666">
          <cell r="A666" t="str">
            <v>DER77150c</v>
          </cell>
          <cell r="B666" t="str">
            <v>Caixa coletora de talvegue - CCT, D=60cm E H=1,00m</v>
          </cell>
          <cell r="E666" t="str">
            <v>un</v>
          </cell>
          <cell r="F666">
            <v>236.25</v>
          </cell>
          <cell r="G666">
            <v>84.577500000000001</v>
          </cell>
        </row>
        <row r="667">
          <cell r="A667" t="str">
            <v>DER77150d</v>
          </cell>
          <cell r="B667" t="str">
            <v>Caixa coletora de talvegue, para BDTC, D=1,20m E H=1,50m</v>
          </cell>
          <cell r="E667" t="str">
            <v>un</v>
          </cell>
          <cell r="F667">
            <v>428.06</v>
          </cell>
          <cell r="G667">
            <v>153.24547999999999</v>
          </cell>
        </row>
        <row r="668">
          <cell r="A668" t="str">
            <v>DER72450</v>
          </cell>
          <cell r="B668" t="str">
            <v>Boca para BSTC D=80cm - Normal</v>
          </cell>
          <cell r="E668" t="str">
            <v>un</v>
          </cell>
          <cell r="F668">
            <v>295.62</v>
          </cell>
          <cell r="G668">
            <v>105.83196</v>
          </cell>
        </row>
        <row r="669">
          <cell r="A669" t="str">
            <v>DER72450a</v>
          </cell>
          <cell r="B669" t="str">
            <v>Boca para BSTM D=140cm - Normal</v>
          </cell>
          <cell r="E669" t="str">
            <v>un</v>
          </cell>
          <cell r="F669">
            <v>508.27</v>
          </cell>
          <cell r="G669">
            <v>181.96065999999999</v>
          </cell>
        </row>
        <row r="670">
          <cell r="A670" t="str">
            <v>DER66050</v>
          </cell>
          <cell r="B670" t="str">
            <v>Corpo de BSTC D=50cm c/ lastro de brita</v>
          </cell>
          <cell r="E670" t="str">
            <v>m</v>
          </cell>
          <cell r="F670">
            <v>40.07</v>
          </cell>
          <cell r="G670">
            <v>14.34506</v>
          </cell>
        </row>
        <row r="671">
          <cell r="A671" t="str">
            <v>DER72350a</v>
          </cell>
          <cell r="B671" t="str">
            <v>Boca para BSTC D=50cm - Normal</v>
          </cell>
          <cell r="E671" t="str">
            <v>un</v>
          </cell>
          <cell r="F671">
            <v>116.02</v>
          </cell>
          <cell r="G671">
            <v>41.535159999999998</v>
          </cell>
        </row>
        <row r="672">
          <cell r="A672" t="str">
            <v>DER72350b</v>
          </cell>
          <cell r="B672" t="str">
            <v>Boca para BSTC D=40cm - Normal</v>
          </cell>
          <cell r="E672" t="str">
            <v>un</v>
          </cell>
          <cell r="F672">
            <v>108.67</v>
          </cell>
          <cell r="G672">
            <v>38.903860000000002</v>
          </cell>
        </row>
        <row r="673">
          <cell r="A673" t="str">
            <v>P04.931.00</v>
          </cell>
          <cell r="B673" t="str">
            <v>Caixa coletora de talvegue para BSTC D=40cm com H=1,0m</v>
          </cell>
          <cell r="E673" t="str">
            <v>un</v>
          </cell>
          <cell r="F673">
            <v>131.63</v>
          </cell>
          <cell r="G673">
            <v>47.123539999999998</v>
          </cell>
        </row>
        <row r="674">
          <cell r="A674" t="str">
            <v>P04.931.01</v>
          </cell>
          <cell r="B674" t="str">
            <v>Caixa coletora de talvegue para BSTC D=40cm com H=1,5m</v>
          </cell>
          <cell r="E674" t="str">
            <v>un</v>
          </cell>
          <cell r="F674">
            <v>197.14</v>
          </cell>
          <cell r="G674">
            <v>70.576119999999989</v>
          </cell>
        </row>
        <row r="675">
          <cell r="A675" t="str">
            <v>04.931.01</v>
          </cell>
          <cell r="B675" t="str">
            <v>Caixa coletora de talvegue-CCT 01</v>
          </cell>
          <cell r="C675" t="str">
            <v>DNER-ES287/97</v>
          </cell>
          <cell r="D675">
            <v>0</v>
          </cell>
          <cell r="E675" t="str">
            <v>un</v>
          </cell>
          <cell r="F675">
            <v>425.88</v>
          </cell>
          <cell r="G675">
            <v>152.46503999999999</v>
          </cell>
        </row>
        <row r="676">
          <cell r="A676" t="str">
            <v>04.931.02</v>
          </cell>
          <cell r="B676" t="str">
            <v>Caixa coletora de talvegue-CCT 02</v>
          </cell>
          <cell r="C676" t="str">
            <v>DNER-ES287/97</v>
          </cell>
          <cell r="D676">
            <v>0</v>
          </cell>
          <cell r="E676" t="str">
            <v>un</v>
          </cell>
          <cell r="F676">
            <v>415.57</v>
          </cell>
          <cell r="G676">
            <v>148.77405999999999</v>
          </cell>
        </row>
        <row r="677">
          <cell r="A677" t="str">
            <v>04.931.03</v>
          </cell>
          <cell r="B677" t="str">
            <v>Caixa coletora de talvegue-CCT 03</v>
          </cell>
          <cell r="C677" t="str">
            <v>DNER-ES287/97</v>
          </cell>
          <cell r="D677">
            <v>0</v>
          </cell>
          <cell r="E677" t="str">
            <v>un</v>
          </cell>
          <cell r="F677">
            <v>406.22</v>
          </cell>
          <cell r="G677">
            <v>145.42676</v>
          </cell>
        </row>
        <row r="678">
          <cell r="A678" t="str">
            <v>04.931.04</v>
          </cell>
          <cell r="B678" t="str">
            <v>Caixa coletora de talvegue-CCT 04</v>
          </cell>
          <cell r="C678" t="str">
            <v>DNER-ES287/97</v>
          </cell>
          <cell r="D678">
            <v>0</v>
          </cell>
          <cell r="E678" t="str">
            <v>un</v>
          </cell>
          <cell r="F678">
            <v>571.04999999999995</v>
          </cell>
          <cell r="G678">
            <v>204.43589999999998</v>
          </cell>
        </row>
        <row r="679">
          <cell r="A679" t="str">
            <v>04.931.05</v>
          </cell>
          <cell r="B679" t="str">
            <v>Caixa coletora de talvegue-CCT 05</v>
          </cell>
          <cell r="C679" t="str">
            <v>DNER-ES287/97</v>
          </cell>
          <cell r="D679">
            <v>0</v>
          </cell>
          <cell r="E679" t="str">
            <v>un</v>
          </cell>
          <cell r="F679">
            <v>563.19000000000005</v>
          </cell>
          <cell r="G679">
            <v>201.62202000000002</v>
          </cell>
        </row>
        <row r="680">
          <cell r="A680" t="str">
            <v>04.931.06</v>
          </cell>
          <cell r="B680" t="str">
            <v>Caixa coletora de talvegue-CCT 06</v>
          </cell>
          <cell r="C680" t="str">
            <v>DNER-ES287/97</v>
          </cell>
          <cell r="D680">
            <v>0</v>
          </cell>
          <cell r="E680" t="str">
            <v>un</v>
          </cell>
          <cell r="F680">
            <v>555.33000000000004</v>
          </cell>
          <cell r="G680">
            <v>198.80814000000001</v>
          </cell>
        </row>
        <row r="681">
          <cell r="A681" t="str">
            <v>04.931.07</v>
          </cell>
          <cell r="B681" t="str">
            <v>Caixa coletora de talvegue-CCT 07</v>
          </cell>
          <cell r="C681" t="str">
            <v>DNER-ES287/97</v>
          </cell>
          <cell r="D681">
            <v>0</v>
          </cell>
          <cell r="E681" t="str">
            <v>un</v>
          </cell>
          <cell r="F681">
            <v>662.94</v>
          </cell>
          <cell r="G681">
            <v>237.33252000000002</v>
          </cell>
        </row>
        <row r="682">
          <cell r="A682" t="str">
            <v>04.931.08</v>
          </cell>
          <cell r="B682" t="str">
            <v>Caixa coletora de talvegue-CCT 08</v>
          </cell>
          <cell r="C682" t="str">
            <v>DNER-ES287/97</v>
          </cell>
          <cell r="D682">
            <v>0</v>
          </cell>
          <cell r="E682" t="str">
            <v>un</v>
          </cell>
          <cell r="F682">
            <v>655.08000000000004</v>
          </cell>
          <cell r="G682">
            <v>234.51864</v>
          </cell>
        </row>
        <row r="683">
          <cell r="A683" t="str">
            <v>04.931.09</v>
          </cell>
          <cell r="B683" t="str">
            <v>Caixa coletora de talvegue-CCT 09</v>
          </cell>
          <cell r="C683" t="str">
            <v>DNER-ES287/97</v>
          </cell>
          <cell r="D683">
            <v>0</v>
          </cell>
          <cell r="E683" t="str">
            <v>un</v>
          </cell>
          <cell r="F683">
            <v>647.22</v>
          </cell>
          <cell r="G683">
            <v>231.70475999999999</v>
          </cell>
        </row>
        <row r="684">
          <cell r="A684" t="str">
            <v>04.931.10</v>
          </cell>
          <cell r="B684" t="str">
            <v>Caixa coletora de talvegue-CCT 10</v>
          </cell>
          <cell r="C684" t="str">
            <v>DNER-ES287/97</v>
          </cell>
          <cell r="D684">
            <v>0</v>
          </cell>
          <cell r="E684" t="str">
            <v>un</v>
          </cell>
          <cell r="F684">
            <v>639.36</v>
          </cell>
          <cell r="G684">
            <v>228.89087999999998</v>
          </cell>
        </row>
        <row r="685">
          <cell r="A685" t="str">
            <v>04.931.11</v>
          </cell>
          <cell r="B685" t="str">
            <v>Caixa coletora de talvegue-CCT 11</v>
          </cell>
          <cell r="C685" t="str">
            <v>DNER-ES287/97</v>
          </cell>
          <cell r="D685">
            <v>0</v>
          </cell>
          <cell r="E685" t="str">
            <v>un</v>
          </cell>
          <cell r="F685">
            <v>131.63</v>
          </cell>
          <cell r="G685">
            <v>47.123539999999998</v>
          </cell>
        </row>
        <row r="686">
          <cell r="A686" t="str">
            <v>04.931.12</v>
          </cell>
          <cell r="B686" t="str">
            <v>Caixa coletora de talvegue-CCT 12</v>
          </cell>
          <cell r="C686" t="str">
            <v>DNER-ES287/97</v>
          </cell>
          <cell r="D686">
            <v>0</v>
          </cell>
          <cell r="E686" t="str">
            <v>un</v>
          </cell>
          <cell r="F686">
            <v>197.14</v>
          </cell>
          <cell r="G686">
            <v>70.576119999999989</v>
          </cell>
        </row>
        <row r="687">
          <cell r="A687" t="str">
            <v>04.931.13</v>
          </cell>
          <cell r="B687" t="str">
            <v>Caixa coletora de talvegue-CCT 13</v>
          </cell>
          <cell r="C687" t="str">
            <v>DNER-ES287/97</v>
          </cell>
          <cell r="D687">
            <v>0</v>
          </cell>
          <cell r="E687" t="str">
            <v>un</v>
          </cell>
          <cell r="F687">
            <v>425.88</v>
          </cell>
          <cell r="G687">
            <v>152.46503999999999</v>
          </cell>
        </row>
        <row r="688">
          <cell r="A688" t="str">
            <v>04.931.14</v>
          </cell>
          <cell r="B688" t="str">
            <v>Caixa coletora de talvegue-CCT 14</v>
          </cell>
          <cell r="C688" t="str">
            <v>DNER-ES287/97</v>
          </cell>
          <cell r="D688">
            <v>0</v>
          </cell>
          <cell r="E688" t="str">
            <v>un</v>
          </cell>
          <cell r="F688">
            <v>415.57</v>
          </cell>
          <cell r="G688">
            <v>148.77405999999999</v>
          </cell>
        </row>
        <row r="689">
          <cell r="A689" t="str">
            <v>04.931.15</v>
          </cell>
          <cell r="B689" t="str">
            <v>Caixa coletora de talvegue-CCT 15</v>
          </cell>
          <cell r="C689" t="str">
            <v>DNER-ES287/97</v>
          </cell>
          <cell r="D689">
            <v>0</v>
          </cell>
          <cell r="E689" t="str">
            <v>un</v>
          </cell>
          <cell r="F689">
            <v>318.66000000000003</v>
          </cell>
          <cell r="G689">
            <v>114.08028</v>
          </cell>
        </row>
        <row r="690">
          <cell r="A690" t="str">
            <v>04.931.16</v>
          </cell>
          <cell r="B690" t="str">
            <v>Caixa coletora de talvegue-CCT 16</v>
          </cell>
          <cell r="C690" t="str">
            <v>DNER-ES287/97</v>
          </cell>
          <cell r="D690">
            <v>0</v>
          </cell>
          <cell r="E690" t="str">
            <v>un</v>
          </cell>
          <cell r="F690">
            <v>310.06</v>
          </cell>
          <cell r="G690">
            <v>111.00148</v>
          </cell>
        </row>
        <row r="691">
          <cell r="A691" t="str">
            <v>04.931.17</v>
          </cell>
          <cell r="B691" t="str">
            <v>Caixa coletora de talvegue-CCT 17</v>
          </cell>
          <cell r="C691" t="str">
            <v>DNER-ES287/97</v>
          </cell>
          <cell r="D691">
            <v>0</v>
          </cell>
          <cell r="E691" t="str">
            <v>un</v>
          </cell>
          <cell r="F691">
            <v>417.28</v>
          </cell>
          <cell r="G691">
            <v>149.38623999999999</v>
          </cell>
        </row>
        <row r="692">
          <cell r="A692" t="str">
            <v>04.931.18</v>
          </cell>
          <cell r="B692" t="str">
            <v>Caixa coletora de talvegue-CCT 18</v>
          </cell>
          <cell r="C692" t="str">
            <v>DNER-ES287/97</v>
          </cell>
          <cell r="D692">
            <v>0</v>
          </cell>
          <cell r="E692" t="str">
            <v>un</v>
          </cell>
          <cell r="F692">
            <v>409.82</v>
          </cell>
          <cell r="G692">
            <v>146.71555999999998</v>
          </cell>
        </row>
        <row r="693">
          <cell r="A693" t="str">
            <v>04.931.19</v>
          </cell>
          <cell r="B693" t="str">
            <v>Caixa coletora de talvegue-CCT 19</v>
          </cell>
          <cell r="C693" t="str">
            <v>DNER-ES287/97</v>
          </cell>
          <cell r="D693">
            <v>0</v>
          </cell>
          <cell r="E693" t="str">
            <v>un</v>
          </cell>
          <cell r="F693">
            <v>402.7</v>
          </cell>
          <cell r="G693">
            <v>144.16659999999999</v>
          </cell>
        </row>
        <row r="694">
          <cell r="A694" t="str">
            <v>04.931.20</v>
          </cell>
          <cell r="B694" t="str">
            <v>Caixa coletora de talvegue-CCT 20</v>
          </cell>
          <cell r="C694" t="str">
            <v>DNER-ES287/97</v>
          </cell>
          <cell r="D694">
            <v>0</v>
          </cell>
          <cell r="E694" t="str">
            <v>un</v>
          </cell>
          <cell r="F694">
            <v>425.14</v>
          </cell>
          <cell r="G694">
            <v>152.20012</v>
          </cell>
        </row>
        <row r="695">
          <cell r="A695" t="str">
            <v>04.940.01</v>
          </cell>
          <cell r="B695" t="str">
            <v>Descida d’água tipo rápido- calha de concreto-DAR 01</v>
          </cell>
          <cell r="C695" t="str">
            <v>DNER-ES291/97</v>
          </cell>
          <cell r="D695">
            <v>0</v>
          </cell>
          <cell r="E695" t="str">
            <v>m</v>
          </cell>
          <cell r="G695">
            <v>0</v>
          </cell>
        </row>
        <row r="696">
          <cell r="A696" t="str">
            <v>04.940.02</v>
          </cell>
          <cell r="B696" t="str">
            <v>Descida d’água tipo rápido- canal retangular-DAR 02</v>
          </cell>
          <cell r="C696" t="str">
            <v>DNER-ES291/97</v>
          </cell>
          <cell r="D696">
            <v>0</v>
          </cell>
          <cell r="E696" t="str">
            <v>m</v>
          </cell>
          <cell r="F696">
            <v>42.18</v>
          </cell>
          <cell r="G696">
            <v>15.100439999999999</v>
          </cell>
        </row>
        <row r="697">
          <cell r="A697" t="str">
            <v>04.940.03</v>
          </cell>
          <cell r="B697" t="str">
            <v>Descida d'água tipo rápido- canal ret. armado-DAR 03</v>
          </cell>
          <cell r="C697" t="str">
            <v>DNER-ES291/97</v>
          </cell>
          <cell r="D697">
            <v>0</v>
          </cell>
          <cell r="E697" t="str">
            <v>m</v>
          </cell>
          <cell r="F697">
            <v>31.84</v>
          </cell>
          <cell r="G697">
            <v>11.398719999999999</v>
          </cell>
        </row>
        <row r="698">
          <cell r="A698" t="str">
            <v>04.940.04</v>
          </cell>
          <cell r="B698" t="str">
            <v>Descida d’água tipo rápido- calha metálica-DAR 04</v>
          </cell>
          <cell r="C698" t="str">
            <v>DNER-ES291/97</v>
          </cell>
          <cell r="D698">
            <v>0</v>
          </cell>
          <cell r="E698" t="str">
            <v>m</v>
          </cell>
          <cell r="G698">
            <v>0</v>
          </cell>
        </row>
        <row r="699">
          <cell r="A699" t="str">
            <v>04.941.01</v>
          </cell>
          <cell r="B699" t="str">
            <v>Descida d'água de aterros em degraus-DAD 01</v>
          </cell>
          <cell r="C699" t="str">
            <v>DNER-ES291/97</v>
          </cell>
          <cell r="D699">
            <v>0</v>
          </cell>
          <cell r="E699" t="str">
            <v>m</v>
          </cell>
          <cell r="G699">
            <v>0</v>
          </cell>
        </row>
        <row r="700">
          <cell r="A700" t="str">
            <v>04.941.02</v>
          </cell>
          <cell r="B700" t="str">
            <v>Descida d'água de aterros em degraus-DAD 02</v>
          </cell>
          <cell r="C700" t="str">
            <v>DNER-ES291/97</v>
          </cell>
          <cell r="D700">
            <v>0</v>
          </cell>
          <cell r="E700" t="str">
            <v>m</v>
          </cell>
          <cell r="F700">
            <v>41.8</v>
          </cell>
          <cell r="G700">
            <v>14.964399999999998</v>
          </cell>
        </row>
        <row r="701">
          <cell r="A701" t="str">
            <v>04.941.03</v>
          </cell>
          <cell r="B701" t="str">
            <v>Descida d'água de aterros em degraus-DAD 03</v>
          </cell>
          <cell r="C701" t="str">
            <v>DNER-ES291/97</v>
          </cell>
          <cell r="D701">
            <v>0</v>
          </cell>
          <cell r="E701" t="str">
            <v>m</v>
          </cell>
          <cell r="F701">
            <v>58.89</v>
          </cell>
          <cell r="G701">
            <v>21.082619999999999</v>
          </cell>
        </row>
        <row r="702">
          <cell r="A702" t="str">
            <v>04.941.04</v>
          </cell>
          <cell r="B702" t="str">
            <v>Descida d'água de aterros em degraus-DAD 04</v>
          </cell>
          <cell r="C702" t="str">
            <v>DNER-ES291/97</v>
          </cell>
          <cell r="D702">
            <v>0</v>
          </cell>
          <cell r="E702" t="str">
            <v>m</v>
          </cell>
          <cell r="G702">
            <v>0</v>
          </cell>
        </row>
        <row r="703">
          <cell r="A703" t="str">
            <v>04.941.05</v>
          </cell>
          <cell r="B703" t="str">
            <v>Descida d'água de aterros em degraus-DAD 05</v>
          </cell>
          <cell r="C703" t="str">
            <v>DNER-ES291/97</v>
          </cell>
          <cell r="D703">
            <v>0</v>
          </cell>
          <cell r="E703" t="str">
            <v>m</v>
          </cell>
          <cell r="G703">
            <v>0</v>
          </cell>
        </row>
        <row r="704">
          <cell r="A704" t="str">
            <v>04.941.06</v>
          </cell>
          <cell r="B704" t="str">
            <v>Descida d'água de aterros em degraus-DAD 06</v>
          </cell>
          <cell r="C704" t="str">
            <v>DNER-ES291/97</v>
          </cell>
          <cell r="D704">
            <v>0</v>
          </cell>
          <cell r="E704" t="str">
            <v>m</v>
          </cell>
          <cell r="G704">
            <v>0</v>
          </cell>
        </row>
        <row r="705">
          <cell r="A705" t="str">
            <v>04.941.07</v>
          </cell>
          <cell r="B705" t="str">
            <v>Descida d'água de aterros em degraus-DAD 07</v>
          </cell>
          <cell r="C705" t="str">
            <v>DNER-ES291/97</v>
          </cell>
          <cell r="D705">
            <v>0</v>
          </cell>
          <cell r="E705" t="str">
            <v>m</v>
          </cell>
          <cell r="G705">
            <v>0</v>
          </cell>
        </row>
        <row r="706">
          <cell r="A706" t="str">
            <v>04.941.08</v>
          </cell>
          <cell r="B706" t="str">
            <v>Descida d'água de aterros em degraus-DAD 08</v>
          </cell>
          <cell r="C706" t="str">
            <v>DNER-ES291/97</v>
          </cell>
          <cell r="D706">
            <v>0</v>
          </cell>
          <cell r="E706" t="str">
            <v>m</v>
          </cell>
          <cell r="F706">
            <v>150.01</v>
          </cell>
          <cell r="G706">
            <v>53.703579999999995</v>
          </cell>
        </row>
        <row r="707">
          <cell r="A707" t="str">
            <v>04.941.09</v>
          </cell>
          <cell r="B707" t="str">
            <v>Descida d’água de aterros em degraus-DAD 09</v>
          </cell>
          <cell r="C707" t="str">
            <v>DNER-ES291/97</v>
          </cell>
          <cell r="D707">
            <v>0</v>
          </cell>
          <cell r="E707" t="str">
            <v>m</v>
          </cell>
          <cell r="G707">
            <v>0</v>
          </cell>
        </row>
        <row r="708">
          <cell r="A708" t="str">
            <v>04.941.10</v>
          </cell>
          <cell r="B708" t="str">
            <v>Descida d'água de aterros em degraus-DAD 10</v>
          </cell>
          <cell r="C708" t="str">
            <v>DNER-ES291/97</v>
          </cell>
          <cell r="D708">
            <v>0</v>
          </cell>
          <cell r="E708" t="str">
            <v>m</v>
          </cell>
          <cell r="G708">
            <v>0</v>
          </cell>
        </row>
        <row r="709">
          <cell r="A709" t="str">
            <v>04.941.11</v>
          </cell>
          <cell r="B709" t="str">
            <v>Descida d'água de aterros em degraus-DAD 11</v>
          </cell>
          <cell r="C709" t="str">
            <v>DNER-ES291/97</v>
          </cell>
          <cell r="D709">
            <v>0</v>
          </cell>
          <cell r="E709" t="str">
            <v>m</v>
          </cell>
          <cell r="G709">
            <v>0</v>
          </cell>
        </row>
        <row r="710">
          <cell r="A710" t="str">
            <v>04.941.12</v>
          </cell>
          <cell r="B710" t="str">
            <v>Descida d'água de aterros em degraus-DAD 12</v>
          </cell>
          <cell r="C710" t="str">
            <v>DNER-ES291/97</v>
          </cell>
          <cell r="D710">
            <v>0</v>
          </cell>
          <cell r="E710" t="str">
            <v>m</v>
          </cell>
          <cell r="G710">
            <v>0</v>
          </cell>
        </row>
        <row r="711">
          <cell r="A711" t="str">
            <v>04.941.13</v>
          </cell>
          <cell r="B711" t="str">
            <v>Descida d'água de aterros em degraus-DAD 13</v>
          </cell>
          <cell r="C711" t="str">
            <v>DNER-ES291/97</v>
          </cell>
          <cell r="D711">
            <v>0</v>
          </cell>
          <cell r="E711" t="str">
            <v>m</v>
          </cell>
          <cell r="G711">
            <v>0</v>
          </cell>
        </row>
        <row r="712">
          <cell r="A712" t="str">
            <v>04.941.14</v>
          </cell>
          <cell r="B712" t="str">
            <v>Descida d'água de aterros em degraus-DAD 14</v>
          </cell>
          <cell r="C712" t="str">
            <v>DNER-ES291/97</v>
          </cell>
          <cell r="D712">
            <v>0</v>
          </cell>
          <cell r="E712" t="str">
            <v>m</v>
          </cell>
          <cell r="F712">
            <v>211.26</v>
          </cell>
          <cell r="G712">
            <v>75.631079999999997</v>
          </cell>
        </row>
        <row r="713">
          <cell r="A713" t="str">
            <v>04.941.15</v>
          </cell>
          <cell r="B713" t="str">
            <v>Descida d'água de aterros em degraus-DAD 15</v>
          </cell>
          <cell r="C713" t="str">
            <v>DNER-ES291/97</v>
          </cell>
          <cell r="D713">
            <v>0</v>
          </cell>
          <cell r="E713" t="str">
            <v>m</v>
          </cell>
          <cell r="G713">
            <v>0</v>
          </cell>
        </row>
        <row r="714">
          <cell r="A714" t="str">
            <v>04.941.16</v>
          </cell>
          <cell r="B714" t="str">
            <v>Descida d'água de aterros em degraus-DAD 16</v>
          </cell>
          <cell r="C714" t="str">
            <v>DNER-ES291/97</v>
          </cell>
          <cell r="D714">
            <v>0</v>
          </cell>
          <cell r="E714" t="str">
            <v>m</v>
          </cell>
          <cell r="G714">
            <v>0</v>
          </cell>
        </row>
        <row r="715">
          <cell r="A715" t="str">
            <v>04.941.17</v>
          </cell>
          <cell r="B715" t="str">
            <v>Descida d'água de aterros em degraus-DAD 17</v>
          </cell>
          <cell r="C715" t="str">
            <v>DNER-ES291/97</v>
          </cell>
          <cell r="D715">
            <v>0</v>
          </cell>
          <cell r="E715" t="str">
            <v>m</v>
          </cell>
          <cell r="G715">
            <v>0</v>
          </cell>
        </row>
        <row r="716">
          <cell r="A716" t="str">
            <v>04.941.18</v>
          </cell>
          <cell r="B716" t="str">
            <v>Descida d’água de aterros em degraus-DAD 18</v>
          </cell>
          <cell r="C716" t="str">
            <v>DNER-ES291/97</v>
          </cell>
          <cell r="D716">
            <v>0</v>
          </cell>
          <cell r="E716" t="str">
            <v>m</v>
          </cell>
          <cell r="G716">
            <v>0</v>
          </cell>
        </row>
        <row r="717">
          <cell r="A717" t="str">
            <v>04.941.31</v>
          </cell>
          <cell r="B717" t="str">
            <v>Descida d'água de cortes em degraus-DCD 01</v>
          </cell>
          <cell r="C717" t="str">
            <v>DNER-ES291/97</v>
          </cell>
          <cell r="D717">
            <v>0</v>
          </cell>
          <cell r="E717" t="str">
            <v>m</v>
          </cell>
          <cell r="G717">
            <v>0</v>
          </cell>
        </row>
        <row r="718">
          <cell r="A718" t="str">
            <v>04.941.32</v>
          </cell>
          <cell r="B718" t="str">
            <v>Descida d'água de cortes em degraus-DCD 02</v>
          </cell>
          <cell r="C718" t="str">
            <v>DNER-ES291/97</v>
          </cell>
          <cell r="D718">
            <v>0</v>
          </cell>
          <cell r="E718" t="str">
            <v>m</v>
          </cell>
          <cell r="G718">
            <v>0</v>
          </cell>
        </row>
        <row r="719">
          <cell r="A719" t="str">
            <v>04.941.33</v>
          </cell>
          <cell r="B719" t="str">
            <v>Descida d’água de cortes em degraus-DCD 03</v>
          </cell>
          <cell r="C719" t="str">
            <v>DNER-ES291/97</v>
          </cell>
          <cell r="D719">
            <v>0</v>
          </cell>
          <cell r="E719" t="str">
            <v>m</v>
          </cell>
          <cell r="G719">
            <v>0</v>
          </cell>
        </row>
        <row r="720">
          <cell r="A720" t="str">
            <v>04.941.34</v>
          </cell>
          <cell r="B720" t="str">
            <v>Descida d'água de cortes em degraus-DCD 04</v>
          </cell>
          <cell r="C720" t="str">
            <v>DNER-ES291/97</v>
          </cell>
          <cell r="D720">
            <v>0</v>
          </cell>
          <cell r="E720" t="str">
            <v>m</v>
          </cell>
          <cell r="G720">
            <v>0</v>
          </cell>
        </row>
        <row r="721">
          <cell r="A721" t="str">
            <v>04.942.01</v>
          </cell>
          <cell r="B721" t="str">
            <v>Entrada d'água- EDA 01</v>
          </cell>
          <cell r="C721" t="str">
            <v>DNER-ES291/97</v>
          </cell>
          <cell r="D721">
            <v>0</v>
          </cell>
          <cell r="E721" t="str">
            <v>un</v>
          </cell>
          <cell r="F721">
            <v>12</v>
          </cell>
          <cell r="G721">
            <v>4.2959999999999994</v>
          </cell>
        </row>
        <row r="722">
          <cell r="A722" t="str">
            <v>04.942.02</v>
          </cell>
          <cell r="B722" t="str">
            <v>Entrada d'água- EDA 02</v>
          </cell>
          <cell r="C722" t="str">
            <v>DNER-ES291/97</v>
          </cell>
          <cell r="D722">
            <v>0</v>
          </cell>
          <cell r="E722" t="str">
            <v>un</v>
          </cell>
          <cell r="G722">
            <v>0</v>
          </cell>
        </row>
        <row r="723">
          <cell r="A723" t="str">
            <v>04.950.01</v>
          </cell>
          <cell r="B723" t="str">
            <v>Dissipador de energia- DES 01</v>
          </cell>
          <cell r="C723" t="str">
            <v>DNER-ES283/97</v>
          </cell>
          <cell r="D723">
            <v>0</v>
          </cell>
          <cell r="E723" t="str">
            <v>un</v>
          </cell>
          <cell r="F723">
            <v>68.48</v>
          </cell>
          <cell r="G723">
            <v>24.515840000000001</v>
          </cell>
        </row>
        <row r="724">
          <cell r="A724" t="str">
            <v>04.950.02</v>
          </cell>
          <cell r="B724" t="str">
            <v>Dissipador de energia- DES 02</v>
          </cell>
          <cell r="C724" t="str">
            <v>DNER-ES283/97</v>
          </cell>
          <cell r="D724">
            <v>0</v>
          </cell>
          <cell r="E724" t="str">
            <v>un</v>
          </cell>
          <cell r="F724">
            <v>81.430000000000007</v>
          </cell>
          <cell r="G724">
            <v>29.15194</v>
          </cell>
        </row>
        <row r="725">
          <cell r="A725" t="str">
            <v>04.950.03</v>
          </cell>
          <cell r="B725" t="str">
            <v>Dissipador de energia- DES 03</v>
          </cell>
          <cell r="C725" t="str">
            <v>DNER-ES283/97</v>
          </cell>
          <cell r="D725">
            <v>0</v>
          </cell>
          <cell r="E725" t="str">
            <v>un</v>
          </cell>
          <cell r="F725">
            <v>97.11</v>
          </cell>
          <cell r="G725">
            <v>34.76538</v>
          </cell>
        </row>
        <row r="726">
          <cell r="A726" t="str">
            <v>04.950.04</v>
          </cell>
          <cell r="B726" t="str">
            <v>Dissipador de energia- DES 04</v>
          </cell>
          <cell r="C726" t="str">
            <v>DNER-ES283/97</v>
          </cell>
          <cell r="D726">
            <v>0</v>
          </cell>
          <cell r="E726" t="str">
            <v>un</v>
          </cell>
          <cell r="G726">
            <v>0</v>
          </cell>
        </row>
        <row r="727">
          <cell r="A727" t="str">
            <v>04.950.21</v>
          </cell>
          <cell r="B727" t="str">
            <v>Dissipador de energia- DEB 01</v>
          </cell>
          <cell r="C727" t="str">
            <v>DNER-ES283/97</v>
          </cell>
          <cell r="D727">
            <v>0</v>
          </cell>
          <cell r="E727" t="str">
            <v>un</v>
          </cell>
          <cell r="F727">
            <v>74.739999999999995</v>
          </cell>
          <cell r="G727">
            <v>26.756919999999997</v>
          </cell>
        </row>
        <row r="728">
          <cell r="A728" t="str">
            <v>04.950.22</v>
          </cell>
          <cell r="B728" t="str">
            <v>Dissipador de energia- DEB 02</v>
          </cell>
          <cell r="C728" t="str">
            <v>DNER-ES283/97</v>
          </cell>
          <cell r="D728">
            <v>0</v>
          </cell>
          <cell r="E728" t="str">
            <v>un</v>
          </cell>
          <cell r="F728">
            <v>251.57</v>
          </cell>
          <cell r="G728">
            <v>90.062059999999988</v>
          </cell>
        </row>
        <row r="729">
          <cell r="A729" t="str">
            <v>04.950.23</v>
          </cell>
          <cell r="B729" t="str">
            <v>Dissipador de energia- DEB 03</v>
          </cell>
          <cell r="C729" t="str">
            <v>DNER-ES283/97</v>
          </cell>
          <cell r="D729">
            <v>0</v>
          </cell>
          <cell r="E729" t="str">
            <v>un</v>
          </cell>
          <cell r="F729">
            <v>403.37</v>
          </cell>
          <cell r="G729">
            <v>144.40645999999998</v>
          </cell>
        </row>
        <row r="730">
          <cell r="A730" t="str">
            <v>04.950.24</v>
          </cell>
          <cell r="B730" t="str">
            <v>Dissipador de energia- DEB 04</v>
          </cell>
          <cell r="C730" t="str">
            <v>DNER-ES283/97</v>
          </cell>
          <cell r="D730">
            <v>0</v>
          </cell>
          <cell r="E730" t="str">
            <v>un</v>
          </cell>
          <cell r="F730">
            <v>593.01</v>
          </cell>
          <cell r="G730">
            <v>212.29757999999998</v>
          </cell>
        </row>
        <row r="731">
          <cell r="A731" t="str">
            <v>04.950.25</v>
          </cell>
          <cell r="B731" t="str">
            <v>Dissipador de energia- DEB 05</v>
          </cell>
          <cell r="C731" t="str">
            <v>DNER-ES283/97</v>
          </cell>
          <cell r="D731">
            <v>0</v>
          </cell>
          <cell r="E731" t="str">
            <v>un</v>
          </cell>
          <cell r="G731">
            <v>0</v>
          </cell>
        </row>
        <row r="732">
          <cell r="A732" t="str">
            <v>04.950.26</v>
          </cell>
          <cell r="B732" t="str">
            <v>Dissipador de energia- DEB 06</v>
          </cell>
          <cell r="C732" t="str">
            <v>DNER-ES283/97</v>
          </cell>
          <cell r="D732">
            <v>0</v>
          </cell>
          <cell r="E732" t="str">
            <v>un</v>
          </cell>
          <cell r="G732">
            <v>0</v>
          </cell>
        </row>
        <row r="733">
          <cell r="A733" t="str">
            <v>04.950.27</v>
          </cell>
          <cell r="B733" t="str">
            <v>Dissipador de energia- DEB 07</v>
          </cell>
          <cell r="C733" t="str">
            <v>DNER-ES283/97</v>
          </cell>
          <cell r="D733">
            <v>0</v>
          </cell>
          <cell r="E733" t="str">
            <v>un</v>
          </cell>
          <cell r="F733">
            <v>842.49</v>
          </cell>
          <cell r="G733">
            <v>301.61142000000001</v>
          </cell>
        </row>
        <row r="734">
          <cell r="A734" t="str">
            <v>04.950.28</v>
          </cell>
          <cell r="B734" t="str">
            <v>Dissipador de energia- DEB 08</v>
          </cell>
          <cell r="C734" t="str">
            <v>DNER-ES283/97</v>
          </cell>
          <cell r="D734">
            <v>0</v>
          </cell>
          <cell r="E734" t="str">
            <v>un</v>
          </cell>
          <cell r="G734">
            <v>0</v>
          </cell>
        </row>
        <row r="735">
          <cell r="A735" t="str">
            <v>04.950.29</v>
          </cell>
          <cell r="B735" t="str">
            <v>Dissipador de energia- DEB 09</v>
          </cell>
          <cell r="C735" t="str">
            <v>DNER-ES283/97</v>
          </cell>
          <cell r="D735">
            <v>0</v>
          </cell>
          <cell r="E735" t="str">
            <v>un</v>
          </cell>
          <cell r="G735">
            <v>0</v>
          </cell>
        </row>
        <row r="736">
          <cell r="A736" t="str">
            <v>04.950.30</v>
          </cell>
          <cell r="B736" t="str">
            <v>Dissipador de energia- DEB 10</v>
          </cell>
          <cell r="C736" t="str">
            <v>DNER-ES283/97</v>
          </cell>
          <cell r="D736">
            <v>0</v>
          </cell>
          <cell r="E736" t="str">
            <v>un</v>
          </cell>
          <cell r="F736">
            <v>1092.3814400000001</v>
          </cell>
          <cell r="G736">
            <v>391.07255552000004</v>
          </cell>
        </row>
        <row r="737">
          <cell r="A737" t="str">
            <v>04.950.31</v>
          </cell>
          <cell r="B737" t="str">
            <v>Dissipador de energia- DEB 11</v>
          </cell>
          <cell r="C737" t="str">
            <v>DNER-ES283/97</v>
          </cell>
          <cell r="D737">
            <v>0</v>
          </cell>
          <cell r="E737" t="str">
            <v>un</v>
          </cell>
          <cell r="G737">
            <v>0</v>
          </cell>
        </row>
        <row r="738">
          <cell r="A738" t="str">
            <v>04.950.32</v>
          </cell>
          <cell r="B738" t="str">
            <v>Dissipador de energia- DEB 12</v>
          </cell>
          <cell r="C738" t="str">
            <v>DNER-ES283/97</v>
          </cell>
          <cell r="D738">
            <v>0</v>
          </cell>
          <cell r="E738" t="str">
            <v>un</v>
          </cell>
          <cell r="G738">
            <v>0</v>
          </cell>
        </row>
        <row r="739">
          <cell r="A739" t="str">
            <v>04.950.51</v>
          </cell>
          <cell r="B739" t="str">
            <v>Dissipador de energia- DED 01</v>
          </cell>
          <cell r="C739" t="str">
            <v>DNER-ES283/97</v>
          </cell>
          <cell r="D739">
            <v>0</v>
          </cell>
          <cell r="E739" t="str">
            <v>un</v>
          </cell>
          <cell r="G739">
            <v>0</v>
          </cell>
        </row>
        <row r="740">
          <cell r="A740" t="str">
            <v>04.960.01</v>
          </cell>
          <cell r="B740" t="str">
            <v>Boca de lobo simples c/ grelha de concreto-BLS 01</v>
          </cell>
          <cell r="C740">
            <v>0</v>
          </cell>
          <cell r="D740">
            <v>0</v>
          </cell>
          <cell r="E740" t="str">
            <v>un</v>
          </cell>
          <cell r="F740">
            <v>149.86000000000001</v>
          </cell>
          <cell r="G740">
            <v>53.649880000000003</v>
          </cell>
        </row>
        <row r="741">
          <cell r="A741" t="str">
            <v>04.960.02</v>
          </cell>
          <cell r="B741" t="str">
            <v>Boca de lobo simples c/ grelha de concreto-BLS 02</v>
          </cell>
          <cell r="C741">
            <v>0</v>
          </cell>
          <cell r="D741">
            <v>0</v>
          </cell>
          <cell r="E741" t="str">
            <v>un</v>
          </cell>
          <cell r="F741">
            <v>189.87</v>
          </cell>
          <cell r="G741">
            <v>67.973460000000003</v>
          </cell>
        </row>
        <row r="742">
          <cell r="A742" t="str">
            <v>04.960.03</v>
          </cell>
          <cell r="B742" t="str">
            <v>Boca de lobo simples c/ grelha de concreto-BLS 03</v>
          </cell>
          <cell r="C742">
            <v>0</v>
          </cell>
          <cell r="D742">
            <v>0</v>
          </cell>
          <cell r="E742" t="str">
            <v>un</v>
          </cell>
          <cell r="F742">
            <v>229.92</v>
          </cell>
          <cell r="G742">
            <v>82.311359999999993</v>
          </cell>
        </row>
        <row r="743">
          <cell r="A743" t="str">
            <v>04.960.04</v>
          </cell>
          <cell r="B743" t="str">
            <v>Boca de lobo simples c/ grelha de concreto-BLS 04</v>
          </cell>
          <cell r="C743">
            <v>0</v>
          </cell>
          <cell r="D743">
            <v>0</v>
          </cell>
          <cell r="E743" t="str">
            <v>un</v>
          </cell>
          <cell r="F743">
            <v>269.93</v>
          </cell>
          <cell r="G743">
            <v>96.63494</v>
          </cell>
        </row>
        <row r="744">
          <cell r="A744" t="str">
            <v>04.960.05</v>
          </cell>
          <cell r="B744" t="str">
            <v>Boca de lobo simples c/ grelha de concreto-BLS 05</v>
          </cell>
          <cell r="C744">
            <v>0</v>
          </cell>
          <cell r="D744">
            <v>0</v>
          </cell>
          <cell r="E744" t="str">
            <v>un</v>
          </cell>
          <cell r="F744">
            <v>308.58999999999997</v>
          </cell>
          <cell r="G744">
            <v>110.47521999999999</v>
          </cell>
        </row>
        <row r="745">
          <cell r="A745" t="str">
            <v>04.960.06</v>
          </cell>
          <cell r="B745" t="str">
            <v>Boca de lobo simples c/ grelha de concreto-BLS 06</v>
          </cell>
          <cell r="C745">
            <v>0</v>
          </cell>
          <cell r="D745">
            <v>0</v>
          </cell>
          <cell r="E745" t="str">
            <v>un</v>
          </cell>
          <cell r="G745">
            <v>0</v>
          </cell>
        </row>
        <row r="746">
          <cell r="A746" t="str">
            <v>04.960.07</v>
          </cell>
          <cell r="B746" t="str">
            <v>Boca de lobo simples c/ grelha de concreto-BLS 07</v>
          </cell>
          <cell r="C746">
            <v>0</v>
          </cell>
          <cell r="D746">
            <v>0</v>
          </cell>
          <cell r="E746" t="str">
            <v>un</v>
          </cell>
          <cell r="G746">
            <v>0</v>
          </cell>
        </row>
        <row r="747">
          <cell r="A747" t="str">
            <v>04.961.01</v>
          </cell>
          <cell r="B747" t="str">
            <v>Boca de lobo dupla c/ grelha de concreto-BLD 01</v>
          </cell>
          <cell r="C747">
            <v>0</v>
          </cell>
          <cell r="D747">
            <v>0</v>
          </cell>
          <cell r="E747" t="str">
            <v>un</v>
          </cell>
          <cell r="F747">
            <v>233.02584148497962</v>
          </cell>
          <cell r="G747">
            <v>83.423251251622702</v>
          </cell>
        </row>
        <row r="748">
          <cell r="A748" t="str">
            <v>04.961.02</v>
          </cell>
          <cell r="B748" t="str">
            <v>Boca de lobo dupla c/ grelha de concreto-BLD 02</v>
          </cell>
          <cell r="C748">
            <v>0</v>
          </cell>
          <cell r="D748">
            <v>0</v>
          </cell>
          <cell r="E748" t="str">
            <v>un</v>
          </cell>
          <cell r="F748">
            <v>350.93</v>
          </cell>
          <cell r="G748">
            <v>125.63293999999999</v>
          </cell>
        </row>
        <row r="749">
          <cell r="A749" t="str">
            <v>04.961.03</v>
          </cell>
          <cell r="B749" t="str">
            <v>Boca de lobo dupla c/ grelha de concreto-BLD 03</v>
          </cell>
          <cell r="C749">
            <v>0</v>
          </cell>
          <cell r="D749">
            <v>0</v>
          </cell>
          <cell r="E749" t="str">
            <v>un</v>
          </cell>
          <cell r="G749">
            <v>0</v>
          </cell>
        </row>
        <row r="750">
          <cell r="A750" t="str">
            <v>04.961.04</v>
          </cell>
          <cell r="B750" t="str">
            <v>Boca de lobo dupla c/ grelha de concreto-BLD 04</v>
          </cell>
          <cell r="C750">
            <v>0</v>
          </cell>
          <cell r="D750">
            <v>0</v>
          </cell>
          <cell r="E750" t="str">
            <v>un</v>
          </cell>
          <cell r="G750">
            <v>0</v>
          </cell>
        </row>
        <row r="751">
          <cell r="A751" t="str">
            <v>04.961.05</v>
          </cell>
          <cell r="B751" t="str">
            <v>Boca de lobo dupla c/ grelha de concreto-BLD 05</v>
          </cell>
          <cell r="C751">
            <v>0</v>
          </cell>
          <cell r="D751">
            <v>0</v>
          </cell>
          <cell r="E751" t="str">
            <v>un</v>
          </cell>
          <cell r="G751">
            <v>0</v>
          </cell>
        </row>
        <row r="752">
          <cell r="A752" t="str">
            <v>04.961.06</v>
          </cell>
          <cell r="B752" t="str">
            <v>Boca de lobo dupla c/ grelha de concreto-BLD 06</v>
          </cell>
          <cell r="C752">
            <v>0</v>
          </cell>
          <cell r="D752">
            <v>0</v>
          </cell>
          <cell r="E752" t="str">
            <v>un</v>
          </cell>
          <cell r="G752">
            <v>0</v>
          </cell>
        </row>
        <row r="753">
          <cell r="A753" t="str">
            <v>04.961.07</v>
          </cell>
          <cell r="B753" t="str">
            <v>Boca de lobo dupla c/ grelha de concreto-BLD 07</v>
          </cell>
          <cell r="C753">
            <v>0</v>
          </cell>
          <cell r="D753">
            <v>0</v>
          </cell>
          <cell r="E753" t="str">
            <v>un</v>
          </cell>
          <cell r="G753">
            <v>0</v>
          </cell>
        </row>
        <row r="754">
          <cell r="A754" t="str">
            <v>04.962.01</v>
          </cell>
          <cell r="B754" t="str">
            <v>Caixa de ligação e passagem- CLP 01</v>
          </cell>
          <cell r="C754" t="str">
            <v>DNER-ES287/97</v>
          </cell>
          <cell r="D754">
            <v>0</v>
          </cell>
          <cell r="E754" t="str">
            <v>un</v>
          </cell>
          <cell r="F754">
            <v>273.22000000000003</v>
          </cell>
          <cell r="G754">
            <v>97.812760000000011</v>
          </cell>
        </row>
        <row r="755">
          <cell r="A755" t="str">
            <v>04.962.02</v>
          </cell>
          <cell r="B755" t="str">
            <v>Caixa de ligação e passagem- CLP 02</v>
          </cell>
          <cell r="C755" t="str">
            <v>DNER-ES287/97</v>
          </cell>
          <cell r="D755">
            <v>0</v>
          </cell>
          <cell r="E755" t="str">
            <v>un</v>
          </cell>
          <cell r="F755">
            <v>265.04000000000002</v>
          </cell>
          <cell r="G755">
            <v>94.884320000000002</v>
          </cell>
        </row>
        <row r="756">
          <cell r="A756" t="str">
            <v>04.962.03</v>
          </cell>
          <cell r="B756" t="str">
            <v>Caixa de ligação e passagem- CLP 03</v>
          </cell>
          <cell r="C756" t="str">
            <v>DNER-ES287/97</v>
          </cell>
          <cell r="D756">
            <v>0</v>
          </cell>
          <cell r="E756" t="str">
            <v>un</v>
          </cell>
          <cell r="F756">
            <v>371.37</v>
          </cell>
          <cell r="G756">
            <v>132.95045999999999</v>
          </cell>
        </row>
        <row r="757">
          <cell r="A757" t="str">
            <v>04.962.04</v>
          </cell>
          <cell r="B757" t="str">
            <v>Caixa de ligação e passagem- CLP 04</v>
          </cell>
          <cell r="C757" t="str">
            <v>DNER-ES287/97</v>
          </cell>
          <cell r="D757">
            <v>0</v>
          </cell>
          <cell r="E757" t="str">
            <v>un</v>
          </cell>
          <cell r="F757">
            <v>475.68</v>
          </cell>
          <cell r="G757">
            <v>170.29344</v>
          </cell>
        </row>
        <row r="758">
          <cell r="A758" t="str">
            <v>04.962.05</v>
          </cell>
          <cell r="B758" t="str">
            <v>Caixa de ligação e passagem- CLP 05</v>
          </cell>
          <cell r="C758" t="str">
            <v>DNER-ES287/97</v>
          </cell>
          <cell r="D758">
            <v>0</v>
          </cell>
          <cell r="E758" t="str">
            <v>un</v>
          </cell>
          <cell r="G758">
            <v>0</v>
          </cell>
        </row>
        <row r="759">
          <cell r="A759" t="str">
            <v>04.962.06</v>
          </cell>
          <cell r="B759" t="str">
            <v>Caixa de ligação e passagem- CLP 06</v>
          </cell>
          <cell r="C759" t="str">
            <v>DNER-ES287/97</v>
          </cell>
          <cell r="D759">
            <v>0</v>
          </cell>
          <cell r="E759" t="str">
            <v>un</v>
          </cell>
          <cell r="G759">
            <v>0</v>
          </cell>
        </row>
        <row r="760">
          <cell r="A760" t="str">
            <v>04.962.07</v>
          </cell>
          <cell r="B760" t="str">
            <v>Caixa de ligação e passagem- CLP 07</v>
          </cell>
          <cell r="C760" t="str">
            <v>DNER-ES287/97</v>
          </cell>
          <cell r="D760">
            <v>0</v>
          </cell>
          <cell r="E760" t="str">
            <v>un</v>
          </cell>
          <cell r="F760">
            <v>326.36</v>
          </cell>
          <cell r="G760">
            <v>116.83687999999999</v>
          </cell>
        </row>
        <row r="761">
          <cell r="A761" t="str">
            <v>04.962.08</v>
          </cell>
          <cell r="B761" t="str">
            <v>Caixa de ligação e passagem- CLP 08</v>
          </cell>
          <cell r="C761" t="str">
            <v>DNER-ES287/97</v>
          </cell>
          <cell r="D761">
            <v>0</v>
          </cell>
          <cell r="E761" t="str">
            <v>un</v>
          </cell>
          <cell r="F761">
            <v>317.82</v>
          </cell>
          <cell r="G761">
            <v>113.77955999999999</v>
          </cell>
        </row>
        <row r="762">
          <cell r="A762" t="str">
            <v>04.962.09</v>
          </cell>
          <cell r="B762" t="str">
            <v>Caixa de ligação e passagem- CLP 09</v>
          </cell>
          <cell r="C762" t="str">
            <v>DNER-ES287/97</v>
          </cell>
          <cell r="D762">
            <v>0</v>
          </cell>
          <cell r="E762" t="str">
            <v>un</v>
          </cell>
          <cell r="G762">
            <v>0</v>
          </cell>
        </row>
        <row r="763">
          <cell r="A763" t="str">
            <v>04.962.10</v>
          </cell>
          <cell r="B763" t="str">
            <v>Caixa de ligação e passagem- CLP 10</v>
          </cell>
          <cell r="C763" t="str">
            <v>DNER-ES287/97</v>
          </cell>
          <cell r="D763">
            <v>0</v>
          </cell>
          <cell r="E763" t="str">
            <v>un</v>
          </cell>
          <cell r="G763">
            <v>0</v>
          </cell>
        </row>
        <row r="764">
          <cell r="A764" t="str">
            <v>04.962.11</v>
          </cell>
          <cell r="B764" t="str">
            <v>Caixa de ligação e passagem- CLP 11</v>
          </cell>
          <cell r="C764" t="str">
            <v>DNER-ES287/97</v>
          </cell>
          <cell r="D764">
            <v>0</v>
          </cell>
          <cell r="E764" t="str">
            <v>un</v>
          </cell>
          <cell r="G764">
            <v>0</v>
          </cell>
        </row>
        <row r="765">
          <cell r="A765" t="str">
            <v>04.962.12</v>
          </cell>
          <cell r="B765" t="str">
            <v>Caixa de ligação e passagem- CLP 12</v>
          </cell>
          <cell r="C765" t="str">
            <v>DNER-ES287/97</v>
          </cell>
          <cell r="D765">
            <v>0</v>
          </cell>
          <cell r="E765" t="str">
            <v>un</v>
          </cell>
          <cell r="G765">
            <v>0</v>
          </cell>
        </row>
        <row r="766">
          <cell r="A766" t="str">
            <v>04.962.13</v>
          </cell>
          <cell r="B766" t="str">
            <v>Caixa de ligação e passagem- CLP 13</v>
          </cell>
          <cell r="C766" t="str">
            <v>DNER-ES287/97</v>
          </cell>
          <cell r="D766">
            <v>0</v>
          </cell>
          <cell r="E766" t="str">
            <v>un</v>
          </cell>
          <cell r="G766">
            <v>0</v>
          </cell>
        </row>
        <row r="767">
          <cell r="A767" t="str">
            <v>04.962.14</v>
          </cell>
          <cell r="B767" t="str">
            <v>Caixa de ligação e passagem- CLP 14</v>
          </cell>
          <cell r="C767" t="str">
            <v>DNER-ES287/97</v>
          </cell>
          <cell r="D767">
            <v>0</v>
          </cell>
          <cell r="E767" t="str">
            <v>un</v>
          </cell>
          <cell r="G767">
            <v>0</v>
          </cell>
        </row>
        <row r="768">
          <cell r="A768" t="str">
            <v>04.962.15</v>
          </cell>
          <cell r="B768" t="str">
            <v>Caixa de ligação e passagem- CLP 15</v>
          </cell>
          <cell r="C768" t="str">
            <v>DNER-ES287/97</v>
          </cell>
          <cell r="D768">
            <v>0</v>
          </cell>
          <cell r="E768" t="str">
            <v>un</v>
          </cell>
          <cell r="F768">
            <v>503</v>
          </cell>
          <cell r="G768">
            <v>180.07399999999998</v>
          </cell>
        </row>
        <row r="769">
          <cell r="A769" t="str">
            <v>04.962.16</v>
          </cell>
          <cell r="B769" t="str">
            <v>Caixa de ligação e passagem- CLP 16</v>
          </cell>
          <cell r="C769" t="str">
            <v>DNER-ES287/97</v>
          </cell>
          <cell r="D769">
            <v>0</v>
          </cell>
          <cell r="E769" t="str">
            <v>un</v>
          </cell>
          <cell r="G769">
            <v>0</v>
          </cell>
        </row>
        <row r="770">
          <cell r="A770" t="str">
            <v>04.962.17</v>
          </cell>
          <cell r="B770" t="str">
            <v>Caixa de ligação e passagem- CLP 17</v>
          </cell>
          <cell r="C770" t="str">
            <v>DNER-ES287/97</v>
          </cell>
          <cell r="D770">
            <v>0</v>
          </cell>
          <cell r="E770" t="str">
            <v>un</v>
          </cell>
          <cell r="G770">
            <v>0</v>
          </cell>
        </row>
        <row r="771">
          <cell r="A771" t="str">
            <v xml:space="preserve">04.962.18   </v>
          </cell>
          <cell r="B771" t="str">
            <v>Caixa de ligação e passagem- CLP 18</v>
          </cell>
          <cell r="C771" t="str">
            <v>DNER-ES287/97</v>
          </cell>
          <cell r="D771">
            <v>0</v>
          </cell>
          <cell r="E771" t="str">
            <v>un</v>
          </cell>
          <cell r="G771">
            <v>0</v>
          </cell>
        </row>
        <row r="772">
          <cell r="A772" t="str">
            <v>04.963.01</v>
          </cell>
          <cell r="B772" t="str">
            <v>Poço de visita- PVI 01</v>
          </cell>
          <cell r="C772">
            <v>0</v>
          </cell>
          <cell r="D772">
            <v>0</v>
          </cell>
          <cell r="E772" t="str">
            <v>un</v>
          </cell>
          <cell r="F772">
            <v>363.11</v>
          </cell>
          <cell r="G772">
            <v>129.99338</v>
          </cell>
        </row>
        <row r="773">
          <cell r="A773" t="str">
            <v>04.963.02</v>
          </cell>
          <cell r="B773" t="str">
            <v>Poço de visita- PVI 02</v>
          </cell>
          <cell r="C773">
            <v>0</v>
          </cell>
          <cell r="D773">
            <v>0</v>
          </cell>
          <cell r="E773" t="str">
            <v>un</v>
          </cell>
          <cell r="F773">
            <v>354.56</v>
          </cell>
          <cell r="G773">
            <v>126.93248</v>
          </cell>
        </row>
        <row r="774">
          <cell r="A774" t="str">
            <v>04.963.03</v>
          </cell>
          <cell r="B774" t="str">
            <v>Poço de visita- PVI 03</v>
          </cell>
          <cell r="C774">
            <v>0</v>
          </cell>
          <cell r="D774">
            <v>0</v>
          </cell>
          <cell r="E774" t="str">
            <v>un</v>
          </cell>
          <cell r="F774">
            <v>419.21</v>
          </cell>
          <cell r="G774">
            <v>150.07718</v>
          </cell>
        </row>
        <row r="775">
          <cell r="A775" t="str">
            <v>04.963.04</v>
          </cell>
          <cell r="B775" t="str">
            <v>Poço de visita- PVI 04</v>
          </cell>
          <cell r="C775">
            <v>0</v>
          </cell>
          <cell r="D775">
            <v>0</v>
          </cell>
          <cell r="E775" t="str">
            <v>un</v>
          </cell>
          <cell r="G775">
            <v>0</v>
          </cell>
        </row>
        <row r="776">
          <cell r="A776" t="str">
            <v>04.963.05</v>
          </cell>
          <cell r="B776" t="str">
            <v>Poço de visita- PVI 05</v>
          </cell>
          <cell r="C776">
            <v>0</v>
          </cell>
          <cell r="D776">
            <v>0</v>
          </cell>
          <cell r="E776" t="str">
            <v>un</v>
          </cell>
          <cell r="G776">
            <v>0</v>
          </cell>
        </row>
        <row r="777">
          <cell r="A777" t="str">
            <v>04.963.06</v>
          </cell>
          <cell r="B777" t="str">
            <v>Poço de visita- PVI 06</v>
          </cell>
          <cell r="C777">
            <v>0</v>
          </cell>
          <cell r="D777">
            <v>0</v>
          </cell>
          <cell r="E777" t="str">
            <v>un</v>
          </cell>
          <cell r="G777">
            <v>0</v>
          </cell>
        </row>
        <row r="778">
          <cell r="A778" t="str">
            <v>04.963.07</v>
          </cell>
          <cell r="B778" t="str">
            <v>Poço de visita- PVI 07</v>
          </cell>
          <cell r="C778">
            <v>0</v>
          </cell>
          <cell r="D778">
            <v>0</v>
          </cell>
          <cell r="E778" t="str">
            <v>un</v>
          </cell>
          <cell r="G778">
            <v>0</v>
          </cell>
        </row>
        <row r="779">
          <cell r="A779" t="str">
            <v>04.963.08</v>
          </cell>
          <cell r="B779" t="str">
            <v>Poço de visita- PVI 08</v>
          </cell>
          <cell r="C779">
            <v>0</v>
          </cell>
          <cell r="D779">
            <v>0</v>
          </cell>
          <cell r="E779" t="str">
            <v>un</v>
          </cell>
          <cell r="G779">
            <v>0</v>
          </cell>
        </row>
        <row r="780">
          <cell r="A780" t="str">
            <v>04.963.09</v>
          </cell>
          <cell r="B780" t="str">
            <v>Poço de visita- PVI 09</v>
          </cell>
          <cell r="C780">
            <v>0</v>
          </cell>
          <cell r="D780">
            <v>0</v>
          </cell>
          <cell r="E780" t="str">
            <v>un</v>
          </cell>
          <cell r="G780">
            <v>0</v>
          </cell>
        </row>
        <row r="781">
          <cell r="A781" t="str">
            <v>04.963.10</v>
          </cell>
          <cell r="B781" t="str">
            <v>Poço de visita- PVI 10</v>
          </cell>
          <cell r="C781">
            <v>0</v>
          </cell>
          <cell r="D781">
            <v>0</v>
          </cell>
          <cell r="E781" t="str">
            <v>un</v>
          </cell>
          <cell r="G781">
            <v>0</v>
          </cell>
        </row>
        <row r="782">
          <cell r="A782" t="str">
            <v>04.963.11</v>
          </cell>
          <cell r="B782" t="str">
            <v>Poço de visita- PVI 11</v>
          </cell>
          <cell r="C782">
            <v>0</v>
          </cell>
          <cell r="D782">
            <v>0</v>
          </cell>
          <cell r="E782" t="str">
            <v>un</v>
          </cell>
          <cell r="G782">
            <v>0</v>
          </cell>
        </row>
        <row r="783">
          <cell r="A783" t="str">
            <v>04.963.12</v>
          </cell>
          <cell r="B783" t="str">
            <v>Poço de visita- PVI 12</v>
          </cell>
          <cell r="C783">
            <v>0</v>
          </cell>
          <cell r="D783">
            <v>0</v>
          </cell>
          <cell r="E783" t="str">
            <v>un</v>
          </cell>
          <cell r="G783">
            <v>0</v>
          </cell>
        </row>
        <row r="784">
          <cell r="A784" t="str">
            <v>04.963.13</v>
          </cell>
          <cell r="B784" t="str">
            <v>Poço de visita- PVI 13</v>
          </cell>
          <cell r="C784">
            <v>0</v>
          </cell>
          <cell r="D784">
            <v>0</v>
          </cell>
          <cell r="E784" t="str">
            <v>un</v>
          </cell>
          <cell r="G784">
            <v>0</v>
          </cell>
        </row>
        <row r="785">
          <cell r="A785" t="str">
            <v>04.963.14</v>
          </cell>
          <cell r="B785" t="str">
            <v>Poço de visita- PVI 14</v>
          </cell>
          <cell r="C785">
            <v>0</v>
          </cell>
          <cell r="D785">
            <v>0</v>
          </cell>
          <cell r="E785" t="str">
            <v>un</v>
          </cell>
          <cell r="G785">
            <v>0</v>
          </cell>
        </row>
        <row r="786">
          <cell r="A786" t="str">
            <v>04.963.15</v>
          </cell>
          <cell r="B786" t="str">
            <v>Poço de visita- PVI 15</v>
          </cell>
          <cell r="C786">
            <v>0</v>
          </cell>
          <cell r="D786">
            <v>0</v>
          </cell>
          <cell r="E786" t="str">
            <v>un</v>
          </cell>
          <cell r="G786">
            <v>0</v>
          </cell>
        </row>
        <row r="787">
          <cell r="A787" t="str">
            <v>04.963.16</v>
          </cell>
          <cell r="B787" t="str">
            <v>Poço de visita- PVI 16</v>
          </cell>
          <cell r="C787">
            <v>0</v>
          </cell>
          <cell r="D787">
            <v>0</v>
          </cell>
          <cell r="E787" t="str">
            <v>un</v>
          </cell>
          <cell r="G787">
            <v>0</v>
          </cell>
        </row>
        <row r="788">
          <cell r="A788" t="str">
            <v>04.963.17</v>
          </cell>
          <cell r="B788" t="str">
            <v>Poço de visita- PVI 17</v>
          </cell>
          <cell r="C788">
            <v>0</v>
          </cell>
          <cell r="D788">
            <v>0</v>
          </cell>
          <cell r="E788" t="str">
            <v>un</v>
          </cell>
          <cell r="G788">
            <v>0</v>
          </cell>
        </row>
        <row r="789">
          <cell r="A789" t="str">
            <v>04.963.18</v>
          </cell>
          <cell r="B789" t="str">
            <v>Poço de visita- PVI 18</v>
          </cell>
          <cell r="C789">
            <v>0</v>
          </cell>
          <cell r="D789">
            <v>0</v>
          </cell>
          <cell r="E789" t="str">
            <v>un</v>
          </cell>
          <cell r="G789">
            <v>0</v>
          </cell>
        </row>
        <row r="790">
          <cell r="A790" t="str">
            <v>04.963.31</v>
          </cell>
          <cell r="B790" t="str">
            <v>Chaminé dos poços de visita- CPV 01</v>
          </cell>
          <cell r="C790">
            <v>0</v>
          </cell>
          <cell r="D790">
            <v>0</v>
          </cell>
          <cell r="E790" t="str">
            <v>un</v>
          </cell>
          <cell r="F790">
            <v>271.2</v>
          </cell>
          <cell r="G790">
            <v>97.08959999999999</v>
          </cell>
        </row>
        <row r="791">
          <cell r="A791" t="str">
            <v>04.963.32</v>
          </cell>
          <cell r="B791" t="str">
            <v>Chaminé dos poços de visita- CPV 02</v>
          </cell>
          <cell r="C791">
            <v>0</v>
          </cell>
          <cell r="D791">
            <v>0</v>
          </cell>
          <cell r="E791" t="str">
            <v>un</v>
          </cell>
          <cell r="G791">
            <v>0</v>
          </cell>
        </row>
        <row r="792">
          <cell r="A792" t="str">
            <v>04.963.33</v>
          </cell>
          <cell r="B792" t="str">
            <v>Chaminé dos popos de visita- CPV 03</v>
          </cell>
          <cell r="C792">
            <v>0</v>
          </cell>
          <cell r="D792">
            <v>0</v>
          </cell>
          <cell r="E792" t="str">
            <v>un</v>
          </cell>
          <cell r="G792">
            <v>0</v>
          </cell>
        </row>
        <row r="793">
          <cell r="A793" t="str">
            <v>04.963.34</v>
          </cell>
          <cell r="B793" t="str">
            <v>Chaminé dos poços de visita- CPV 04</v>
          </cell>
          <cell r="C793">
            <v>0</v>
          </cell>
          <cell r="D793">
            <v>0</v>
          </cell>
          <cell r="E793" t="str">
            <v>un</v>
          </cell>
          <cell r="G793">
            <v>0</v>
          </cell>
        </row>
        <row r="794">
          <cell r="A794" t="str">
            <v>04.963.35</v>
          </cell>
          <cell r="B794" t="str">
            <v>Chaminé dos poços de visita- CPV 05</v>
          </cell>
          <cell r="C794">
            <v>0</v>
          </cell>
          <cell r="D794">
            <v>0</v>
          </cell>
          <cell r="E794" t="str">
            <v>un</v>
          </cell>
          <cell r="G794">
            <v>0</v>
          </cell>
        </row>
        <row r="795">
          <cell r="A795" t="str">
            <v>04.963.36</v>
          </cell>
          <cell r="B795" t="str">
            <v>Chaminé dos poços de visita- CPV 06</v>
          </cell>
          <cell r="C795">
            <v>0</v>
          </cell>
          <cell r="D795">
            <v>0</v>
          </cell>
          <cell r="E795" t="str">
            <v>un</v>
          </cell>
          <cell r="G795">
            <v>0</v>
          </cell>
        </row>
        <row r="796">
          <cell r="A796" t="str">
            <v>04.963.37</v>
          </cell>
          <cell r="B796" t="str">
            <v>Chaminé dos poços de visita- CPV 07</v>
          </cell>
          <cell r="C796">
            <v>0</v>
          </cell>
          <cell r="D796">
            <v>0</v>
          </cell>
          <cell r="E796" t="str">
            <v>un</v>
          </cell>
          <cell r="G796">
            <v>0</v>
          </cell>
        </row>
        <row r="797">
          <cell r="A797" t="str">
            <v>04.964.01</v>
          </cell>
          <cell r="B797" t="str">
            <v>Tubulação drenagem urbana- D=40 s/berço</v>
          </cell>
          <cell r="D797">
            <v>0</v>
          </cell>
          <cell r="E797" t="str">
            <v>m</v>
          </cell>
          <cell r="F797">
            <v>44.13</v>
          </cell>
          <cell r="G797">
            <v>15.798540000000001</v>
          </cell>
        </row>
        <row r="798">
          <cell r="A798" t="str">
            <v>04.964.02</v>
          </cell>
          <cell r="B798" t="str">
            <v>Tubulação drenagem urbana- D=60 s/berço</v>
          </cell>
          <cell r="C798">
            <v>0</v>
          </cell>
          <cell r="D798">
            <v>0</v>
          </cell>
          <cell r="E798" t="str">
            <v>m</v>
          </cell>
          <cell r="F798">
            <v>79.260000000000005</v>
          </cell>
          <cell r="G798">
            <v>28.375080000000001</v>
          </cell>
        </row>
        <row r="799">
          <cell r="A799" t="str">
            <v>04.964.03</v>
          </cell>
          <cell r="B799" t="str">
            <v>Tubulação drenagem urbana- D=80 s/berço</v>
          </cell>
          <cell r="C799">
            <v>0</v>
          </cell>
          <cell r="D799">
            <v>0</v>
          </cell>
          <cell r="E799" t="str">
            <v>m</v>
          </cell>
          <cell r="G799">
            <v>0</v>
          </cell>
        </row>
        <row r="800">
          <cell r="A800" t="str">
            <v>04.964.04</v>
          </cell>
          <cell r="B800" t="str">
            <v>Tubulação drenagem urbana- D=100 s/berço</v>
          </cell>
          <cell r="C800">
            <v>0</v>
          </cell>
          <cell r="D800">
            <v>0</v>
          </cell>
          <cell r="E800" t="str">
            <v>m</v>
          </cell>
          <cell r="G800">
            <v>0</v>
          </cell>
        </row>
        <row r="801">
          <cell r="A801" t="str">
            <v>04.964.05</v>
          </cell>
          <cell r="B801" t="str">
            <v>Tubulação drenagem urbana- D=120 s/berço</v>
          </cell>
          <cell r="C801">
            <v>0</v>
          </cell>
          <cell r="D801">
            <v>0</v>
          </cell>
          <cell r="E801" t="str">
            <v>m</v>
          </cell>
          <cell r="G801">
            <v>0</v>
          </cell>
        </row>
        <row r="802">
          <cell r="A802" t="str">
            <v>04.964.06</v>
          </cell>
          <cell r="B802" t="str">
            <v>Tubulação drenagem urbana- D=150 s/berço</v>
          </cell>
          <cell r="C802">
            <v>0</v>
          </cell>
          <cell r="D802">
            <v>0</v>
          </cell>
          <cell r="E802" t="str">
            <v>m</v>
          </cell>
          <cell r="G802">
            <v>0</v>
          </cell>
        </row>
        <row r="803">
          <cell r="A803" t="str">
            <v>04.990.01</v>
          </cell>
          <cell r="B803" t="str">
            <v>Transposição de segmentos de sarjetas- TSS 01</v>
          </cell>
          <cell r="C803" t="str">
            <v>DNER-ES289/97</v>
          </cell>
          <cell r="D803">
            <v>0</v>
          </cell>
          <cell r="E803" t="str">
            <v>m</v>
          </cell>
          <cell r="F803">
            <v>42.77</v>
          </cell>
          <cell r="G803">
            <v>15.31166</v>
          </cell>
        </row>
        <row r="804">
          <cell r="A804" t="str">
            <v>04.990.02</v>
          </cell>
          <cell r="B804" t="str">
            <v>Transposição de segmentos de sarjetas- TSS 02</v>
          </cell>
          <cell r="C804" t="str">
            <v>DNER-ES289/97</v>
          </cell>
          <cell r="D804">
            <v>0</v>
          </cell>
          <cell r="E804" t="str">
            <v>m</v>
          </cell>
          <cell r="G804">
            <v>0</v>
          </cell>
        </row>
        <row r="805">
          <cell r="A805" t="str">
            <v>04.990.03</v>
          </cell>
          <cell r="B805" t="str">
            <v>Transposição de segmentos de sarjetas- TSS 03</v>
          </cell>
          <cell r="C805" t="str">
            <v>DNER-ES289/97</v>
          </cell>
          <cell r="D805">
            <v>0</v>
          </cell>
          <cell r="E805" t="str">
            <v>m</v>
          </cell>
          <cell r="F805">
            <v>77.73</v>
          </cell>
          <cell r="G805">
            <v>27.82734</v>
          </cell>
        </row>
        <row r="806">
          <cell r="A806" t="str">
            <v>04.990.04</v>
          </cell>
          <cell r="B806" t="str">
            <v>Transposição de segmentos de sarjetas- TSS 04</v>
          </cell>
          <cell r="C806" t="str">
            <v>DNER-ES289/97</v>
          </cell>
          <cell r="D806">
            <v>0</v>
          </cell>
          <cell r="E806" t="str">
            <v>m</v>
          </cell>
          <cell r="G806">
            <v>0</v>
          </cell>
        </row>
        <row r="807">
          <cell r="A807" t="str">
            <v>04.990.05</v>
          </cell>
          <cell r="B807" t="str">
            <v>Transposição de segmentos de sarjetas- TSS 05</v>
          </cell>
          <cell r="C807" t="str">
            <v>DNER-ES289/97</v>
          </cell>
          <cell r="D807">
            <v>0</v>
          </cell>
          <cell r="E807" t="str">
            <v>m</v>
          </cell>
          <cell r="G807">
            <v>0</v>
          </cell>
        </row>
        <row r="808">
          <cell r="A808" t="str">
            <v>04.990.06</v>
          </cell>
          <cell r="B808" t="str">
            <v>Transposição de segmentos de sarjetas- TSS 06</v>
          </cell>
          <cell r="C808" t="str">
            <v>DNER-ES289/97</v>
          </cell>
          <cell r="D808">
            <v>0</v>
          </cell>
          <cell r="E808" t="str">
            <v>m</v>
          </cell>
          <cell r="F808">
            <v>58.19</v>
          </cell>
          <cell r="G808">
            <v>20.83202</v>
          </cell>
        </row>
        <row r="809">
          <cell r="A809" t="str">
            <v>04.991.01</v>
          </cell>
          <cell r="B809" t="str">
            <v>Tampa de concreto p/ caixa coletora(4 nervuras)-TCC 01</v>
          </cell>
          <cell r="C809">
            <v>0</v>
          </cell>
          <cell r="D809">
            <v>0</v>
          </cell>
          <cell r="E809" t="str">
            <v>un</v>
          </cell>
          <cell r="F809">
            <v>35.6</v>
          </cell>
          <cell r="G809">
            <v>12.7448</v>
          </cell>
        </row>
        <row r="810">
          <cell r="A810" t="str">
            <v>04.991.02</v>
          </cell>
          <cell r="B810" t="str">
            <v>Tampa de ferro p/ caixa coletora- TCC 02</v>
          </cell>
          <cell r="C810">
            <v>0</v>
          </cell>
          <cell r="D810">
            <v>0</v>
          </cell>
          <cell r="E810" t="str">
            <v>un</v>
          </cell>
          <cell r="G810">
            <v>0</v>
          </cell>
        </row>
        <row r="811">
          <cell r="A811" t="str">
            <v>04.999.01</v>
          </cell>
          <cell r="B811" t="str">
            <v>Remoção de bueiros existentes</v>
          </cell>
          <cell r="C811">
            <v>0</v>
          </cell>
          <cell r="D811">
            <v>0</v>
          </cell>
          <cell r="E811" t="str">
            <v>m</v>
          </cell>
          <cell r="F811">
            <v>9.6199999999999992</v>
          </cell>
          <cell r="G811">
            <v>3.4439599999999997</v>
          </cell>
        </row>
        <row r="812">
          <cell r="A812" t="str">
            <v>04.999.01a</v>
          </cell>
          <cell r="B812" t="str">
            <v>Limpeza de bueiro e revestimento com tela galvanizada e concreto</v>
          </cell>
          <cell r="C812">
            <v>0</v>
          </cell>
          <cell r="D812">
            <v>0</v>
          </cell>
          <cell r="E812" t="str">
            <v>m</v>
          </cell>
          <cell r="F812">
            <v>32.53</v>
          </cell>
          <cell r="G812">
            <v>11.64574</v>
          </cell>
        </row>
        <row r="813">
          <cell r="A813" t="str">
            <v>04.999.02</v>
          </cell>
          <cell r="B813" t="str">
            <v>Demolição de dispositivos de concreto</v>
          </cell>
          <cell r="C813" t="str">
            <v>DNER-ES296/97</v>
          </cell>
          <cell r="D813">
            <v>0</v>
          </cell>
          <cell r="E813" t="str">
            <v>m3</v>
          </cell>
          <cell r="F813">
            <v>9.26</v>
          </cell>
          <cell r="G813">
            <v>3.3150799999999996</v>
          </cell>
        </row>
        <row r="814">
          <cell r="A814" t="str">
            <v>04.999.03</v>
          </cell>
          <cell r="B814" t="str">
            <v>Escoramento de bueiros celulares</v>
          </cell>
          <cell r="C814">
            <v>0</v>
          </cell>
          <cell r="D814">
            <v>0</v>
          </cell>
          <cell r="E814" t="str">
            <v>m3</v>
          </cell>
          <cell r="F814">
            <v>8.75</v>
          </cell>
          <cell r="G814">
            <v>3.1324999999999998</v>
          </cell>
        </row>
        <row r="815">
          <cell r="A815" t="str">
            <v>04.999.04</v>
          </cell>
          <cell r="B815" t="str">
            <v>Restauração de disp. danif. c/ concreto fck=11 MPa</v>
          </cell>
          <cell r="C815" t="str">
            <v>DNER-ES298/97</v>
          </cell>
          <cell r="D815">
            <v>0</v>
          </cell>
          <cell r="E815" t="str">
            <v>m3</v>
          </cell>
          <cell r="G815">
            <v>0</v>
          </cell>
        </row>
        <row r="816">
          <cell r="A816" t="str">
            <v>04.999.05</v>
          </cell>
          <cell r="B816" t="str">
            <v>Restauração de disp. danif. c/ argamassa cim.-areia 1:3</v>
          </cell>
          <cell r="C816" t="str">
            <v>DNER-ES298/97</v>
          </cell>
          <cell r="D816">
            <v>0</v>
          </cell>
          <cell r="E816" t="str">
            <v>m3</v>
          </cell>
          <cell r="G816">
            <v>0</v>
          </cell>
        </row>
        <row r="817">
          <cell r="A817" t="str">
            <v>04.999.06</v>
          </cell>
          <cell r="B817" t="str">
            <v>Solo local /selo de argila apiloado</v>
          </cell>
          <cell r="C817">
            <v>0</v>
          </cell>
          <cell r="D817">
            <v>0</v>
          </cell>
          <cell r="E817" t="str">
            <v>m3</v>
          </cell>
          <cell r="F817">
            <v>8.39</v>
          </cell>
          <cell r="G817">
            <v>3.0036200000000002</v>
          </cell>
        </row>
        <row r="818">
          <cell r="A818" t="str">
            <v>04.999.07</v>
          </cell>
          <cell r="B818" t="str">
            <v>Lastro de brita</v>
          </cell>
          <cell r="C818">
            <v>0</v>
          </cell>
          <cell r="D818">
            <v>0</v>
          </cell>
          <cell r="E818" t="str">
            <v>m3</v>
          </cell>
          <cell r="F818">
            <v>23.74</v>
          </cell>
          <cell r="G818">
            <v>8.4989199999999983</v>
          </cell>
        </row>
        <row r="819">
          <cell r="A819" t="str">
            <v>05.000.03</v>
          </cell>
          <cell r="B819" t="str">
            <v>Guia de madeira- 2,5x7 cm</v>
          </cell>
          <cell r="C819">
            <v>0</v>
          </cell>
          <cell r="D819">
            <v>0</v>
          </cell>
          <cell r="E819" t="str">
            <v>m</v>
          </cell>
          <cell r="F819">
            <v>1.29</v>
          </cell>
          <cell r="G819">
            <v>0.46182000000000001</v>
          </cell>
        </row>
        <row r="820">
          <cell r="A820" t="str">
            <v>05.000.04</v>
          </cell>
          <cell r="B820" t="str">
            <v>Guia de madeira- 2,5x10 cm</v>
          </cell>
          <cell r="C820">
            <v>0</v>
          </cell>
          <cell r="D820">
            <v>0</v>
          </cell>
          <cell r="E820" t="str">
            <v>m</v>
          </cell>
          <cell r="G820">
            <v>0</v>
          </cell>
        </row>
        <row r="821">
          <cell r="A821" t="str">
            <v>05.000.06</v>
          </cell>
          <cell r="B821" t="str">
            <v>Calha metálica semi- circular D= 40</v>
          </cell>
          <cell r="C821">
            <v>0</v>
          </cell>
          <cell r="D821">
            <v>0</v>
          </cell>
          <cell r="E821" t="str">
            <v>m</v>
          </cell>
          <cell r="G821">
            <v>0</v>
          </cell>
        </row>
        <row r="822">
          <cell r="A822" t="str">
            <v>05.000.09</v>
          </cell>
          <cell r="B822" t="str">
            <v>Dentes p/ assent. de bueiros simples D=60</v>
          </cell>
          <cell r="C822">
            <v>0</v>
          </cell>
          <cell r="D822">
            <v>0</v>
          </cell>
          <cell r="E822" t="str">
            <v>un</v>
          </cell>
          <cell r="G822">
            <v>0</v>
          </cell>
        </row>
        <row r="823">
          <cell r="A823" t="str">
            <v>05.000.10</v>
          </cell>
          <cell r="B823" t="str">
            <v>Dentes p/ assent. de bueiros simples D=80</v>
          </cell>
          <cell r="C823">
            <v>0</v>
          </cell>
          <cell r="D823">
            <v>0</v>
          </cell>
          <cell r="E823" t="str">
            <v>un</v>
          </cell>
          <cell r="G823">
            <v>0</v>
          </cell>
        </row>
        <row r="824">
          <cell r="A824" t="str">
            <v>05.000.11</v>
          </cell>
          <cell r="B824" t="str">
            <v>Dentes p/ assent. de bueiros simples D=100</v>
          </cell>
          <cell r="C824">
            <v>0</v>
          </cell>
          <cell r="D824">
            <v>0</v>
          </cell>
          <cell r="E824" t="str">
            <v>un</v>
          </cell>
          <cell r="G824">
            <v>0</v>
          </cell>
        </row>
        <row r="825">
          <cell r="A825" t="str">
            <v>05.000.12</v>
          </cell>
          <cell r="B825" t="str">
            <v>Dentes p/ assent. de bueiros simples D=120</v>
          </cell>
          <cell r="C825">
            <v>0</v>
          </cell>
          <cell r="D825">
            <v>0</v>
          </cell>
          <cell r="E825" t="str">
            <v>un</v>
          </cell>
          <cell r="G825">
            <v>0</v>
          </cell>
        </row>
        <row r="826">
          <cell r="A826" t="str">
            <v>05.000.13</v>
          </cell>
          <cell r="B826" t="str">
            <v>Dentes p/ assent. de bueiros simples D=150</v>
          </cell>
          <cell r="C826">
            <v>0</v>
          </cell>
          <cell r="D826">
            <v>0</v>
          </cell>
          <cell r="E826" t="str">
            <v>un</v>
          </cell>
          <cell r="G826">
            <v>0</v>
          </cell>
        </row>
        <row r="827">
          <cell r="A827" t="str">
            <v>05.000.14</v>
          </cell>
          <cell r="B827" t="str">
            <v>Dentes p/ assent. de bueiros duplos D=100</v>
          </cell>
          <cell r="C827">
            <v>0</v>
          </cell>
          <cell r="D827">
            <v>0</v>
          </cell>
          <cell r="E827" t="str">
            <v>un</v>
          </cell>
          <cell r="G827">
            <v>0</v>
          </cell>
        </row>
        <row r="828">
          <cell r="A828" t="str">
            <v>05.000.15</v>
          </cell>
          <cell r="B828" t="str">
            <v>Dentes p/ assent. de bueiros duplos D=120</v>
          </cell>
          <cell r="C828">
            <v>0</v>
          </cell>
          <cell r="D828">
            <v>0</v>
          </cell>
          <cell r="E828" t="str">
            <v>un</v>
          </cell>
          <cell r="G828">
            <v>0</v>
          </cell>
        </row>
        <row r="829">
          <cell r="A829" t="str">
            <v>05.000.16</v>
          </cell>
          <cell r="B829" t="str">
            <v>Dentes p/ assent. de bueiros duplos D=150</v>
          </cell>
          <cell r="C829">
            <v>0</v>
          </cell>
          <cell r="D829">
            <v>0</v>
          </cell>
          <cell r="E829" t="str">
            <v>un</v>
          </cell>
          <cell r="G829">
            <v>0</v>
          </cell>
        </row>
        <row r="830">
          <cell r="A830" t="str">
            <v>05.000.17</v>
          </cell>
          <cell r="B830" t="str">
            <v>Dentes p/ assent. de bueiros triplos D=100</v>
          </cell>
          <cell r="E830" t="str">
            <v>un</v>
          </cell>
          <cell r="G830">
            <v>0</v>
          </cell>
        </row>
        <row r="831">
          <cell r="A831" t="str">
            <v>05.000.18</v>
          </cell>
          <cell r="B831" t="str">
            <v>Dentes p/ assent. de bueiros triplos D=120</v>
          </cell>
          <cell r="E831" t="str">
            <v>un</v>
          </cell>
          <cell r="G831">
            <v>0</v>
          </cell>
        </row>
        <row r="832">
          <cell r="A832" t="str">
            <v>05.000.19</v>
          </cell>
          <cell r="B832" t="str">
            <v>Dentes p/ assent. de bueiros triplos D=150</v>
          </cell>
          <cell r="E832" t="str">
            <v>un</v>
          </cell>
          <cell r="G832">
            <v>0</v>
          </cell>
        </row>
        <row r="833">
          <cell r="A833">
            <v>9000030</v>
          </cell>
          <cell r="B833" t="str">
            <v>Drenos verticais fibroquímicos (Geodrenos flexíveis)</v>
          </cell>
          <cell r="E833" t="str">
            <v>m</v>
          </cell>
          <cell r="F833">
            <v>4.05</v>
          </cell>
          <cell r="G833">
            <v>1.4499</v>
          </cell>
        </row>
        <row r="834">
          <cell r="A834">
            <v>9000031</v>
          </cell>
          <cell r="B834" t="str">
            <v>Geogrelhas</v>
          </cell>
          <cell r="E834" t="str">
            <v>m</v>
          </cell>
          <cell r="F834">
            <v>4.92</v>
          </cell>
          <cell r="G834">
            <v>1.7613599999999998</v>
          </cell>
        </row>
        <row r="835">
          <cell r="A835">
            <v>9000032</v>
          </cell>
          <cell r="B835" t="str">
            <v>Manta Geotextil 200g/m2</v>
          </cell>
          <cell r="E835" t="str">
            <v>m2</v>
          </cell>
          <cell r="F835">
            <v>4.29</v>
          </cell>
          <cell r="G835">
            <v>1.53582</v>
          </cell>
        </row>
        <row r="836">
          <cell r="A836">
            <v>5</v>
          </cell>
          <cell r="B836" t="str">
            <v>OBRAS COMPLEMENTARES E SINALIZAÇÃO</v>
          </cell>
          <cell r="G836">
            <v>0</v>
          </cell>
        </row>
        <row r="837">
          <cell r="A837" t="str">
            <v>05.100.00</v>
          </cell>
          <cell r="B837" t="str">
            <v>Enleivamento</v>
          </cell>
          <cell r="C837" t="str">
            <v>DNER-ES341/97</v>
          </cell>
          <cell r="D837">
            <v>0</v>
          </cell>
          <cell r="E837" t="str">
            <v>m2</v>
          </cell>
          <cell r="F837">
            <v>1.52</v>
          </cell>
          <cell r="G837">
            <v>0.54415999999999998</v>
          </cell>
        </row>
        <row r="838">
          <cell r="A838" t="str">
            <v>P 05.100.01</v>
          </cell>
          <cell r="B838" t="str">
            <v>Fornecimento e plantio de lírio amarelo</v>
          </cell>
          <cell r="C838" t="str">
            <v>DNER-ES341/97</v>
          </cell>
          <cell r="D838">
            <v>0</v>
          </cell>
          <cell r="E838" t="str">
            <v>m2</v>
          </cell>
          <cell r="F838">
            <v>10.41</v>
          </cell>
          <cell r="G838">
            <v>3.7267799999999998</v>
          </cell>
        </row>
        <row r="839">
          <cell r="A839" t="str">
            <v>P 05.100.02</v>
          </cell>
          <cell r="B839" t="str">
            <v>Fornecimento e plantio de árvore selecionada</v>
          </cell>
          <cell r="C839" t="str">
            <v>DNER-ES341/97</v>
          </cell>
          <cell r="D839">
            <v>0</v>
          </cell>
          <cell r="E839" t="str">
            <v>un</v>
          </cell>
          <cell r="F839">
            <v>4.43</v>
          </cell>
          <cell r="G839">
            <v>1.5859399999999999</v>
          </cell>
        </row>
        <row r="840">
          <cell r="A840" t="str">
            <v>P 05.100.04</v>
          </cell>
          <cell r="B840" t="str">
            <v>Alambrado c/tela galvanizada c/mourões de concreto h=2,00m</v>
          </cell>
          <cell r="D840">
            <v>0</v>
          </cell>
          <cell r="E840" t="str">
            <v>m</v>
          </cell>
          <cell r="F840">
            <v>28.23</v>
          </cell>
          <cell r="G840">
            <v>10.106339999999999</v>
          </cell>
        </row>
        <row r="841">
          <cell r="A841" t="str">
            <v>P 05.100.05</v>
          </cell>
          <cell r="B841" t="str">
            <v xml:space="preserve">Portão duas folhas 4,20 x 2,00m, c/tela de aço galvanizado </v>
          </cell>
          <cell r="E841" t="str">
            <v>un</v>
          </cell>
          <cell r="F841">
            <v>1488.03</v>
          </cell>
          <cell r="G841">
            <v>532.71474000000001</v>
          </cell>
        </row>
        <row r="842">
          <cell r="A842" t="str">
            <v>05.102.00</v>
          </cell>
          <cell r="B842" t="str">
            <v>Hidrossemeadura</v>
          </cell>
          <cell r="C842" t="str">
            <v>DNER-ES341/97</v>
          </cell>
          <cell r="D842">
            <v>0</v>
          </cell>
          <cell r="E842" t="str">
            <v>m2</v>
          </cell>
          <cell r="F842">
            <v>0.36</v>
          </cell>
          <cell r="G842">
            <v>0.12887999999999999</v>
          </cell>
        </row>
        <row r="843">
          <cell r="A843" t="str">
            <v>05.300.01</v>
          </cell>
          <cell r="B843" t="str">
            <v>Alvenaria de pedra arrumada</v>
          </cell>
          <cell r="C843">
            <v>0</v>
          </cell>
          <cell r="D843">
            <v>0</v>
          </cell>
          <cell r="E843" t="str">
            <v>m3</v>
          </cell>
          <cell r="F843">
            <v>29.96</v>
          </cell>
          <cell r="G843">
            <v>10.725680000000001</v>
          </cell>
        </row>
        <row r="844">
          <cell r="A844" t="str">
            <v>05.300.02</v>
          </cell>
          <cell r="B844" t="str">
            <v>Enrocamento de pedra jogada</v>
          </cell>
          <cell r="C844">
            <v>0</v>
          </cell>
          <cell r="D844">
            <v>0</v>
          </cell>
          <cell r="E844" t="str">
            <v>m3</v>
          </cell>
          <cell r="F844">
            <v>20.21</v>
          </cell>
          <cell r="G844">
            <v>7.2351799999999997</v>
          </cell>
        </row>
        <row r="845">
          <cell r="A845" t="str">
            <v>DER 45340</v>
          </cell>
          <cell r="B845" t="str">
            <v>Enrocamento de pedra arrumada</v>
          </cell>
          <cell r="C845">
            <v>0</v>
          </cell>
          <cell r="D845">
            <v>0</v>
          </cell>
          <cell r="E845" t="str">
            <v>m3</v>
          </cell>
          <cell r="F845">
            <v>24.57</v>
          </cell>
          <cell r="G845">
            <v>8.7960599999999989</v>
          </cell>
        </row>
        <row r="846">
          <cell r="A846" t="str">
            <v>05.301.00</v>
          </cell>
          <cell r="B846" t="str">
            <v>Alvenaria de pedra argamassada</v>
          </cell>
          <cell r="C846">
            <v>0</v>
          </cell>
          <cell r="D846">
            <v>0</v>
          </cell>
          <cell r="E846" t="str">
            <v>m3</v>
          </cell>
          <cell r="F846">
            <v>74.8</v>
          </cell>
          <cell r="G846">
            <v>26.778399999999998</v>
          </cell>
        </row>
        <row r="847">
          <cell r="A847" t="str">
            <v>05.301.01</v>
          </cell>
          <cell r="B847" t="str">
            <v>Alvenaria tijolos</v>
          </cell>
          <cell r="C847">
            <v>0</v>
          </cell>
          <cell r="D847">
            <v>0</v>
          </cell>
          <cell r="E847" t="str">
            <v>m2</v>
          </cell>
          <cell r="F847">
            <v>17.91</v>
          </cell>
          <cell r="G847">
            <v>6.4117799999999994</v>
          </cell>
        </row>
        <row r="848">
          <cell r="A848" t="str">
            <v>DER81950</v>
          </cell>
          <cell r="B848" t="str">
            <v>Calçada em lastro de brita c/revestimento em concreto</v>
          </cell>
          <cell r="C848">
            <v>0</v>
          </cell>
          <cell r="D848">
            <v>0</v>
          </cell>
          <cell r="E848" t="str">
            <v>m2</v>
          </cell>
          <cell r="F848">
            <v>6.58</v>
          </cell>
          <cell r="G848">
            <v>2.3556399999999997</v>
          </cell>
        </row>
        <row r="849">
          <cell r="A849" t="str">
            <v>P 05.300.00</v>
          </cell>
          <cell r="B849" t="str">
            <v>Abrigos para passageiros</v>
          </cell>
          <cell r="C849">
            <v>0</v>
          </cell>
          <cell r="D849">
            <v>0</v>
          </cell>
          <cell r="E849" t="str">
            <v>un</v>
          </cell>
          <cell r="F849">
            <v>613.17999999999995</v>
          </cell>
          <cell r="G849">
            <v>219.51843999999997</v>
          </cell>
        </row>
        <row r="850">
          <cell r="A850" t="str">
            <v>P 06.030.00</v>
          </cell>
          <cell r="B850" t="str">
            <v>Barreira de segurança simples</v>
          </cell>
          <cell r="C850">
            <v>0</v>
          </cell>
          <cell r="D850">
            <v>0</v>
          </cell>
          <cell r="E850" t="str">
            <v>m</v>
          </cell>
          <cell r="F850">
            <v>38.409999999999997</v>
          </cell>
          <cell r="G850">
            <v>13.750779999999999</v>
          </cell>
        </row>
        <row r="851">
          <cell r="A851" t="str">
            <v>P 06.030.02</v>
          </cell>
          <cell r="B851" t="str">
            <v>Barreira Classe II</v>
          </cell>
          <cell r="C851">
            <v>0</v>
          </cell>
          <cell r="D851">
            <v>0</v>
          </cell>
          <cell r="E851" t="str">
            <v>un</v>
          </cell>
          <cell r="F851">
            <v>38.49</v>
          </cell>
          <cell r="G851">
            <v>13.77942</v>
          </cell>
        </row>
        <row r="852">
          <cell r="A852" t="str">
            <v>P 06.030.03</v>
          </cell>
          <cell r="B852" t="str">
            <v>Barreira Classe III</v>
          </cell>
          <cell r="C852">
            <v>0</v>
          </cell>
          <cell r="D852">
            <v>0</v>
          </cell>
          <cell r="E852" t="str">
            <v>un</v>
          </cell>
          <cell r="F852">
            <v>51.9</v>
          </cell>
          <cell r="G852">
            <v>18.580199999999998</v>
          </cell>
        </row>
        <row r="853">
          <cell r="A853" t="str">
            <v>06.090.01</v>
          </cell>
          <cell r="B853" t="str">
            <v>Defensas metálicas</v>
          </cell>
          <cell r="C853" t="str">
            <v>DNER-EM370/97</v>
          </cell>
          <cell r="D853">
            <v>0</v>
          </cell>
          <cell r="E853" t="str">
            <v>m</v>
          </cell>
          <cell r="G853">
            <v>0</v>
          </cell>
        </row>
        <row r="854">
          <cell r="A854" t="str">
            <v>06.100.01</v>
          </cell>
          <cell r="B854" t="str">
            <v>Pintura de faixa horizontal</v>
          </cell>
          <cell r="C854" t="str">
            <v>DNER-EM371-372-373/97</v>
          </cell>
          <cell r="D854">
            <v>0</v>
          </cell>
          <cell r="E854" t="str">
            <v>m2</v>
          </cell>
          <cell r="G854">
            <v>0</v>
          </cell>
        </row>
        <row r="855">
          <cell r="A855" t="str">
            <v xml:space="preserve">06.100.02  </v>
          </cell>
          <cell r="B855" t="str">
            <v>Pintura setas e zebrados</v>
          </cell>
          <cell r="C855" t="str">
            <v>DNER-EM371-372-373/97</v>
          </cell>
          <cell r="D855">
            <v>0</v>
          </cell>
          <cell r="E855" t="str">
            <v>m2</v>
          </cell>
          <cell r="G855">
            <v>0</v>
          </cell>
        </row>
        <row r="856">
          <cell r="A856" t="str">
            <v>P06.200.01a</v>
          </cell>
          <cell r="B856" t="str">
            <v>Placa de sinalização (SR) 0,50x0,60m</v>
          </cell>
          <cell r="E856" t="str">
            <v>un</v>
          </cell>
          <cell r="F856">
            <v>29.4</v>
          </cell>
          <cell r="G856">
            <v>10.5252</v>
          </cell>
        </row>
        <row r="857">
          <cell r="A857" t="str">
            <v>P06.200.01b</v>
          </cell>
          <cell r="B857" t="str">
            <v>Placa de sinalização (SR) 1,00x0,70m</v>
          </cell>
          <cell r="E857" t="str">
            <v>un</v>
          </cell>
          <cell r="F857">
            <v>68.59</v>
          </cell>
          <cell r="G857">
            <v>24.555219999999998</v>
          </cell>
        </row>
        <row r="858">
          <cell r="A858" t="str">
            <v>P06.200.01c</v>
          </cell>
          <cell r="B858" t="str">
            <v>Placa de sinalização (SR) 1,50x0,70m</v>
          </cell>
          <cell r="E858" t="str">
            <v>un</v>
          </cell>
          <cell r="F858">
            <v>102.89</v>
          </cell>
          <cell r="G858">
            <v>36.834620000000001</v>
          </cell>
        </row>
        <row r="859">
          <cell r="A859" t="str">
            <v>P06.200.01d</v>
          </cell>
          <cell r="B859" t="str">
            <v>Placa de sinalização (SR) 1,50x0,80m</v>
          </cell>
          <cell r="E859" t="str">
            <v>un</v>
          </cell>
          <cell r="F859">
            <v>117.59</v>
          </cell>
          <cell r="G859">
            <v>42.09722</v>
          </cell>
        </row>
        <row r="860">
          <cell r="A860" t="str">
            <v>P06.200.01e</v>
          </cell>
          <cell r="B860" t="str">
            <v>Placa de sinalização (SR) 1,50x0,50m</v>
          </cell>
          <cell r="E860" t="str">
            <v>un</v>
          </cell>
          <cell r="F860">
            <v>73.489999999999995</v>
          </cell>
          <cell r="G860">
            <v>26.309419999999996</v>
          </cell>
        </row>
        <row r="861">
          <cell r="A861" t="str">
            <v>P06.200.01f</v>
          </cell>
          <cell r="B861" t="str">
            <v>Placa de sinalização (SR) 1,50x1,00m</v>
          </cell>
          <cell r="E861" t="str">
            <v>un</v>
          </cell>
          <cell r="F861">
            <v>146.99</v>
          </cell>
          <cell r="G861">
            <v>52.622419999999998</v>
          </cell>
        </row>
        <row r="862">
          <cell r="A862" t="str">
            <v>P06.200.01g</v>
          </cell>
          <cell r="B862" t="str">
            <v>Placa de sinalização (SR) 2,00x1,00m</v>
          </cell>
          <cell r="E862" t="str">
            <v>un</v>
          </cell>
          <cell r="F862">
            <v>195.98</v>
          </cell>
          <cell r="G862">
            <v>70.160839999999993</v>
          </cell>
        </row>
        <row r="863">
          <cell r="A863" t="str">
            <v>P06.200.01h</v>
          </cell>
          <cell r="B863" t="str">
            <v>Placa de sinalização (SR) D=0,80m</v>
          </cell>
          <cell r="E863" t="str">
            <v>un</v>
          </cell>
          <cell r="F863">
            <v>49</v>
          </cell>
          <cell r="G863">
            <v>17.541999999999998</v>
          </cell>
        </row>
        <row r="864">
          <cell r="A864" t="str">
            <v>P06.200.01i</v>
          </cell>
          <cell r="B864" t="str">
            <v>Placa de sinalização (SR) 0,80x0,80m</v>
          </cell>
          <cell r="E864" t="str">
            <v>un</v>
          </cell>
          <cell r="F864">
            <v>62.71</v>
          </cell>
          <cell r="G864">
            <v>22.45018</v>
          </cell>
        </row>
        <row r="865">
          <cell r="A865" t="str">
            <v>P06.200.01j</v>
          </cell>
          <cell r="B865" t="str">
            <v>Sinalizador intermitente</v>
          </cell>
          <cell r="E865" t="str">
            <v>un</v>
          </cell>
          <cell r="F865">
            <v>12</v>
          </cell>
          <cell r="G865">
            <v>4.2959999999999994</v>
          </cell>
        </row>
        <row r="866">
          <cell r="A866" t="str">
            <v>P06.200.01k</v>
          </cell>
          <cell r="B866" t="str">
            <v>Sinalizador (balde)</v>
          </cell>
          <cell r="E866" t="str">
            <v>un</v>
          </cell>
          <cell r="F866">
            <v>7</v>
          </cell>
          <cell r="G866">
            <v>2.5059999999999998</v>
          </cell>
        </row>
        <row r="867">
          <cell r="A867" t="str">
            <v>P06.200.01l</v>
          </cell>
          <cell r="B867" t="str">
            <v>Sinalizador com bandeira</v>
          </cell>
          <cell r="E867" t="str">
            <v>homxh</v>
          </cell>
          <cell r="F867">
            <v>3.69</v>
          </cell>
          <cell r="G867">
            <v>1.3210199999999999</v>
          </cell>
        </row>
        <row r="868">
          <cell r="A868" t="str">
            <v>06.200.02</v>
          </cell>
          <cell r="B868" t="str">
            <v>Placa de sinalização tot. refletiva (forn/impl)</v>
          </cell>
          <cell r="E868" t="str">
            <v>m2</v>
          </cell>
          <cell r="F868">
            <v>156.05000000000001</v>
          </cell>
          <cell r="G868">
            <v>55.865900000000003</v>
          </cell>
        </row>
        <row r="869">
          <cell r="A869" t="str">
            <v>P06.200.02a</v>
          </cell>
          <cell r="B869" t="str">
            <v>Placa de sinalização (TR) D=0,40m</v>
          </cell>
          <cell r="E869" t="str">
            <v>un</v>
          </cell>
          <cell r="F869">
            <v>20.29</v>
          </cell>
          <cell r="G869">
            <v>7.2638199999999991</v>
          </cell>
        </row>
        <row r="870">
          <cell r="A870" t="str">
            <v>P06.200.02b</v>
          </cell>
          <cell r="B870" t="str">
            <v>Placa de sinalização (TR) D=0,80m</v>
          </cell>
          <cell r="E870" t="str">
            <v>un</v>
          </cell>
          <cell r="F870">
            <v>78.03</v>
          </cell>
          <cell r="G870">
            <v>27.934739999999998</v>
          </cell>
        </row>
        <row r="871">
          <cell r="A871" t="str">
            <v>P06.200.02c</v>
          </cell>
          <cell r="B871" t="str">
            <v>Placa de sinalização (TR) D=1,20m</v>
          </cell>
          <cell r="E871" t="str">
            <v>un</v>
          </cell>
          <cell r="F871">
            <v>176.34</v>
          </cell>
          <cell r="G871">
            <v>63.129719999999999</v>
          </cell>
        </row>
        <row r="872">
          <cell r="A872" t="str">
            <v>P06.200.02d</v>
          </cell>
          <cell r="B872" t="str">
            <v>Placa de sinalização (TR) 1,20x1,20m</v>
          </cell>
          <cell r="E872" t="str">
            <v>un</v>
          </cell>
          <cell r="F872">
            <v>224.71</v>
          </cell>
          <cell r="G872">
            <v>80.446179999999998</v>
          </cell>
        </row>
        <row r="873">
          <cell r="A873" t="str">
            <v>P06.200.02e</v>
          </cell>
          <cell r="B873" t="str">
            <v>Placa octogonal de sinalização (TR) L=0,33m</v>
          </cell>
          <cell r="E873" t="str">
            <v>un</v>
          </cell>
          <cell r="F873">
            <v>99.87</v>
          </cell>
          <cell r="G873">
            <v>35.753459999999997</v>
          </cell>
        </row>
        <row r="874">
          <cell r="A874" t="str">
            <v>P06.200.02f</v>
          </cell>
          <cell r="B874" t="str">
            <v>Placa triangular de sinalização (TR) L=1,00m</v>
          </cell>
          <cell r="E874" t="str">
            <v>un</v>
          </cell>
          <cell r="F874">
            <v>78.03</v>
          </cell>
          <cell r="G874">
            <v>27.934739999999998</v>
          </cell>
        </row>
        <row r="875">
          <cell r="A875" t="str">
            <v>P06.200.02g</v>
          </cell>
          <cell r="B875" t="str">
            <v>Placa de sinalização (TR) 0,40x0,60m</v>
          </cell>
          <cell r="E875" t="str">
            <v>un</v>
          </cell>
          <cell r="F875">
            <v>37.450000000000003</v>
          </cell>
          <cell r="G875">
            <v>13.4071</v>
          </cell>
        </row>
        <row r="876">
          <cell r="A876" t="str">
            <v>P06.200.02h</v>
          </cell>
          <cell r="B876" t="str">
            <v>Placa de sinalização (TR) 2,00x1,00m</v>
          </cell>
          <cell r="E876" t="str">
            <v>un</v>
          </cell>
          <cell r="F876">
            <v>312.10000000000002</v>
          </cell>
          <cell r="G876">
            <v>111.73180000000001</v>
          </cell>
        </row>
        <row r="877">
          <cell r="A877" t="str">
            <v>P06.200.02i</v>
          </cell>
          <cell r="B877" t="str">
            <v>Placa de sinalização (TR) 3,00x1,50m</v>
          </cell>
          <cell r="E877" t="str">
            <v>un</v>
          </cell>
          <cell r="F877">
            <v>702.23</v>
          </cell>
          <cell r="G877">
            <v>251.39833999999999</v>
          </cell>
        </row>
        <row r="878">
          <cell r="A878" t="str">
            <v>P06.200.02j</v>
          </cell>
          <cell r="B878" t="str">
            <v>Placa de sinalização (TR) 0,50x0,67m</v>
          </cell>
          <cell r="E878" t="str">
            <v>un</v>
          </cell>
          <cell r="F878">
            <v>51.5</v>
          </cell>
          <cell r="G878">
            <v>18.436999999999998</v>
          </cell>
        </row>
        <row r="879">
          <cell r="A879" t="str">
            <v>06.200.03</v>
          </cell>
          <cell r="B879" t="str">
            <v>Placa de identif. de rodovia (0,60x0,65 m)</v>
          </cell>
          <cell r="C879">
            <v>0</v>
          </cell>
          <cell r="D879">
            <v>0</v>
          </cell>
          <cell r="E879" t="str">
            <v>un</v>
          </cell>
          <cell r="G879">
            <v>0</v>
          </cell>
        </row>
        <row r="880">
          <cell r="A880" t="str">
            <v>06.200.04</v>
          </cell>
          <cell r="B880" t="str">
            <v>Placa octogonal de 1,00 m</v>
          </cell>
          <cell r="C880">
            <v>0</v>
          </cell>
          <cell r="D880">
            <v>0</v>
          </cell>
          <cell r="E880" t="str">
            <v>un</v>
          </cell>
          <cell r="G880">
            <v>0</v>
          </cell>
        </row>
        <row r="881">
          <cell r="A881" t="str">
            <v>06.200.05</v>
          </cell>
          <cell r="B881" t="str">
            <v>Placa quadrada 1,00x1,00 m</v>
          </cell>
          <cell r="C881">
            <v>0</v>
          </cell>
          <cell r="D881">
            <v>0</v>
          </cell>
          <cell r="E881" t="str">
            <v>un</v>
          </cell>
          <cell r="G881">
            <v>0</v>
          </cell>
        </row>
        <row r="882">
          <cell r="A882" t="str">
            <v>06.200.06</v>
          </cell>
          <cell r="B882" t="str">
            <v>Placa retangular 1,20x0.80 m</v>
          </cell>
          <cell r="C882">
            <v>0</v>
          </cell>
          <cell r="D882">
            <v>0</v>
          </cell>
          <cell r="E882" t="str">
            <v>un</v>
          </cell>
          <cell r="G882">
            <v>0</v>
          </cell>
        </row>
        <row r="883">
          <cell r="A883" t="str">
            <v>06.200.07</v>
          </cell>
          <cell r="B883" t="str">
            <v>Placa retangular 2.00x0,80 m</v>
          </cell>
          <cell r="C883">
            <v>0</v>
          </cell>
          <cell r="D883">
            <v>0</v>
          </cell>
          <cell r="E883" t="str">
            <v>un</v>
          </cell>
          <cell r="G883">
            <v>0</v>
          </cell>
        </row>
        <row r="884">
          <cell r="A884" t="str">
            <v>06.200.08</v>
          </cell>
          <cell r="B884" t="str">
            <v>Placa retangular 2,00x0,40 m</v>
          </cell>
          <cell r="C884">
            <v>0</v>
          </cell>
          <cell r="D884">
            <v>0</v>
          </cell>
          <cell r="E884" t="str">
            <v>un</v>
          </cell>
          <cell r="G884">
            <v>0</v>
          </cell>
        </row>
        <row r="885">
          <cell r="A885" t="str">
            <v>06.200.09</v>
          </cell>
          <cell r="B885" t="str">
            <v>Placa retangular 2,00x1,00 m</v>
          </cell>
          <cell r="C885">
            <v>0</v>
          </cell>
          <cell r="D885">
            <v>0</v>
          </cell>
          <cell r="E885" t="str">
            <v>un</v>
          </cell>
          <cell r="G885">
            <v>0</v>
          </cell>
        </row>
        <row r="886">
          <cell r="A886" t="str">
            <v>06.200.10</v>
          </cell>
          <cell r="B886" t="str">
            <v>Placa retangular 2,00x1,50 m</v>
          </cell>
          <cell r="C886">
            <v>0</v>
          </cell>
          <cell r="D886">
            <v>0</v>
          </cell>
          <cell r="E886" t="str">
            <v>un</v>
          </cell>
          <cell r="G886">
            <v>0</v>
          </cell>
        </row>
        <row r="887">
          <cell r="A887" t="str">
            <v>06.200.11</v>
          </cell>
          <cell r="B887" t="str">
            <v>Placa de informação 3,5x1,5 m</v>
          </cell>
          <cell r="C887">
            <v>0</v>
          </cell>
          <cell r="D887">
            <v>0</v>
          </cell>
          <cell r="E887" t="str">
            <v>un</v>
          </cell>
          <cell r="G887">
            <v>0</v>
          </cell>
        </row>
        <row r="888">
          <cell r="A888" t="str">
            <v>06.210.01</v>
          </cell>
          <cell r="B888" t="str">
            <v>Pórtico metálico</v>
          </cell>
          <cell r="C888">
            <v>0</v>
          </cell>
          <cell r="D888">
            <v>0</v>
          </cell>
          <cell r="E888" t="str">
            <v>un</v>
          </cell>
          <cell r="F888">
            <v>19915.3</v>
          </cell>
          <cell r="G888">
            <v>7129.6773999999996</v>
          </cell>
        </row>
        <row r="889">
          <cell r="A889" t="str">
            <v>P06.210.02</v>
          </cell>
          <cell r="B889" t="str">
            <v>Bandeira simples 5,10 x 6,50m</v>
          </cell>
          <cell r="C889">
            <v>0</v>
          </cell>
          <cell r="D889">
            <v>0</v>
          </cell>
          <cell r="E889" t="str">
            <v>un</v>
          </cell>
          <cell r="F889">
            <v>5800</v>
          </cell>
          <cell r="G889">
            <v>2076.4</v>
          </cell>
        </row>
        <row r="890">
          <cell r="A890" t="str">
            <v>06.230.00</v>
          </cell>
          <cell r="B890" t="str">
            <v>Balizadores</v>
          </cell>
          <cell r="C890">
            <v>0</v>
          </cell>
          <cell r="D890">
            <v>0</v>
          </cell>
          <cell r="E890" t="str">
            <v>un</v>
          </cell>
          <cell r="G890">
            <v>0</v>
          </cell>
        </row>
        <row r="891">
          <cell r="A891" t="str">
            <v>06.240.00</v>
          </cell>
          <cell r="B891" t="str">
            <v>Marco quilométrico</v>
          </cell>
          <cell r="C891">
            <v>0</v>
          </cell>
          <cell r="D891">
            <v>0</v>
          </cell>
          <cell r="E891" t="str">
            <v>un</v>
          </cell>
          <cell r="G891">
            <v>0</v>
          </cell>
        </row>
        <row r="892">
          <cell r="A892" t="str">
            <v>P 06.400.00</v>
          </cell>
          <cell r="B892" t="str">
            <v>Remoção de cercas de arame farpado</v>
          </cell>
          <cell r="C892">
            <v>0</v>
          </cell>
          <cell r="D892">
            <v>0</v>
          </cell>
          <cell r="E892" t="str">
            <v>m</v>
          </cell>
          <cell r="F892">
            <v>0.49</v>
          </cell>
          <cell r="G892">
            <v>0.17541999999999999</v>
          </cell>
        </row>
        <row r="893">
          <cell r="A893" t="str">
            <v>DER80050</v>
          </cell>
          <cell r="B893" t="str">
            <v>Remoção e recolocação de cercas de arame farpado</v>
          </cell>
          <cell r="E893" t="str">
            <v>m</v>
          </cell>
          <cell r="F893">
            <v>2.38</v>
          </cell>
          <cell r="G893">
            <v>0.85203999999999991</v>
          </cell>
        </row>
        <row r="894">
          <cell r="A894" t="str">
            <v>06.400.01</v>
          </cell>
          <cell r="B894" t="str">
            <v>Cercas de arame farpado c/ mourao de concreto</v>
          </cell>
          <cell r="C894" t="str">
            <v>DNER-ES338/97</v>
          </cell>
          <cell r="D894">
            <v>0</v>
          </cell>
          <cell r="E894" t="str">
            <v>m</v>
          </cell>
          <cell r="F894">
            <v>6.45</v>
          </cell>
          <cell r="G894">
            <v>2.3090999999999999</v>
          </cell>
        </row>
        <row r="895">
          <cell r="A895" t="str">
            <v>06.410.00</v>
          </cell>
          <cell r="B895" t="str">
            <v>Cercas de arame farpado c/ suportes de madeira</v>
          </cell>
          <cell r="C895" t="str">
            <v>DNER-ES338/97</v>
          </cell>
          <cell r="D895">
            <v>0</v>
          </cell>
          <cell r="E895" t="str">
            <v>m</v>
          </cell>
          <cell r="F895">
            <v>4.12</v>
          </cell>
          <cell r="G895">
            <v>1.47496</v>
          </cell>
        </row>
        <row r="896">
          <cell r="A896" t="str">
            <v>08.300.01</v>
          </cell>
          <cell r="B896" t="str">
            <v>Limpeza de sarjetas,valetas e meio-fios</v>
          </cell>
          <cell r="C896" t="str">
            <v>DNER-ES297/97</v>
          </cell>
          <cell r="D896">
            <v>0</v>
          </cell>
          <cell r="E896" t="str">
            <v>m</v>
          </cell>
          <cell r="G896">
            <v>0</v>
          </cell>
        </row>
        <row r="897">
          <cell r="A897" t="str">
            <v>08.302.01</v>
          </cell>
          <cell r="B897" t="str">
            <v>Limpeza e desobstrução de bueiros simples</v>
          </cell>
          <cell r="C897" t="str">
            <v>DNER-ES297/97</v>
          </cell>
          <cell r="D897">
            <v>0</v>
          </cell>
          <cell r="E897" t="str">
            <v>m</v>
          </cell>
          <cell r="G897">
            <v>0</v>
          </cell>
        </row>
        <row r="898">
          <cell r="A898" t="str">
            <v>08.302.02</v>
          </cell>
          <cell r="B898" t="str">
            <v>Limpeza e desobstrução de bueiros duplos</v>
          </cell>
          <cell r="C898" t="str">
            <v>DNER-ES297/97</v>
          </cell>
          <cell r="D898">
            <v>0</v>
          </cell>
          <cell r="E898" t="str">
            <v>m</v>
          </cell>
          <cell r="G898">
            <v>0</v>
          </cell>
        </row>
        <row r="899">
          <cell r="A899" t="str">
            <v>08.302.03</v>
          </cell>
          <cell r="B899" t="str">
            <v>Limpeza e desobstrução de bueiros triplos</v>
          </cell>
          <cell r="C899" t="str">
            <v>DNER-ES297/97</v>
          </cell>
          <cell r="D899">
            <v>0</v>
          </cell>
          <cell r="E899" t="str">
            <v>m</v>
          </cell>
          <cell r="G899">
            <v>0</v>
          </cell>
        </row>
        <row r="900">
          <cell r="A900" t="str">
            <v>09.512.02</v>
          </cell>
          <cell r="B900" t="str">
            <v>Confecção de tubos de concreto D = 0,20</v>
          </cell>
          <cell r="C900">
            <v>0</v>
          </cell>
          <cell r="D900">
            <v>0</v>
          </cell>
          <cell r="E900" t="str">
            <v>m</v>
          </cell>
          <cell r="F900">
            <v>3.39</v>
          </cell>
          <cell r="G900">
            <v>1.2136199999999999</v>
          </cell>
        </row>
        <row r="901">
          <cell r="A901" t="str">
            <v>09.512.03</v>
          </cell>
          <cell r="B901" t="str">
            <v>Confecção de tubos de concreto D = 0,30</v>
          </cell>
          <cell r="C901">
            <v>0</v>
          </cell>
          <cell r="D901">
            <v>0</v>
          </cell>
          <cell r="E901" t="str">
            <v>m</v>
          </cell>
          <cell r="G901">
            <v>0</v>
          </cell>
        </row>
        <row r="902">
          <cell r="A902" t="str">
            <v>09.512.04</v>
          </cell>
          <cell r="B902" t="str">
            <v>Confecção de tubos de concreto D = 0,40</v>
          </cell>
          <cell r="C902">
            <v>0</v>
          </cell>
          <cell r="D902">
            <v>0</v>
          </cell>
          <cell r="E902" t="str">
            <v>m</v>
          </cell>
          <cell r="G902">
            <v>0</v>
          </cell>
        </row>
        <row r="903">
          <cell r="A903" t="str">
            <v>09.512.05</v>
          </cell>
          <cell r="B903" t="str">
            <v>Confecção de tubos de conc. armado D = 0,60</v>
          </cell>
          <cell r="C903">
            <v>0</v>
          </cell>
          <cell r="D903">
            <v>0</v>
          </cell>
          <cell r="E903" t="str">
            <v>m</v>
          </cell>
          <cell r="F903">
            <v>58.28</v>
          </cell>
          <cell r="G903">
            <v>20.864239999999999</v>
          </cell>
        </row>
        <row r="904">
          <cell r="A904" t="str">
            <v>09.512.06</v>
          </cell>
          <cell r="B904" t="str">
            <v>Confecção de tubos de conc. armado D = 0,80</v>
          </cell>
          <cell r="C904">
            <v>0</v>
          </cell>
          <cell r="D904">
            <v>0</v>
          </cell>
          <cell r="E904" t="str">
            <v>m</v>
          </cell>
          <cell r="F904">
            <v>89.96</v>
          </cell>
          <cell r="G904">
            <v>32.205679999999994</v>
          </cell>
        </row>
        <row r="905">
          <cell r="A905" t="str">
            <v>09.512.07</v>
          </cell>
          <cell r="B905" t="str">
            <v>Confecção de tubos de conc. armado D = 1,00</v>
          </cell>
          <cell r="C905">
            <v>0</v>
          </cell>
          <cell r="D905">
            <v>0</v>
          </cell>
          <cell r="E905" t="str">
            <v>m</v>
          </cell>
          <cell r="G905">
            <v>0</v>
          </cell>
        </row>
        <row r="906">
          <cell r="A906" t="str">
            <v>09.512.08</v>
          </cell>
          <cell r="B906" t="str">
            <v>Confecção de tubos de conc. armado D = 1,20</v>
          </cell>
          <cell r="C906">
            <v>0</v>
          </cell>
          <cell r="D906">
            <v>0</v>
          </cell>
          <cell r="E906" t="str">
            <v>m</v>
          </cell>
          <cell r="G906">
            <v>0</v>
          </cell>
        </row>
        <row r="907">
          <cell r="A907" t="str">
            <v>09.512.09</v>
          </cell>
          <cell r="B907" t="str">
            <v>Confecção de tubos de conc. armado D = 1,50</v>
          </cell>
          <cell r="C907">
            <v>0</v>
          </cell>
          <cell r="D907">
            <v>0</v>
          </cell>
          <cell r="E907" t="str">
            <v>m</v>
          </cell>
          <cell r="G907">
            <v>0</v>
          </cell>
        </row>
        <row r="908">
          <cell r="A908" t="str">
            <v>09.512.10</v>
          </cell>
          <cell r="B908" t="str">
            <v>Confecção de tubos de conc. armado D = 0,40</v>
          </cell>
          <cell r="C908">
            <v>0</v>
          </cell>
          <cell r="D908">
            <v>0</v>
          </cell>
          <cell r="E908" t="str">
            <v>m</v>
          </cell>
          <cell r="F908">
            <v>23.72</v>
          </cell>
          <cell r="G908">
            <v>8.4917599999999993</v>
          </cell>
        </row>
        <row r="909">
          <cell r="A909" t="str">
            <v>09.517.01</v>
          </cell>
          <cell r="B909" t="str">
            <v>Areia extraída</v>
          </cell>
          <cell r="C909">
            <v>0</v>
          </cell>
          <cell r="D909">
            <v>0</v>
          </cell>
          <cell r="E909" t="str">
            <v>m3</v>
          </cell>
          <cell r="F909">
            <v>1.58</v>
          </cell>
          <cell r="G909">
            <v>0.56564000000000003</v>
          </cell>
        </row>
        <row r="910">
          <cell r="A910" t="str">
            <v>09.517.02</v>
          </cell>
          <cell r="B910" t="str">
            <v>Rocha p/ britagem</v>
          </cell>
          <cell r="C910">
            <v>0</v>
          </cell>
          <cell r="D910">
            <v>0</v>
          </cell>
          <cell r="E910" t="str">
            <v>m3</v>
          </cell>
          <cell r="F910">
            <v>3.53</v>
          </cell>
          <cell r="G910">
            <v>1.2637399999999999</v>
          </cell>
        </row>
        <row r="911">
          <cell r="A911" t="str">
            <v>09.517.03</v>
          </cell>
          <cell r="B911" t="str">
            <v>Rocha fragmentada por fogacho</v>
          </cell>
          <cell r="C911">
            <v>0</v>
          </cell>
          <cell r="D911">
            <v>0</v>
          </cell>
          <cell r="E911" t="str">
            <v>m3</v>
          </cell>
          <cell r="F911">
            <v>8.7799999999999994</v>
          </cell>
          <cell r="G911">
            <v>3.1432399999999996</v>
          </cell>
        </row>
        <row r="912">
          <cell r="A912" t="str">
            <v>09.517.04</v>
          </cell>
          <cell r="B912" t="str">
            <v>Pedra de mão</v>
          </cell>
          <cell r="C912">
            <v>0</v>
          </cell>
          <cell r="D912">
            <v>0</v>
          </cell>
          <cell r="E912" t="str">
            <v>m3</v>
          </cell>
          <cell r="F912">
            <v>8.7799999999999994</v>
          </cell>
          <cell r="G912">
            <v>3.1432399999999996</v>
          </cell>
        </row>
        <row r="913">
          <cell r="A913" t="str">
            <v>09.517.05</v>
          </cell>
          <cell r="B913" t="str">
            <v>Brita produzida</v>
          </cell>
          <cell r="C913">
            <v>0</v>
          </cell>
          <cell r="D913">
            <v>0</v>
          </cell>
          <cell r="E913" t="str">
            <v>m3</v>
          </cell>
          <cell r="F913">
            <v>10.119999999999999</v>
          </cell>
          <cell r="G913">
            <v>3.6229599999999995</v>
          </cell>
        </row>
        <row r="914">
          <cell r="A914" t="str">
            <v>09.519.01</v>
          </cell>
          <cell r="B914" t="str">
            <v>Obtenção de grama em placas</v>
          </cell>
          <cell r="C914">
            <v>0</v>
          </cell>
          <cell r="D914">
            <v>0</v>
          </cell>
          <cell r="E914" t="str">
            <v>m2</v>
          </cell>
          <cell r="F914">
            <v>0.81</v>
          </cell>
          <cell r="G914">
            <v>0.28998000000000002</v>
          </cell>
        </row>
        <row r="915">
          <cell r="A915" t="str">
            <v>09.601.00</v>
          </cell>
          <cell r="B915" t="str">
            <v>Transporte CAP 150/200 p/ tratamento superficial</v>
          </cell>
          <cell r="C915">
            <v>0</v>
          </cell>
          <cell r="D915">
            <v>0</v>
          </cell>
          <cell r="E915" t="str">
            <v>t</v>
          </cell>
          <cell r="F915">
            <v>455.45</v>
          </cell>
          <cell r="G915">
            <v>163.05109999999999</v>
          </cell>
        </row>
        <row r="916">
          <cell r="A916" t="str">
            <v>09.601.01</v>
          </cell>
          <cell r="B916" t="str">
            <v>Transporte emulsão asfáltica RR-1C p/ pint. lig.</v>
          </cell>
          <cell r="C916">
            <v>0</v>
          </cell>
          <cell r="D916">
            <v>0</v>
          </cell>
          <cell r="E916" t="str">
            <v>t</v>
          </cell>
          <cell r="F916">
            <v>470.65</v>
          </cell>
          <cell r="G916">
            <v>168.49269999999999</v>
          </cell>
        </row>
        <row r="917">
          <cell r="A917" t="str">
            <v>09.601.02</v>
          </cell>
          <cell r="B917" t="str">
            <v>Transporte asfalto diluido CM30 p/ imprimação</v>
          </cell>
          <cell r="C917">
            <v>0</v>
          </cell>
          <cell r="D917">
            <v>0</v>
          </cell>
          <cell r="E917" t="str">
            <v>t</v>
          </cell>
          <cell r="F917">
            <v>633.95000000000005</v>
          </cell>
          <cell r="G917">
            <v>226.95410000000001</v>
          </cell>
        </row>
        <row r="918">
          <cell r="A918" t="str">
            <v>09.601.03</v>
          </cell>
          <cell r="B918" t="str">
            <v>Transporte CAP 50/60</v>
          </cell>
          <cell r="C918">
            <v>0</v>
          </cell>
          <cell r="D918">
            <v>0</v>
          </cell>
          <cell r="E918" t="str">
            <v>kg</v>
          </cell>
          <cell r="G918">
            <v>0</v>
          </cell>
        </row>
        <row r="919">
          <cell r="A919" t="str">
            <v>09.601.04</v>
          </cell>
          <cell r="B919" t="str">
            <v>Transporte CAP 20</v>
          </cell>
          <cell r="C919">
            <v>0</v>
          </cell>
          <cell r="D919">
            <v>0</v>
          </cell>
          <cell r="E919" t="str">
            <v>t</v>
          </cell>
          <cell r="F919">
            <v>500.46</v>
          </cell>
          <cell r="G919">
            <v>179.16467999999998</v>
          </cell>
        </row>
        <row r="920">
          <cell r="A920" t="str">
            <v>09.601.05</v>
          </cell>
          <cell r="B920" t="str">
            <v>Transporte CAP 40</v>
          </cell>
          <cell r="C920">
            <v>0</v>
          </cell>
          <cell r="D920">
            <v>0</v>
          </cell>
          <cell r="E920" t="str">
            <v>t</v>
          </cell>
          <cell r="G920">
            <v>0</v>
          </cell>
        </row>
        <row r="921">
          <cell r="A921" t="str">
            <v>09.999.01</v>
          </cell>
          <cell r="B921" t="str">
            <v>Torre de madeira</v>
          </cell>
          <cell r="C921">
            <v>0</v>
          </cell>
          <cell r="D921">
            <v>0</v>
          </cell>
          <cell r="E921" t="str">
            <v>und</v>
          </cell>
          <cell r="F921">
            <v>62.2</v>
          </cell>
          <cell r="G921">
            <v>22.267600000000002</v>
          </cell>
        </row>
        <row r="922">
          <cell r="A922" t="str">
            <v>P06.800.01</v>
          </cell>
          <cell r="B922" t="str">
            <v>Iluminação de viadutos</v>
          </cell>
          <cell r="C922">
            <v>0</v>
          </cell>
          <cell r="D922">
            <v>0</v>
          </cell>
          <cell r="E922" t="str">
            <v>un</v>
          </cell>
          <cell r="G922">
            <v>0</v>
          </cell>
        </row>
        <row r="923">
          <cell r="A923" t="str">
            <v>P06.800.02</v>
          </cell>
          <cell r="B923" t="str">
            <v>Iluminação de passagem de pedestres</v>
          </cell>
          <cell r="C923">
            <v>0</v>
          </cell>
          <cell r="D923">
            <v>0</v>
          </cell>
          <cell r="E923" t="str">
            <v>un</v>
          </cell>
          <cell r="G923">
            <v>0</v>
          </cell>
        </row>
        <row r="924">
          <cell r="A924" t="str">
            <v>5.1</v>
          </cell>
          <cell r="B924" t="str">
            <v>PROJETO DE ILUMINAÇÃO</v>
          </cell>
          <cell r="C924">
            <v>0</v>
          </cell>
          <cell r="D924">
            <v>0</v>
          </cell>
          <cell r="G924">
            <v>0</v>
          </cell>
        </row>
        <row r="925">
          <cell r="A925" t="str">
            <v>PI 01</v>
          </cell>
          <cell r="B925" t="str">
            <v>Poste de aço galv. a fogo, c/ 20,0m de alt. p/ instal. tipo engastado</v>
          </cell>
          <cell r="C925">
            <v>0</v>
          </cell>
          <cell r="D925">
            <v>0</v>
          </cell>
          <cell r="E925" t="str">
            <v>un</v>
          </cell>
          <cell r="G925">
            <v>0</v>
          </cell>
        </row>
        <row r="926">
          <cell r="A926" t="str">
            <v>PI 02</v>
          </cell>
          <cell r="B926" t="str">
            <v>Poste de aço galvanizado a fogo, c/ 10,0m de alt. p/instal.na lat. dos viadutos</v>
          </cell>
          <cell r="C926">
            <v>0</v>
          </cell>
          <cell r="D926">
            <v>0</v>
          </cell>
          <cell r="E926" t="str">
            <v>un</v>
          </cell>
          <cell r="G926">
            <v>0</v>
          </cell>
        </row>
        <row r="927">
          <cell r="A927" t="str">
            <v>PI 02a</v>
          </cell>
          <cell r="B927" t="str">
            <v>Poste de aço galvanizado a fogo, c/ 5,0m de alt. p/instal.na lat. das passarelas</v>
          </cell>
          <cell r="C927">
            <v>0</v>
          </cell>
          <cell r="D927">
            <v>0</v>
          </cell>
          <cell r="E927" t="str">
            <v>un</v>
          </cell>
        </row>
        <row r="928">
          <cell r="A928" t="str">
            <v>PI 03</v>
          </cell>
          <cell r="B928" t="str">
            <v xml:space="preserve">Luminária p/ iluminação pública ref.HRC-612 da Philips ou similar </v>
          </cell>
          <cell r="C928">
            <v>0</v>
          </cell>
          <cell r="D928">
            <v>0</v>
          </cell>
          <cell r="E928" t="str">
            <v>un</v>
          </cell>
          <cell r="G928">
            <v>0</v>
          </cell>
        </row>
        <row r="929">
          <cell r="A929" t="str">
            <v>PI 04</v>
          </cell>
          <cell r="B929" t="str">
            <v xml:space="preserve">Luminária p/ iluminação pública ref.SRC-612 da Philips ou similar </v>
          </cell>
          <cell r="C929">
            <v>0</v>
          </cell>
          <cell r="D929">
            <v>0</v>
          </cell>
          <cell r="E929" t="str">
            <v>un</v>
          </cell>
          <cell r="G929">
            <v>0</v>
          </cell>
        </row>
        <row r="930">
          <cell r="A930" t="str">
            <v>PI 05</v>
          </cell>
          <cell r="B930" t="str">
            <v>Suporte p/ luminária tipo ZGP614 da Philips ou similar</v>
          </cell>
          <cell r="C930">
            <v>0</v>
          </cell>
          <cell r="D930">
            <v>0</v>
          </cell>
          <cell r="E930" t="str">
            <v>un</v>
          </cell>
          <cell r="G930">
            <v>0</v>
          </cell>
        </row>
        <row r="931">
          <cell r="A931" t="str">
            <v>PI 06</v>
          </cell>
          <cell r="B931" t="str">
            <v>Suporte p/ luminária tipo ZGP616 da Philips ou similar</v>
          </cell>
          <cell r="C931">
            <v>0</v>
          </cell>
          <cell r="D931">
            <v>0</v>
          </cell>
          <cell r="E931" t="str">
            <v>un</v>
          </cell>
          <cell r="G931">
            <v>0</v>
          </cell>
        </row>
        <row r="932">
          <cell r="A932" t="str">
            <v>PI 07</v>
          </cell>
          <cell r="B932" t="str">
            <v>Suporte p/ luminária tipo ZGP402 da Philips ou similar</v>
          </cell>
          <cell r="C932">
            <v>0</v>
          </cell>
          <cell r="D932">
            <v>0</v>
          </cell>
          <cell r="E932" t="str">
            <v>un</v>
          </cell>
          <cell r="G932">
            <v>0</v>
          </cell>
        </row>
        <row r="933">
          <cell r="A933" t="str">
            <v>PI 08</v>
          </cell>
          <cell r="B933" t="str">
            <v>Suporte p/ luminária tipo ZGP401 da Philips ou similar</v>
          </cell>
          <cell r="C933">
            <v>0</v>
          </cell>
          <cell r="D933">
            <v>0</v>
          </cell>
          <cell r="E933" t="str">
            <v>un</v>
          </cell>
          <cell r="G933">
            <v>0</v>
          </cell>
        </row>
        <row r="934">
          <cell r="A934" t="str">
            <v>PI 09</v>
          </cell>
          <cell r="B934" t="str">
            <v>Lâmpada a vapor de sódio 400W, alta pressão, base E40</v>
          </cell>
          <cell r="C934">
            <v>0</v>
          </cell>
          <cell r="D934">
            <v>0</v>
          </cell>
          <cell r="E934" t="str">
            <v>un</v>
          </cell>
          <cell r="G934">
            <v>0</v>
          </cell>
        </row>
        <row r="935">
          <cell r="A935" t="str">
            <v>PI 10</v>
          </cell>
          <cell r="B935" t="str">
            <v>Lâmpada a vapor de mercúrio 250W, alta pressão, base E40</v>
          </cell>
          <cell r="C935">
            <v>0</v>
          </cell>
          <cell r="D935">
            <v>0</v>
          </cell>
          <cell r="E935" t="str">
            <v>un</v>
          </cell>
          <cell r="G935">
            <v>0</v>
          </cell>
        </row>
        <row r="936">
          <cell r="A936" t="str">
            <v>PI 11</v>
          </cell>
          <cell r="B936" t="str">
            <v>Lâmpada fluorescente compacta 23 W, 220V, ref PL eletrônica  da Philips ou similar</v>
          </cell>
          <cell r="C936">
            <v>0</v>
          </cell>
          <cell r="D936">
            <v>0</v>
          </cell>
          <cell r="E936" t="str">
            <v>un</v>
          </cell>
          <cell r="G936">
            <v>0</v>
          </cell>
        </row>
        <row r="937">
          <cell r="A937" t="str">
            <v>PI 12</v>
          </cell>
          <cell r="B937" t="str">
            <v>Luminária blindada p/ lâmpada incandescente 100W, ref. WY-10 da Wetzel ou similar</v>
          </cell>
          <cell r="C937">
            <v>0</v>
          </cell>
          <cell r="D937">
            <v>0</v>
          </cell>
          <cell r="E937" t="str">
            <v>un</v>
          </cell>
          <cell r="G937">
            <v>0</v>
          </cell>
        </row>
        <row r="938">
          <cell r="A938" t="str">
            <v>PI 13</v>
          </cell>
          <cell r="B938" t="str">
            <v>Eletroduto de aço 20mm, vara de 3m</v>
          </cell>
          <cell r="C938">
            <v>0</v>
          </cell>
          <cell r="D938">
            <v>0</v>
          </cell>
          <cell r="E938" t="str">
            <v>un</v>
          </cell>
          <cell r="G938">
            <v>0</v>
          </cell>
        </row>
        <row r="939">
          <cell r="A939" t="str">
            <v>PI 14</v>
          </cell>
          <cell r="B939" t="str">
            <v>Caixa de passagem para instalação aparente D=50mm, tipo T</v>
          </cell>
          <cell r="C939">
            <v>0</v>
          </cell>
          <cell r="D939">
            <v>0</v>
          </cell>
          <cell r="E939" t="str">
            <v>un</v>
          </cell>
          <cell r="G939">
            <v>0</v>
          </cell>
        </row>
        <row r="940">
          <cell r="A940" t="str">
            <v>PI 15</v>
          </cell>
          <cell r="B940" t="str">
            <v>Caixa de passagem para instalação aparente D=20mm, tipo LB</v>
          </cell>
          <cell r="C940">
            <v>0</v>
          </cell>
          <cell r="D940">
            <v>0</v>
          </cell>
          <cell r="E940" t="str">
            <v>un</v>
          </cell>
          <cell r="G940">
            <v>0</v>
          </cell>
        </row>
        <row r="941">
          <cell r="A941" t="str">
            <v>PI 16</v>
          </cell>
          <cell r="B941" t="str">
            <v>Caixa de passagem para instalação aparente D=3/4", tipo X</v>
          </cell>
          <cell r="C941">
            <v>0</v>
          </cell>
          <cell r="D941">
            <v>0</v>
          </cell>
          <cell r="E941" t="str">
            <v>un</v>
          </cell>
          <cell r="G941">
            <v>0</v>
          </cell>
        </row>
        <row r="942">
          <cell r="A942" t="str">
            <v>PI 17</v>
          </cell>
          <cell r="B942" t="str">
            <v>Luminária pública pad. CELESC, p/ 1 lâmpada à vapor  merc.80W, ref. HRQ 630 da Philips ou similar</v>
          </cell>
          <cell r="C942">
            <v>0</v>
          </cell>
          <cell r="D942">
            <v>0</v>
          </cell>
          <cell r="E942" t="str">
            <v>un</v>
          </cell>
          <cell r="G942">
            <v>0</v>
          </cell>
        </row>
        <row r="943">
          <cell r="A943" t="str">
            <v>PI 18</v>
          </cell>
          <cell r="B943" t="str">
            <v>Braço curvo p/ iluminação pública padrão CELESC</v>
          </cell>
          <cell r="C943">
            <v>0</v>
          </cell>
          <cell r="D943">
            <v>0</v>
          </cell>
          <cell r="E943" t="str">
            <v>un</v>
          </cell>
          <cell r="G943">
            <v>0</v>
          </cell>
        </row>
        <row r="944">
          <cell r="A944" t="str">
            <v>PI 19</v>
          </cell>
          <cell r="B944" t="str">
            <v>Reator p/ Lâmpada a vapor de mercúrio, 80W, ref. RVM 80426-02, da Philips ou similar</v>
          </cell>
          <cell r="C944">
            <v>0</v>
          </cell>
          <cell r="D944">
            <v>0</v>
          </cell>
          <cell r="E944" t="str">
            <v>un</v>
          </cell>
          <cell r="G944">
            <v>0</v>
          </cell>
        </row>
        <row r="945">
          <cell r="A945" t="str">
            <v>PI 20</v>
          </cell>
          <cell r="B945" t="str">
            <v>Poste de concreto duplo T 10m, 150 daN</v>
          </cell>
          <cell r="C945">
            <v>0</v>
          </cell>
          <cell r="D945">
            <v>0</v>
          </cell>
          <cell r="E945" t="str">
            <v>un</v>
          </cell>
          <cell r="G945">
            <v>0</v>
          </cell>
        </row>
        <row r="946">
          <cell r="A946" t="str">
            <v>PI 21</v>
          </cell>
          <cell r="B946" t="str">
            <v>Lâmpada à vapor de mercúrio 80W</v>
          </cell>
          <cell r="C946">
            <v>0</v>
          </cell>
          <cell r="D946">
            <v>0</v>
          </cell>
          <cell r="E946" t="str">
            <v>un</v>
          </cell>
          <cell r="G946">
            <v>0</v>
          </cell>
        </row>
        <row r="947">
          <cell r="A947" t="str">
            <v>PI 22</v>
          </cell>
          <cell r="B947" t="str">
            <v>Base completa com fusível Diazed, 6A, retardado, incluíndo tampa, anel de proteção e ajuste</v>
          </cell>
          <cell r="C947">
            <v>0</v>
          </cell>
          <cell r="D947">
            <v>0</v>
          </cell>
          <cell r="E947" t="str">
            <v>un</v>
          </cell>
          <cell r="G947">
            <v>0</v>
          </cell>
        </row>
        <row r="948">
          <cell r="A948" t="str">
            <v>PI 23</v>
          </cell>
          <cell r="B948" t="str">
            <v>Contator tripolar a seco, p/ corrente alternada - 55 A, para uso em rede 380/220V - 60Hz</v>
          </cell>
          <cell r="C948">
            <v>0</v>
          </cell>
          <cell r="D948">
            <v>0</v>
          </cell>
          <cell r="E948" t="str">
            <v>un</v>
          </cell>
          <cell r="G948">
            <v>0</v>
          </cell>
        </row>
        <row r="949">
          <cell r="A949" t="str">
            <v>PI 24</v>
          </cell>
          <cell r="B949" t="str">
            <v>Fita elétrica auto fusão a base de borracha EPR</v>
          </cell>
          <cell r="C949">
            <v>0</v>
          </cell>
          <cell r="D949">
            <v>0</v>
          </cell>
          <cell r="E949" t="str">
            <v>un</v>
          </cell>
          <cell r="G949">
            <v>0</v>
          </cell>
        </row>
        <row r="950">
          <cell r="A950" t="str">
            <v>PI 25</v>
          </cell>
          <cell r="B950" t="str">
            <v>Fita adesiva plástica isolante</v>
          </cell>
          <cell r="C950">
            <v>0</v>
          </cell>
          <cell r="D950">
            <v>0</v>
          </cell>
          <cell r="E950" t="str">
            <v>un</v>
          </cell>
          <cell r="G950">
            <v>0</v>
          </cell>
        </row>
        <row r="951">
          <cell r="A951" t="str">
            <v>PI 26</v>
          </cell>
          <cell r="B951" t="str">
            <v>Relé fotoelétrico c/ suporte para fixação galv. com furo 18mm</v>
          </cell>
          <cell r="C951">
            <v>0</v>
          </cell>
          <cell r="D951">
            <v>0</v>
          </cell>
          <cell r="E951" t="str">
            <v>un</v>
          </cell>
          <cell r="G951">
            <v>0</v>
          </cell>
        </row>
        <row r="952">
          <cell r="A952" t="str">
            <v>PI 27</v>
          </cell>
          <cell r="B952" t="str">
            <v>Cabo isolado p/ 1000V, bitola 35mm²</v>
          </cell>
          <cell r="C952">
            <v>0</v>
          </cell>
          <cell r="D952">
            <v>0</v>
          </cell>
          <cell r="E952" t="str">
            <v>m</v>
          </cell>
          <cell r="G952">
            <v>0</v>
          </cell>
        </row>
        <row r="953">
          <cell r="A953" t="str">
            <v>PI 28</v>
          </cell>
          <cell r="B953" t="str">
            <v>Eletroduto de aço tipo pesado 100mm</v>
          </cell>
          <cell r="C953">
            <v>0</v>
          </cell>
          <cell r="D953">
            <v>0</v>
          </cell>
          <cell r="E953" t="str">
            <v>m</v>
          </cell>
          <cell r="G953">
            <v>0</v>
          </cell>
        </row>
        <row r="954">
          <cell r="A954" t="str">
            <v>PI 29</v>
          </cell>
          <cell r="B954" t="str">
            <v>Curva em alumínio fundido de alta resistência, fixação por encaixe,50mm</v>
          </cell>
          <cell r="C954">
            <v>0</v>
          </cell>
          <cell r="D954">
            <v>0</v>
          </cell>
          <cell r="E954" t="str">
            <v>un</v>
          </cell>
          <cell r="G954">
            <v>0</v>
          </cell>
        </row>
        <row r="955">
          <cell r="A955" t="str">
            <v>PI 30</v>
          </cell>
          <cell r="B955" t="str">
            <v>Haste para aterramento aço-cobre D 13x2400mm</v>
          </cell>
          <cell r="C955">
            <v>0</v>
          </cell>
          <cell r="D955">
            <v>0</v>
          </cell>
          <cell r="E955" t="str">
            <v>un</v>
          </cell>
          <cell r="G955">
            <v>0</v>
          </cell>
        </row>
        <row r="956">
          <cell r="A956" t="str">
            <v>PI 31</v>
          </cell>
          <cell r="B956" t="str">
            <v>Cabo de cobre nú meio duro, 7 fios 2AWG</v>
          </cell>
          <cell r="C956">
            <v>0</v>
          </cell>
          <cell r="D956">
            <v>0</v>
          </cell>
          <cell r="E956" t="str">
            <v>kg</v>
          </cell>
          <cell r="G956">
            <v>0</v>
          </cell>
        </row>
        <row r="957">
          <cell r="A957" t="str">
            <v>PI 32</v>
          </cell>
          <cell r="B957" t="str">
            <v>Conetor paralelo, liga alumínio tronco 1/0-4 AWG e derivação 2-4AWG</v>
          </cell>
          <cell r="C957">
            <v>0</v>
          </cell>
          <cell r="D957">
            <v>0</v>
          </cell>
          <cell r="E957" t="str">
            <v>un</v>
          </cell>
          <cell r="G957">
            <v>0</v>
          </cell>
        </row>
        <row r="958">
          <cell r="A958" t="str">
            <v>PI 33</v>
          </cell>
          <cell r="B958" t="str">
            <v>Tubo de aço galvanizado, vara de 6m e 50mm</v>
          </cell>
          <cell r="C958">
            <v>0</v>
          </cell>
          <cell r="D958">
            <v>0</v>
          </cell>
          <cell r="E958" t="str">
            <v>un</v>
          </cell>
          <cell r="G958">
            <v>0</v>
          </cell>
        </row>
        <row r="959">
          <cell r="A959" t="str">
            <v>PI 34</v>
          </cell>
          <cell r="B959" t="str">
            <v>Construção de caixa tipo SP, ou pré-instalada com as mesmas características</v>
          </cell>
          <cell r="C959">
            <v>0</v>
          </cell>
          <cell r="D959">
            <v>0</v>
          </cell>
          <cell r="E959" t="str">
            <v>un</v>
          </cell>
          <cell r="G959">
            <v>0</v>
          </cell>
        </row>
        <row r="960">
          <cell r="A960" t="str">
            <v>PI 35</v>
          </cell>
          <cell r="B960" t="str">
            <v>Construção de embasamento p/ poste tipo engastado, 20m de altura</v>
          </cell>
          <cell r="C960">
            <v>0</v>
          </cell>
          <cell r="D960">
            <v>0</v>
          </cell>
          <cell r="E960" t="str">
            <v>un</v>
          </cell>
          <cell r="G960">
            <v>0</v>
          </cell>
        </row>
        <row r="961">
          <cell r="A961" t="str">
            <v>PI 36</v>
          </cell>
          <cell r="B961" t="str">
            <v>Construção de embasamento p/ poste tipo engastado, concreto duplo T, 10m de altura</v>
          </cell>
          <cell r="C961">
            <v>0</v>
          </cell>
          <cell r="D961">
            <v>0</v>
          </cell>
          <cell r="E961" t="str">
            <v>un</v>
          </cell>
          <cell r="G961">
            <v>0</v>
          </cell>
        </row>
        <row r="962">
          <cell r="A962" t="str">
            <v>PI 37</v>
          </cell>
          <cell r="B962" t="str">
            <v>Lançamento de cabos em dutos de aço, classe 1000V, circuito trifásico mais neutro, e monofásico</v>
          </cell>
          <cell r="C962">
            <v>0</v>
          </cell>
          <cell r="D962">
            <v>0</v>
          </cell>
          <cell r="E962" t="str">
            <v>m</v>
          </cell>
          <cell r="G962">
            <v>0</v>
          </cell>
        </row>
        <row r="963">
          <cell r="A963" t="str">
            <v>PI 38</v>
          </cell>
          <cell r="B963" t="str">
            <v>Confecção de emendas retas ou derivação em cabos classe 1000V, c/ conector à compressão</v>
          </cell>
          <cell r="C963">
            <v>0</v>
          </cell>
          <cell r="D963">
            <v>0</v>
          </cell>
          <cell r="E963" t="str">
            <v>un</v>
          </cell>
          <cell r="G963">
            <v>0</v>
          </cell>
        </row>
        <row r="964">
          <cell r="A964" t="str">
            <v>PI 39</v>
          </cell>
          <cell r="B964" t="str">
            <v>Fixação de haste de terra e conexão ao neutro</v>
          </cell>
          <cell r="C964">
            <v>0</v>
          </cell>
          <cell r="D964">
            <v>0</v>
          </cell>
          <cell r="E964" t="str">
            <v>un</v>
          </cell>
          <cell r="G964">
            <v>0</v>
          </cell>
        </row>
        <row r="965">
          <cell r="A965" t="str">
            <v>PI 40</v>
          </cell>
          <cell r="B965" t="str">
            <v>Montagem eletromecân.de iluminação a 17,5m de alt., formada p/2 pétalas, c/ fixação dos equip.</v>
          </cell>
          <cell r="C965">
            <v>0</v>
          </cell>
          <cell r="D965">
            <v>0</v>
          </cell>
          <cell r="E965" t="str">
            <v>un</v>
          </cell>
          <cell r="G965">
            <v>0</v>
          </cell>
        </row>
        <row r="966">
          <cell r="A966" t="str">
            <v>PI 41</v>
          </cell>
          <cell r="B966" t="str">
            <v>Instalação de tubo de aço vara de 6m e curva de entrada de cabos na lateral do poste c/ fix. dutos</v>
          </cell>
          <cell r="C966">
            <v>0</v>
          </cell>
          <cell r="D966">
            <v>0</v>
          </cell>
          <cell r="E966" t="str">
            <v>un</v>
          </cell>
          <cell r="G966">
            <v>0</v>
          </cell>
        </row>
        <row r="967">
          <cell r="A967" t="str">
            <v>PI 42</v>
          </cell>
          <cell r="B967" t="str">
            <v>Instalação de poste de aço de 20m de altura engastado</v>
          </cell>
          <cell r="C967">
            <v>0</v>
          </cell>
          <cell r="D967">
            <v>0</v>
          </cell>
          <cell r="E967" t="str">
            <v>un</v>
          </cell>
          <cell r="G967">
            <v>0</v>
          </cell>
        </row>
        <row r="968">
          <cell r="A968" t="str">
            <v>PI 43</v>
          </cell>
          <cell r="B968" t="str">
            <v>Travessia de pista asfáltica p/ lançamento dutos aço tipo pesado 100mm</v>
          </cell>
          <cell r="C968">
            <v>0</v>
          </cell>
          <cell r="D968">
            <v>0</v>
          </cell>
          <cell r="E968" t="str">
            <v>m</v>
          </cell>
          <cell r="G968">
            <v>0</v>
          </cell>
        </row>
        <row r="969">
          <cell r="A969" t="str">
            <v>PI 44</v>
          </cell>
          <cell r="B969" t="str">
            <v>Montagem eletromecânica de luminária 10,0m de altura, c/ fixação dos equip.e conexões elétricos</v>
          </cell>
          <cell r="C969">
            <v>0</v>
          </cell>
          <cell r="D969">
            <v>0</v>
          </cell>
          <cell r="E969" t="str">
            <v>un</v>
          </cell>
          <cell r="G969">
            <v>0</v>
          </cell>
        </row>
        <row r="970">
          <cell r="A970" t="str">
            <v>PI 45</v>
          </cell>
          <cell r="B970" t="str">
            <v>Montagem eletromecânica de luminária padrão CELESC em poste de 11m de altura, duplo T,c/ fixação dos equip.e conexões elétricos</v>
          </cell>
          <cell r="C970">
            <v>0</v>
          </cell>
          <cell r="D970">
            <v>0</v>
          </cell>
          <cell r="E970" t="str">
            <v>un</v>
          </cell>
          <cell r="G970">
            <v>0</v>
          </cell>
        </row>
        <row r="971">
          <cell r="A971" t="str">
            <v>PI 46</v>
          </cell>
          <cell r="B971" t="str">
            <v>Fixação de eletroduto de aço vara 3m ao longo das passarelas</v>
          </cell>
          <cell r="C971">
            <v>0</v>
          </cell>
          <cell r="D971">
            <v>0</v>
          </cell>
          <cell r="E971" t="str">
            <v>un</v>
          </cell>
          <cell r="G971">
            <v>0</v>
          </cell>
        </row>
        <row r="972">
          <cell r="A972" t="str">
            <v>PI 47</v>
          </cell>
          <cell r="B972" t="str">
            <v>Poste de concreto duplo T, 10/300 daN</v>
          </cell>
          <cell r="C972">
            <v>0</v>
          </cell>
          <cell r="D972">
            <v>0</v>
          </cell>
          <cell r="E972" t="str">
            <v>un</v>
          </cell>
          <cell r="G972">
            <v>0</v>
          </cell>
        </row>
        <row r="973">
          <cell r="A973" t="str">
            <v>PI 48</v>
          </cell>
          <cell r="B973" t="str">
            <v>Armação secundária p/ 2 estribo</v>
          </cell>
          <cell r="C973">
            <v>0</v>
          </cell>
          <cell r="D973">
            <v>0</v>
          </cell>
          <cell r="E973" t="str">
            <v>un</v>
          </cell>
          <cell r="G973">
            <v>0</v>
          </cell>
        </row>
        <row r="974">
          <cell r="A974" t="str">
            <v>PI 49</v>
          </cell>
          <cell r="B974" t="str">
            <v>Armação secundária p/ 1 estribo</v>
          </cell>
          <cell r="C974">
            <v>0</v>
          </cell>
          <cell r="D974">
            <v>0</v>
          </cell>
          <cell r="E974" t="str">
            <v>un</v>
          </cell>
          <cell r="G974">
            <v>0</v>
          </cell>
        </row>
        <row r="975">
          <cell r="A975" t="str">
            <v>PI 50</v>
          </cell>
          <cell r="B975" t="str">
            <v>Cabo isolado, de alumínio singelo, bitola 4 mm² - estimada</v>
          </cell>
          <cell r="C975">
            <v>0</v>
          </cell>
          <cell r="D975">
            <v>0</v>
          </cell>
          <cell r="E975" t="str">
            <v>m</v>
          </cell>
          <cell r="G975">
            <v>0</v>
          </cell>
        </row>
        <row r="976">
          <cell r="A976" t="str">
            <v>PI 51</v>
          </cell>
          <cell r="B976" t="str">
            <v>Eletoduto de PVC corrugado tipo Kanalex ou similar, 50 mm</v>
          </cell>
          <cell r="C976">
            <v>0</v>
          </cell>
          <cell r="D976">
            <v>0</v>
          </cell>
          <cell r="E976" t="str">
            <v>m</v>
          </cell>
          <cell r="G976">
            <v>0</v>
          </cell>
        </row>
        <row r="977">
          <cell r="A977" t="str">
            <v>PI 52</v>
          </cell>
          <cell r="B977" t="str">
            <v>Luminária IMB C-300 ou similar</v>
          </cell>
          <cell r="C977">
            <v>0</v>
          </cell>
          <cell r="D977">
            <v>0</v>
          </cell>
          <cell r="E977" t="str">
            <v>un</v>
          </cell>
          <cell r="G977">
            <v>0</v>
          </cell>
        </row>
        <row r="978">
          <cell r="A978" t="str">
            <v>PI 53</v>
          </cell>
          <cell r="B978" t="str">
            <v>Cabo isolado p/ 1000V, de alumínio, singelo, cor preto, bitola 35 mm² (XLPE) est.</v>
          </cell>
          <cell r="C978">
            <v>0</v>
          </cell>
          <cell r="D978">
            <v>0</v>
          </cell>
          <cell r="E978" t="str">
            <v>m</v>
          </cell>
          <cell r="G978">
            <v>0</v>
          </cell>
        </row>
        <row r="979">
          <cell r="A979" t="str">
            <v>PI 54</v>
          </cell>
          <cell r="B979" t="str">
            <v>Eletroduto de PVC corrugado tipo Kanalex ou similar, D=100mm</v>
          </cell>
          <cell r="C979">
            <v>0</v>
          </cell>
          <cell r="D979">
            <v>0</v>
          </cell>
          <cell r="E979" t="str">
            <v>m</v>
          </cell>
          <cell r="G979">
            <v>0</v>
          </cell>
        </row>
        <row r="980">
          <cell r="A980" t="str">
            <v>PI 55</v>
          </cell>
          <cell r="B980" t="str">
            <v>Cabo de cobre nú, 25 mm²</v>
          </cell>
          <cell r="C980">
            <v>0</v>
          </cell>
          <cell r="D980">
            <v>0</v>
          </cell>
          <cell r="E980" t="str">
            <v>m</v>
          </cell>
          <cell r="G980">
            <v>0</v>
          </cell>
        </row>
        <row r="981">
          <cell r="A981" t="str">
            <v>PI 56</v>
          </cell>
          <cell r="B981" t="str">
            <v>Cabo isolado p/ 1000V, 4 mm² de alumínio</v>
          </cell>
          <cell r="C981">
            <v>0</v>
          </cell>
          <cell r="D981">
            <v>0</v>
          </cell>
          <cell r="E981" t="str">
            <v>m</v>
          </cell>
          <cell r="G981">
            <v>0</v>
          </cell>
        </row>
        <row r="982">
          <cell r="A982" t="str">
            <v>PI 57</v>
          </cell>
          <cell r="B982" t="str">
            <v>Lançamento de cabos em eletroduto de PVC corrugado</v>
          </cell>
          <cell r="C982">
            <v>0</v>
          </cell>
          <cell r="D982">
            <v>0</v>
          </cell>
          <cell r="E982" t="str">
            <v>m</v>
          </cell>
          <cell r="G982">
            <v>0</v>
          </cell>
        </row>
        <row r="983">
          <cell r="A983" t="str">
            <v>PI 58</v>
          </cell>
          <cell r="B983" t="str">
            <v>Fixação de caixas de passagem p/ instalação aparente D=20mm</v>
          </cell>
          <cell r="C983">
            <v>0</v>
          </cell>
          <cell r="D983">
            <v>0</v>
          </cell>
          <cell r="E983" t="str">
            <v>un</v>
          </cell>
          <cell r="G983">
            <v>0</v>
          </cell>
        </row>
        <row r="984">
          <cell r="A984" t="str">
            <v>PI 59</v>
          </cell>
          <cell r="B984" t="str">
            <v>Instalação de luminária blindada para lâmpada a vapor de mercúrio 250W</v>
          </cell>
          <cell r="C984">
            <v>0</v>
          </cell>
          <cell r="D984">
            <v>0</v>
          </cell>
          <cell r="E984" t="str">
            <v>un</v>
          </cell>
          <cell r="G984">
            <v>0</v>
          </cell>
        </row>
        <row r="985">
          <cell r="A985" t="str">
            <v>PI 60</v>
          </cell>
          <cell r="B985" t="str">
            <v>Lâmpada a vapor de mercúrio 250W</v>
          </cell>
          <cell r="C985">
            <v>0</v>
          </cell>
          <cell r="D985">
            <v>0</v>
          </cell>
          <cell r="E985" t="str">
            <v>un</v>
          </cell>
          <cell r="G985">
            <v>0</v>
          </cell>
        </row>
        <row r="986">
          <cell r="A986" t="str">
            <v>PI 61</v>
          </cell>
          <cell r="B986" t="str">
            <v>Isolador de roldana</v>
          </cell>
          <cell r="C986">
            <v>0</v>
          </cell>
          <cell r="D986">
            <v>0</v>
          </cell>
          <cell r="E986" t="str">
            <v>un</v>
          </cell>
          <cell r="G986">
            <v>0</v>
          </cell>
        </row>
        <row r="987">
          <cell r="A987" t="str">
            <v>PI 62</v>
          </cell>
          <cell r="B987" t="str">
            <v>Caixa de passagem para instalação aparente D=20mm, tipo T</v>
          </cell>
          <cell r="C987">
            <v>0</v>
          </cell>
          <cell r="D987">
            <v>0</v>
          </cell>
          <cell r="E987" t="str">
            <v>un</v>
          </cell>
          <cell r="G987">
            <v>0</v>
          </cell>
        </row>
        <row r="988">
          <cell r="A988" t="str">
            <v>PI 63</v>
          </cell>
          <cell r="B988" t="str">
            <v>Eletroduto de aço galvanizado, d=50mm, vara de 3m</v>
          </cell>
          <cell r="C988">
            <v>0</v>
          </cell>
          <cell r="D988">
            <v>0</v>
          </cell>
          <cell r="E988" t="str">
            <v>un</v>
          </cell>
          <cell r="G988">
            <v>0</v>
          </cell>
        </row>
        <row r="989">
          <cell r="A989" t="str">
            <v>PI 64</v>
          </cell>
          <cell r="B989" t="str">
            <v>Caixa de passagem p/ instalação aparente, D=50mm, tipo E</v>
          </cell>
          <cell r="C989">
            <v>0</v>
          </cell>
          <cell r="D989">
            <v>0</v>
          </cell>
          <cell r="E989" t="str">
            <v>un</v>
          </cell>
          <cell r="G989">
            <v>0</v>
          </cell>
        </row>
        <row r="990">
          <cell r="A990" t="str">
            <v>PI 65</v>
          </cell>
          <cell r="B990" t="str">
            <v>Cabo de alumínio 1/0</v>
          </cell>
          <cell r="C990">
            <v>0</v>
          </cell>
          <cell r="D990">
            <v>0</v>
          </cell>
          <cell r="E990" t="str">
            <v>m</v>
          </cell>
          <cell r="G990">
            <v>0</v>
          </cell>
        </row>
        <row r="991">
          <cell r="A991" t="str">
            <v>PI 66</v>
          </cell>
          <cell r="B991" t="str">
            <v>Cabo isolado p/ 1000 V, 6 mm2 de alumínio</v>
          </cell>
          <cell r="C991">
            <v>0</v>
          </cell>
          <cell r="D991">
            <v>0</v>
          </cell>
          <cell r="E991" t="str">
            <v>m</v>
          </cell>
          <cell r="G991">
            <v>0</v>
          </cell>
        </row>
        <row r="992">
          <cell r="A992" t="str">
            <v>PI 67</v>
          </cell>
          <cell r="B992" t="str">
            <v>Cabo isolado p/ 1000 V, 2,5 mm2 de alumínio</v>
          </cell>
          <cell r="C992">
            <v>0</v>
          </cell>
          <cell r="D992">
            <v>0</v>
          </cell>
          <cell r="E992" t="str">
            <v>m</v>
          </cell>
          <cell r="G992">
            <v>0</v>
          </cell>
        </row>
        <row r="993">
          <cell r="A993" t="str">
            <v>PI 68</v>
          </cell>
          <cell r="B993" t="str">
            <v>Instalação poste metálico c/ base, 10m de altura na lateral do viaduto</v>
          </cell>
          <cell r="C993">
            <v>0</v>
          </cell>
          <cell r="D993">
            <v>0</v>
          </cell>
          <cell r="E993" t="str">
            <v>un</v>
          </cell>
          <cell r="G993">
            <v>0</v>
          </cell>
        </row>
        <row r="994">
          <cell r="A994" t="str">
            <v>PI 69</v>
          </cell>
          <cell r="B994" t="str">
            <v>Instalação de poste concreto duplo T, 10m de altura, engastado</v>
          </cell>
          <cell r="C994">
            <v>0</v>
          </cell>
          <cell r="D994">
            <v>0</v>
          </cell>
          <cell r="E994" t="str">
            <v>un</v>
          </cell>
          <cell r="G994">
            <v>0</v>
          </cell>
        </row>
        <row r="995">
          <cell r="A995" t="str">
            <v>PI 70</v>
          </cell>
          <cell r="B995" t="str">
            <v>Fixação de eletroduto de aço vara 6m ao longo das passarelas</v>
          </cell>
          <cell r="C995">
            <v>0</v>
          </cell>
          <cell r="D995">
            <v>0</v>
          </cell>
          <cell r="E995" t="str">
            <v>un</v>
          </cell>
          <cell r="G995">
            <v>0</v>
          </cell>
        </row>
        <row r="996">
          <cell r="A996" t="str">
            <v>PI 71</v>
          </cell>
          <cell r="B996" t="str">
            <v>Cabo isolado p/ 1000V, de alumínio, singelo, cor preto, bitola 25 mm² (XLPE) est.</v>
          </cell>
          <cell r="C996">
            <v>0</v>
          </cell>
          <cell r="D996">
            <v>0</v>
          </cell>
          <cell r="E996" t="str">
            <v>m</v>
          </cell>
          <cell r="G996">
            <v>0</v>
          </cell>
        </row>
        <row r="997">
          <cell r="A997" t="str">
            <v>PI 72</v>
          </cell>
          <cell r="B997" t="str">
            <v>Eletroduto de aço 1.1/4" (vara de 3m), na passarela, conforme projeto</v>
          </cell>
          <cell r="E997" t="str">
            <v>m</v>
          </cell>
        </row>
        <row r="998">
          <cell r="A998" t="str">
            <v>PI 73</v>
          </cell>
          <cell r="B998" t="str">
            <v>Reator de alto fator externo c/ignitor p/ lâmpada a vapor de mercúrio,  da Entral ou similar</v>
          </cell>
          <cell r="C998">
            <v>0</v>
          </cell>
          <cell r="D998">
            <v>0</v>
          </cell>
          <cell r="E998" t="str">
            <v>un</v>
          </cell>
          <cell r="G998">
            <v>0</v>
          </cell>
        </row>
        <row r="999">
          <cell r="A999" t="str">
            <v>PI 74</v>
          </cell>
          <cell r="B999" t="str">
            <v>Chave de iluminação pública</v>
          </cell>
          <cell r="C999">
            <v>0</v>
          </cell>
          <cell r="D999">
            <v>0</v>
          </cell>
          <cell r="E999" t="str">
            <v>un</v>
          </cell>
          <cell r="G999">
            <v>0</v>
          </cell>
        </row>
        <row r="1000">
          <cell r="A1000" t="str">
            <v>PI 75</v>
          </cell>
          <cell r="B1000" t="str">
            <v>Montagem eletromecânica de luminária 5m de altura, c/fixação dos equipam.e conexões elét.</v>
          </cell>
          <cell r="E1000" t="str">
            <v>un</v>
          </cell>
          <cell r="G1000">
            <v>0</v>
          </cell>
        </row>
        <row r="1002">
          <cell r="A1002" t="str">
            <v>5.2</v>
          </cell>
          <cell r="B1002" t="str">
            <v>REMANEJAMENTO DE REDES PÚBLICAS</v>
          </cell>
          <cell r="G1002">
            <v>0</v>
          </cell>
        </row>
        <row r="1003">
          <cell r="A1003" t="str">
            <v>R1</v>
          </cell>
          <cell r="B1003" t="str">
            <v>Remanejamento de Rede de Baixa Tensão (220/380V)</v>
          </cell>
          <cell r="C1003">
            <v>0</v>
          </cell>
          <cell r="D1003">
            <v>0</v>
          </cell>
          <cell r="E1003" t="str">
            <v>m</v>
          </cell>
          <cell r="G1003">
            <v>0</v>
          </cell>
        </row>
        <row r="1004">
          <cell r="A1004" t="str">
            <v>R2</v>
          </cell>
          <cell r="B1004" t="str">
            <v>Remanejamento de Rede de Alta Tensão (138kV)</v>
          </cell>
          <cell r="C1004">
            <v>0</v>
          </cell>
          <cell r="D1004">
            <v>0</v>
          </cell>
          <cell r="E1004" t="str">
            <v>m</v>
          </cell>
          <cell r="G1004">
            <v>0</v>
          </cell>
        </row>
        <row r="1005">
          <cell r="A1005" t="str">
            <v>R3</v>
          </cell>
          <cell r="B1005" t="str">
            <v>Remanejamento de Rede de Telefonia</v>
          </cell>
          <cell r="C1005">
            <v>0</v>
          </cell>
          <cell r="D1005">
            <v>0</v>
          </cell>
          <cell r="E1005" t="str">
            <v>m</v>
          </cell>
          <cell r="G1005">
            <v>0</v>
          </cell>
        </row>
        <row r="1006">
          <cell r="A1006" t="str">
            <v>R4</v>
          </cell>
          <cell r="B1006" t="str">
            <v>Remanejamento de Rede de Alta e Baixa Tensão</v>
          </cell>
          <cell r="C1006">
            <v>0</v>
          </cell>
          <cell r="D1006">
            <v>0</v>
          </cell>
          <cell r="E1006" t="str">
            <v>m</v>
          </cell>
          <cell r="G1006">
            <v>0</v>
          </cell>
        </row>
        <row r="1007">
          <cell r="A1007" t="str">
            <v>R5</v>
          </cell>
          <cell r="B1007" t="str">
            <v>Remanejamento de Rede de Alta e Baixa Tensão e Telefonia</v>
          </cell>
          <cell r="C1007">
            <v>0</v>
          </cell>
          <cell r="D1007">
            <v>0</v>
          </cell>
          <cell r="E1007" t="str">
            <v>m</v>
          </cell>
          <cell r="G1007">
            <v>0</v>
          </cell>
        </row>
        <row r="1008">
          <cell r="A1008" t="str">
            <v>R6</v>
          </cell>
          <cell r="B1008" t="str">
            <v>Remanejamento de Rede de Alta Tensão  e Telefonia</v>
          </cell>
          <cell r="C1008">
            <v>0</v>
          </cell>
          <cell r="D1008">
            <v>0</v>
          </cell>
          <cell r="E1008" t="str">
            <v>m</v>
          </cell>
          <cell r="G1008">
            <v>0</v>
          </cell>
        </row>
        <row r="1009">
          <cell r="A1009" t="str">
            <v>R7</v>
          </cell>
          <cell r="B1009" t="str">
            <v>Remanejamento de Rede de Baixa Tensão e Telefonia</v>
          </cell>
          <cell r="C1009">
            <v>0</v>
          </cell>
          <cell r="D1009">
            <v>0</v>
          </cell>
          <cell r="E1009" t="str">
            <v>m</v>
          </cell>
          <cell r="G1009">
            <v>0</v>
          </cell>
        </row>
        <row r="1010">
          <cell r="A1010" t="str">
            <v>R8</v>
          </cell>
          <cell r="B1010" t="str">
            <v>Remanejamento de Poste de Concreto 9/150</v>
          </cell>
          <cell r="C1010">
            <v>0</v>
          </cell>
          <cell r="D1010">
            <v>0</v>
          </cell>
          <cell r="E1010" t="str">
            <v>un</v>
          </cell>
          <cell r="G1010">
            <v>0</v>
          </cell>
        </row>
        <row r="1011">
          <cell r="A1011" t="str">
            <v>R9</v>
          </cell>
          <cell r="B1011" t="str">
            <v>Remanejamento de Poste de Concreto 9/300</v>
          </cell>
          <cell r="C1011">
            <v>0</v>
          </cell>
          <cell r="D1011">
            <v>0</v>
          </cell>
          <cell r="E1011" t="str">
            <v>un</v>
          </cell>
          <cell r="G1011">
            <v>0</v>
          </cell>
        </row>
        <row r="1012">
          <cell r="A1012" t="str">
            <v>R10</v>
          </cell>
          <cell r="B1012" t="str">
            <v>Remanejamento de Poste de Concreto 10/150</v>
          </cell>
          <cell r="C1012">
            <v>0</v>
          </cell>
          <cell r="D1012">
            <v>0</v>
          </cell>
          <cell r="E1012" t="str">
            <v>un</v>
          </cell>
          <cell r="G1012">
            <v>0</v>
          </cell>
        </row>
        <row r="1013">
          <cell r="A1013" t="str">
            <v>R11</v>
          </cell>
          <cell r="B1013" t="str">
            <v>Remanejamento de Poste de Concreto 10/300</v>
          </cell>
          <cell r="C1013">
            <v>0</v>
          </cell>
          <cell r="D1013">
            <v>0</v>
          </cell>
          <cell r="E1013" t="str">
            <v>un</v>
          </cell>
          <cell r="G1013">
            <v>0</v>
          </cell>
        </row>
        <row r="1014">
          <cell r="A1014" t="str">
            <v>R12</v>
          </cell>
          <cell r="B1014" t="str">
            <v>Remanejamento de Poste de Concreto 10/600</v>
          </cell>
          <cell r="C1014">
            <v>0</v>
          </cell>
          <cell r="D1014">
            <v>0</v>
          </cell>
          <cell r="E1014" t="str">
            <v>un</v>
          </cell>
          <cell r="G1014">
            <v>0</v>
          </cell>
        </row>
        <row r="1015">
          <cell r="A1015" t="str">
            <v>R13</v>
          </cell>
          <cell r="B1015" t="str">
            <v>Remanejamento de Poste de Concreto 11/150</v>
          </cell>
          <cell r="C1015">
            <v>0</v>
          </cell>
          <cell r="D1015">
            <v>0</v>
          </cell>
          <cell r="E1015" t="str">
            <v>un</v>
          </cell>
          <cell r="G1015">
            <v>0</v>
          </cell>
        </row>
        <row r="1016">
          <cell r="A1016" t="str">
            <v>R14</v>
          </cell>
          <cell r="B1016" t="str">
            <v>Remanejamento de Poste de Concreto 11/300</v>
          </cell>
          <cell r="C1016">
            <v>0</v>
          </cell>
          <cell r="D1016">
            <v>0</v>
          </cell>
          <cell r="E1016" t="str">
            <v>un</v>
          </cell>
          <cell r="G1016">
            <v>0</v>
          </cell>
        </row>
        <row r="1017">
          <cell r="A1017" t="str">
            <v>R15</v>
          </cell>
          <cell r="B1017" t="str">
            <v>Remanejamento de Poste de Concreto 11/500</v>
          </cell>
          <cell r="C1017">
            <v>0</v>
          </cell>
          <cell r="D1017">
            <v>0</v>
          </cell>
          <cell r="E1017" t="str">
            <v>un</v>
          </cell>
          <cell r="G1017">
            <v>0</v>
          </cell>
        </row>
        <row r="1018">
          <cell r="A1018" t="str">
            <v>R16</v>
          </cell>
          <cell r="B1018" t="str">
            <v>Remanejamento de Poste de Concreto 10/150 c/ 1 pétala (400W) instalado</v>
          </cell>
          <cell r="C1018">
            <v>0</v>
          </cell>
          <cell r="D1018">
            <v>0</v>
          </cell>
          <cell r="E1018" t="str">
            <v>un</v>
          </cell>
          <cell r="G1018">
            <v>0</v>
          </cell>
        </row>
        <row r="1019">
          <cell r="A1019" t="str">
            <v>R17</v>
          </cell>
          <cell r="B1019" t="str">
            <v>Remanejamento de Poste de Concreto 10/150 c/ 2 pétala (400W) instalado</v>
          </cell>
          <cell r="C1019">
            <v>0</v>
          </cell>
          <cell r="D1019">
            <v>0</v>
          </cell>
          <cell r="E1019" t="str">
            <v>un</v>
          </cell>
          <cell r="G1019">
            <v>0</v>
          </cell>
        </row>
        <row r="1020">
          <cell r="A1020" t="str">
            <v>R17a</v>
          </cell>
          <cell r="B1020" t="str">
            <v>Remanejamento de Poste de Concreto 11/150 c/ 2 pétala (400W) instalado</v>
          </cell>
          <cell r="C1020">
            <v>0</v>
          </cell>
          <cell r="D1020">
            <v>0</v>
          </cell>
          <cell r="E1020" t="str">
            <v>un</v>
          </cell>
          <cell r="G1020">
            <v>0</v>
          </cell>
        </row>
        <row r="1021">
          <cell r="A1021" t="str">
            <v>R18</v>
          </cell>
          <cell r="B1021" t="str">
            <v>Remanejamento de Poste de Concreto 10/150 c/ 3 pétalas (400W) instalado</v>
          </cell>
          <cell r="C1021">
            <v>0</v>
          </cell>
          <cell r="D1021">
            <v>0</v>
          </cell>
          <cell r="E1021" t="str">
            <v>un</v>
          </cell>
          <cell r="G1021">
            <v>0</v>
          </cell>
        </row>
        <row r="1022">
          <cell r="A1022" t="str">
            <v>R19</v>
          </cell>
          <cell r="B1022" t="str">
            <v>Remanejamento de Poste de Concreto 10/150 c/ 4 pétalas (400W) instalado</v>
          </cell>
          <cell r="C1022">
            <v>0</v>
          </cell>
          <cell r="D1022">
            <v>0</v>
          </cell>
          <cell r="E1022" t="str">
            <v>un</v>
          </cell>
          <cell r="G1022">
            <v>0</v>
          </cell>
        </row>
        <row r="1023">
          <cell r="A1023" t="str">
            <v>R20</v>
          </cell>
          <cell r="B1023" t="str">
            <v>Remanejamento de Poste de Concreto 10/300 c/ 3 pétalas (400W) instalado</v>
          </cell>
          <cell r="C1023">
            <v>0</v>
          </cell>
          <cell r="D1023">
            <v>0</v>
          </cell>
          <cell r="E1023" t="str">
            <v>un</v>
          </cell>
          <cell r="G1023">
            <v>0</v>
          </cell>
        </row>
        <row r="1024">
          <cell r="A1024" t="str">
            <v>R20A</v>
          </cell>
          <cell r="B1024" t="str">
            <v>Remanejamento de Poste de Concreto 11/300 c/ 3 pétalas (400W) instalado</v>
          </cell>
          <cell r="C1024">
            <v>0</v>
          </cell>
          <cell r="D1024">
            <v>0</v>
          </cell>
          <cell r="E1024" t="str">
            <v>un</v>
          </cell>
          <cell r="G1024">
            <v>0</v>
          </cell>
        </row>
        <row r="1025">
          <cell r="A1025" t="str">
            <v>R21</v>
          </cell>
          <cell r="B1025" t="str">
            <v xml:space="preserve">Remanejamento de Poste de Concreto 10/300 c/ 4 pétalas (400W) instalado </v>
          </cell>
          <cell r="C1025">
            <v>0</v>
          </cell>
          <cell r="D1025">
            <v>0</v>
          </cell>
          <cell r="E1025" t="str">
            <v>un</v>
          </cell>
          <cell r="G1025">
            <v>0</v>
          </cell>
        </row>
      </sheetData>
      <sheetData sheetId="8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36000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360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180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01.100.12</v>
          </cell>
          <cell r="B18" t="str">
            <v>Escavação,carga e transportes de material de 1a categoria DMT= 600 a 800m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325</v>
          </cell>
          <cell r="G18">
            <v>2.19</v>
          </cell>
        </row>
        <row r="19">
          <cell r="A19" t="str">
            <v>01.100.18</v>
          </cell>
          <cell r="B19" t="str">
            <v>Escavação,carga e transportes de material de 1a categoria DMT= 1800 a 2000m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2295</v>
          </cell>
          <cell r="G19">
            <v>2.92</v>
          </cell>
        </row>
        <row r="20">
          <cell r="A20" t="str">
            <v>01.100.19</v>
          </cell>
          <cell r="B20" t="str">
            <v>Escavação,carga e transportes de material de 1a categoria DMT=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4475</v>
          </cell>
          <cell r="G20">
            <v>3.26</v>
          </cell>
        </row>
        <row r="21">
          <cell r="A21" t="str">
            <v>DER50260</v>
          </cell>
          <cell r="B21" t="str">
            <v>Esc.  Carga e Transp. de mat. 1a cat. c/ CB 5000&lt;DMT&lt;6000m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1223</v>
          </cell>
          <cell r="G21">
            <v>4.29</v>
          </cell>
        </row>
        <row r="22">
          <cell r="A22" t="str">
            <v>DER50290</v>
          </cell>
          <cell r="B22" t="str">
            <v>Esc.  Carga e Transp. de mat. 1a cat. c/ CB 8000&lt;DMT&lt;9000m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2097</v>
          </cell>
          <cell r="G22">
            <v>5.79</v>
          </cell>
        </row>
        <row r="23">
          <cell r="A23" t="str">
            <v>01.101.12</v>
          </cell>
          <cell r="B23" t="str">
            <v>Escavação,carga e transportes de material de 2a categoria,c/CB,  DMT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2276</v>
          </cell>
          <cell r="G23">
            <v>3.23</v>
          </cell>
        </row>
        <row r="24">
          <cell r="A24" t="str">
            <v>01.101.18</v>
          </cell>
          <cell r="B24" t="str">
            <v>Escavação,carga e transportes de material de 2a categoria,c/CB,  DMT 1800 a 2000m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2295</v>
          </cell>
          <cell r="G24">
            <v>4.1399999999999997</v>
          </cell>
        </row>
        <row r="25">
          <cell r="A25" t="str">
            <v>01.101.19</v>
          </cell>
          <cell r="B25" t="str">
            <v>Escavação,carga e transportes de material de 2a categoria,c/CB,  DMT 2000 a 3000m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5527</v>
          </cell>
          <cell r="G25">
            <v>4.51</v>
          </cell>
        </row>
        <row r="26">
          <cell r="A26" t="str">
            <v>DER51250</v>
          </cell>
          <cell r="B26" t="str">
            <v>Escavação,carga e transportes de material de 2a categoria DMT 5000 a 6000m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1842</v>
          </cell>
          <cell r="G26">
            <v>5.7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2097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Escavação,carga e transportes de material de 2a categoria DMT 14000 a 16000m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DER51360</v>
          </cell>
          <cell r="B30" t="str">
            <v>Escavação,carga e transportes de material de 2a categoria DMT 22000 a 24000m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1500</v>
          </cell>
          <cell r="G30">
            <v>16.04</v>
          </cell>
        </row>
        <row r="31">
          <cell r="A31" t="str">
            <v>DER52090</v>
          </cell>
          <cell r="B31" t="str">
            <v>Esc. Carga e Transp. de solos moles 600&lt;DMT&lt;=800m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8592</v>
          </cell>
          <cell r="G31">
            <v>4.6399999999999997</v>
          </cell>
        </row>
        <row r="32">
          <cell r="A32" t="str">
            <v>DER52095</v>
          </cell>
          <cell r="B32" t="str">
            <v>Esc. Carga e Transp. de solos moles 800&lt;DMT&lt;=1000m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2097</v>
          </cell>
          <cell r="G32">
            <v>4.7</v>
          </cell>
        </row>
        <row r="33">
          <cell r="A33" t="str">
            <v>DER52105</v>
          </cell>
          <cell r="B33" t="str">
            <v>Esc. Carga e Transp. de solos moles 2000&lt;DMT&lt;=3000m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</v>
          </cell>
          <cell r="G33">
            <v>5.77</v>
          </cell>
        </row>
        <row r="34">
          <cell r="A34" t="str">
            <v>DER52106</v>
          </cell>
          <cell r="B34" t="str">
            <v>Esc. Carga e Transp. de solos moles 3000&lt;DMT&lt;=4000m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3665</v>
          </cell>
          <cell r="G34">
            <v>6.37</v>
          </cell>
        </row>
        <row r="35">
          <cell r="A35" t="str">
            <v>01.510.00</v>
          </cell>
          <cell r="B35" t="str">
            <v>Compactação de aterros a 95% Proctor Normal</v>
          </cell>
          <cell r="C35" t="str">
            <v>DNER-ES282/97</v>
          </cell>
          <cell r="D35" t="str">
            <v xml:space="preserve"> </v>
          </cell>
          <cell r="E35" t="str">
            <v>m3</v>
          </cell>
          <cell r="F35">
            <v>5906</v>
          </cell>
          <cell r="G35">
            <v>0.79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 t="str">
            <v xml:space="preserve"> </v>
          </cell>
          <cell r="E36" t="str">
            <v>m3</v>
          </cell>
          <cell r="F36">
            <v>3477</v>
          </cell>
          <cell r="G36">
            <v>1.36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>
            <v>0</v>
          </cell>
          <cell r="E37" t="str">
            <v>m3</v>
          </cell>
          <cell r="F37" t="str">
            <v>SUB-TOTAL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>
            <v>0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PAVIMENTAÇÃO</v>
          </cell>
          <cell r="C39" t="str">
            <v>DNER-ES280/97</v>
          </cell>
          <cell r="D39">
            <v>0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02.000.00</v>
          </cell>
          <cell r="B40" t="str">
            <v>Regularização do subleito</v>
          </cell>
          <cell r="C40" t="str">
            <v xml:space="preserve"> </v>
          </cell>
          <cell r="D40" t="str">
            <v xml:space="preserve"> </v>
          </cell>
          <cell r="E40" t="str">
            <v>m2</v>
          </cell>
          <cell r="F40">
            <v>11690</v>
          </cell>
          <cell r="G40">
            <v>0.3</v>
          </cell>
        </row>
        <row r="41">
          <cell r="A41" t="str">
            <v>P01.401.00</v>
          </cell>
          <cell r="B41" t="str">
            <v>Revestimento Primário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2245</v>
          </cell>
          <cell r="G41">
            <v>11.75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>
            <v>0</v>
          </cell>
          <cell r="E42" t="str">
            <v>m3</v>
          </cell>
          <cell r="F42" t="str">
            <v>SUB-TOTAL</v>
          </cell>
          <cell r="G42">
            <v>4.51</v>
          </cell>
        </row>
        <row r="43">
          <cell r="A43" t="str">
            <v>DER51250</v>
          </cell>
          <cell r="B43" t="str">
            <v>DRENAGEM</v>
          </cell>
          <cell r="C43">
            <v>0</v>
          </cell>
          <cell r="D43">
            <v>0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04.000.00</v>
          </cell>
          <cell r="B44" t="str">
            <v>Escavação manual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17.57</v>
          </cell>
        </row>
        <row r="45">
          <cell r="A45" t="str">
            <v>04.001.00</v>
          </cell>
          <cell r="B45" t="str">
            <v>Escavação mecânica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1344</v>
          </cell>
          <cell r="G45">
            <v>2.09</v>
          </cell>
        </row>
        <row r="46">
          <cell r="A46" t="str">
            <v>04.001.01</v>
          </cell>
          <cell r="B46" t="str">
            <v>Escavação mecânica,reaterro e compactação (material de 1a categoria)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255</v>
          </cell>
          <cell r="G46">
            <v>3.03</v>
          </cell>
        </row>
        <row r="47">
          <cell r="A47" t="str">
            <v>04.401.02</v>
          </cell>
          <cell r="B47" t="str">
            <v>Valeta de prot. de aterro c/ revest. vegetal VPA 02</v>
          </cell>
          <cell r="C47" t="str">
            <v xml:space="preserve"> </v>
          </cell>
          <cell r="D47" t="str">
            <v xml:space="preserve"> </v>
          </cell>
          <cell r="E47" t="str">
            <v>m</v>
          </cell>
          <cell r="F47">
            <v>517</v>
          </cell>
          <cell r="G47">
            <v>24.32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627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110</v>
          </cell>
          <cell r="G49">
            <v>19.170000000000002</v>
          </cell>
        </row>
        <row r="50">
          <cell r="A50" t="str">
            <v>04.900.33</v>
          </cell>
          <cell r="B50" t="str">
            <v>Sarjeta triangular de grama-STG 03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451</v>
          </cell>
          <cell r="G50">
            <v>10.61</v>
          </cell>
        </row>
        <row r="51">
          <cell r="A51" t="str">
            <v>04.900.34</v>
          </cell>
          <cell r="B51" t="str">
            <v>Sarjeta triangular de grama-STG 04</v>
          </cell>
          <cell r="C51" t="str">
            <v xml:space="preserve"> </v>
          </cell>
          <cell r="D51" t="str">
            <v xml:space="preserve"> </v>
          </cell>
          <cell r="E51" t="str">
            <v>m</v>
          </cell>
          <cell r="F51">
            <v>715</v>
          </cell>
          <cell r="G51">
            <v>8.4700000000000006</v>
          </cell>
        </row>
        <row r="52">
          <cell r="F52" t="str">
            <v>SUB-TOTAL</v>
          </cell>
        </row>
        <row r="54">
          <cell r="B54" t="str">
            <v>OBRAS DE ARTE CORRENTES</v>
          </cell>
        </row>
        <row r="55">
          <cell r="A55" t="str">
            <v>04.001.00</v>
          </cell>
          <cell r="B55" t="str">
            <v>Escavação mecânica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1075.2</v>
          </cell>
          <cell r="G55">
            <v>2.09</v>
          </cell>
        </row>
        <row r="56">
          <cell r="A56" t="str">
            <v>04.001.01</v>
          </cell>
          <cell r="B56" t="str">
            <v>Escavação mecânica,reaterro e compactação (material de 1a categoria)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1020</v>
          </cell>
          <cell r="G56">
            <v>3.03</v>
          </cell>
        </row>
        <row r="57">
          <cell r="A57" t="str">
            <v>04.100.02</v>
          </cell>
          <cell r="B57" t="str">
            <v>Corpo de BSTC D=0.80m</v>
          </cell>
          <cell r="C57" t="str">
            <v>DNER-ES284/97</v>
          </cell>
          <cell r="D57" t="str">
            <v xml:space="preserve"> </v>
          </cell>
          <cell r="E57" t="str">
            <v xml:space="preserve">m </v>
          </cell>
          <cell r="F57">
            <v>65</v>
          </cell>
          <cell r="G57">
            <v>201.98</v>
          </cell>
        </row>
        <row r="58">
          <cell r="A58" t="str">
            <v>04.101.02</v>
          </cell>
          <cell r="B58" t="str">
            <v>Boca de BSTC D=0.80m-normal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4</v>
          </cell>
          <cell r="G58">
            <v>494.05</v>
          </cell>
        </row>
        <row r="59">
          <cell r="A59" t="str">
            <v>DER72950</v>
          </cell>
          <cell r="B59" t="str">
            <v>Boca de BSTC D=2,00m-normal</v>
          </cell>
          <cell r="C59" t="str">
            <v xml:space="preserve"> </v>
          </cell>
          <cell r="D59" t="str">
            <v xml:space="preserve"> </v>
          </cell>
          <cell r="E59" t="str">
            <v>un</v>
          </cell>
          <cell r="F59">
            <v>2</v>
          </cell>
          <cell r="G59">
            <v>1469.87</v>
          </cell>
        </row>
        <row r="60">
          <cell r="A60" t="str">
            <v>P04.110.00</v>
          </cell>
          <cell r="B60" t="str">
            <v>Corpo de BDTC D=0.80m c/ laje de concreto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92</v>
          </cell>
          <cell r="G60">
            <v>335.3</v>
          </cell>
        </row>
        <row r="61">
          <cell r="A61" t="str">
            <v>P04.111.01</v>
          </cell>
          <cell r="B61" t="str">
            <v>Boca de BDTC D=0.80m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560.76</v>
          </cell>
        </row>
        <row r="62">
          <cell r="A62" t="str">
            <v>04.200.02</v>
          </cell>
          <cell r="B62" t="str">
            <v>Corpo de BSCC 2.00x2.00m-H=0 a 1.00m</v>
          </cell>
          <cell r="C62" t="str">
            <v>DNER-ES286/97</v>
          </cell>
          <cell r="D62" t="str">
            <v xml:space="preserve"> </v>
          </cell>
          <cell r="E62" t="str">
            <v>m</v>
          </cell>
          <cell r="F62">
            <v>21</v>
          </cell>
          <cell r="G62">
            <v>737.8</v>
          </cell>
        </row>
        <row r="63">
          <cell r="A63" t="str">
            <v>04.201.02</v>
          </cell>
          <cell r="B63" t="str">
            <v>Boca de BSCC 2.00x2.00m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4874.24</v>
          </cell>
        </row>
        <row r="64">
          <cell r="A64" t="str">
            <v>P 04.100.21</v>
          </cell>
          <cell r="B64" t="str">
            <v>Tunnel liner plate, c/Epoxy-bonded, D=2,00m, E=2,70mm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44.5</v>
          </cell>
          <cell r="G64">
            <v>1370.71</v>
          </cell>
        </row>
        <row r="65">
          <cell r="A65" t="str">
            <v>04.999.02</v>
          </cell>
          <cell r="B65" t="str">
            <v>Demolição de dispositivos de concreto</v>
          </cell>
          <cell r="C65" t="str">
            <v>DNER-ES296/97</v>
          </cell>
          <cell r="D65" t="str">
            <v xml:space="preserve"> </v>
          </cell>
          <cell r="E65" t="str">
            <v>m3</v>
          </cell>
          <cell r="F65">
            <v>25</v>
          </cell>
          <cell r="G65">
            <v>12.58</v>
          </cell>
        </row>
        <row r="66">
          <cell r="A66" t="str">
            <v>04.000.00</v>
          </cell>
          <cell r="B66" t="str">
            <v>Escavação manual em material de 1a categoria</v>
          </cell>
          <cell r="C66">
            <v>0</v>
          </cell>
          <cell r="D66">
            <v>0</v>
          </cell>
          <cell r="E66" t="str">
            <v>m3</v>
          </cell>
          <cell r="F66" t="str">
            <v>SUB-TOTAL</v>
          </cell>
          <cell r="G66">
            <v>17.57</v>
          </cell>
        </row>
        <row r="67">
          <cell r="A67" t="str">
            <v>04.001.00</v>
          </cell>
          <cell r="B67" t="str">
            <v>OBRAS COMPLEMENTARES</v>
          </cell>
          <cell r="C67">
            <v>0</v>
          </cell>
          <cell r="D67">
            <v>0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05.100.00</v>
          </cell>
          <cell r="B68" t="str">
            <v>Enleivamento</v>
          </cell>
          <cell r="C68" t="str">
            <v>DNER-ES341/97</v>
          </cell>
          <cell r="D68" t="str">
            <v xml:space="preserve"> 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05.102.00</v>
          </cell>
          <cell r="B69" t="str">
            <v>Hidrossemeadura</v>
          </cell>
          <cell r="C69" t="str">
            <v>DNER-ES341/97</v>
          </cell>
          <cell r="D69" t="str">
            <v xml:space="preserve"> </v>
          </cell>
          <cell r="E69" t="str">
            <v>m2</v>
          </cell>
          <cell r="F69">
            <v>420</v>
          </cell>
          <cell r="G69">
            <v>0.49</v>
          </cell>
        </row>
        <row r="70">
          <cell r="A70" t="str">
            <v>P 05.100.02</v>
          </cell>
          <cell r="B70" t="str">
            <v>Fornecimento e plantio de árvore selecionada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95</v>
          </cell>
          <cell r="G70">
            <v>6.02</v>
          </cell>
        </row>
        <row r="71">
          <cell r="A71" t="str">
            <v>04.500.06</v>
          </cell>
        </row>
        <row r="72">
          <cell r="A72" t="str">
            <v>04.502.02</v>
          </cell>
        </row>
        <row r="73">
          <cell r="A73" t="str">
            <v>04.510.03</v>
          </cell>
        </row>
        <row r="74">
          <cell r="A74" t="str">
            <v>04.511.01</v>
          </cell>
        </row>
        <row r="75">
          <cell r="A75" t="str">
            <v>04.900.21</v>
          </cell>
        </row>
        <row r="76">
          <cell r="A76" t="str">
            <v>04.900.22</v>
          </cell>
        </row>
        <row r="77">
          <cell r="A77" t="str">
            <v>04.900.03</v>
          </cell>
        </row>
        <row r="78">
          <cell r="A78" t="str">
            <v>04.910.05</v>
          </cell>
        </row>
        <row r="79">
          <cell r="A79" t="str">
            <v>DER78150b</v>
          </cell>
        </row>
        <row r="80">
          <cell r="A80" t="str">
            <v>DER78150c</v>
          </cell>
        </row>
        <row r="81">
          <cell r="A81" t="str">
            <v>DER78150a</v>
          </cell>
        </row>
        <row r="82">
          <cell r="A82" t="str">
            <v>04.930.01</v>
          </cell>
        </row>
        <row r="83">
          <cell r="A83" t="str">
            <v>04.931.03</v>
          </cell>
        </row>
        <row r="84">
          <cell r="A84" t="str">
            <v>04.931.02</v>
          </cell>
        </row>
        <row r="85">
          <cell r="A85" t="str">
            <v>04.960.01</v>
          </cell>
        </row>
        <row r="86">
          <cell r="A86" t="str">
            <v>04.960.02</v>
          </cell>
        </row>
        <row r="87">
          <cell r="A87" t="str">
            <v>04.960.03</v>
          </cell>
        </row>
        <row r="88">
          <cell r="A88" t="str">
            <v>04.961.02</v>
          </cell>
        </row>
        <row r="89">
          <cell r="A89" t="str">
            <v>04.999.01</v>
          </cell>
        </row>
        <row r="90">
          <cell r="A90" t="str">
            <v>04.999.02</v>
          </cell>
        </row>
        <row r="91">
          <cell r="A91" t="str">
            <v>P 04.100.07</v>
          </cell>
        </row>
        <row r="92">
          <cell r="A92" t="str">
            <v>P 04.100.09</v>
          </cell>
        </row>
        <row r="93">
          <cell r="A93" t="str">
            <v>P 04.100.08</v>
          </cell>
        </row>
        <row r="94">
          <cell r="A94" t="str">
            <v>P 04.100.10</v>
          </cell>
        </row>
        <row r="95">
          <cell r="A95" t="str">
            <v>DER72350b</v>
          </cell>
        </row>
        <row r="96">
          <cell r="A96" t="str">
            <v>04.101.01</v>
          </cell>
        </row>
        <row r="97">
          <cell r="A97" t="str">
            <v>P 04.100.06</v>
          </cell>
        </row>
        <row r="98">
          <cell r="A98" t="str">
            <v>P 04.100.12</v>
          </cell>
        </row>
        <row r="99">
          <cell r="A99" t="str">
            <v>P.04.100.14</v>
          </cell>
        </row>
        <row r="100">
          <cell r="A100" t="str">
            <v>P.04.100.15</v>
          </cell>
        </row>
        <row r="101">
          <cell r="A101" t="str">
            <v>P.04.100.16</v>
          </cell>
        </row>
        <row r="102">
          <cell r="A102" t="str">
            <v>04.962.01</v>
          </cell>
        </row>
        <row r="103">
          <cell r="A103" t="str">
            <v>04.962.02</v>
          </cell>
        </row>
        <row r="104">
          <cell r="A104" t="str">
            <v>04.962.07</v>
          </cell>
        </row>
        <row r="105">
          <cell r="A105" t="str">
            <v>04.962.08</v>
          </cell>
        </row>
        <row r="106">
          <cell r="A106" t="str">
            <v>04.963.01</v>
          </cell>
        </row>
        <row r="107">
          <cell r="A107" t="str">
            <v>04.963.02</v>
          </cell>
        </row>
        <row r="108">
          <cell r="A108" t="str">
            <v>04.963.31</v>
          </cell>
        </row>
        <row r="112">
          <cell r="A112" t="str">
            <v>04.001.01</v>
          </cell>
        </row>
        <row r="113">
          <cell r="A113" t="str">
            <v>DER66050</v>
          </cell>
        </row>
        <row r="114">
          <cell r="A114" t="str">
            <v>DER72350a</v>
          </cell>
        </row>
        <row r="115">
          <cell r="A115" t="str">
            <v>04.100.02</v>
          </cell>
        </row>
        <row r="116">
          <cell r="A116" t="str">
            <v>04.100.03</v>
          </cell>
        </row>
        <row r="117">
          <cell r="A117" t="str">
            <v>04.101.02</v>
          </cell>
        </row>
        <row r="118">
          <cell r="A118" t="str">
            <v>04.101.03</v>
          </cell>
        </row>
        <row r="119">
          <cell r="A119" t="str">
            <v>04.101.05</v>
          </cell>
        </row>
        <row r="120">
          <cell r="A120" t="str">
            <v>04.110.01</v>
          </cell>
        </row>
        <row r="121">
          <cell r="A121" t="str">
            <v>04.110.02</v>
          </cell>
        </row>
        <row r="122">
          <cell r="A122" t="str">
            <v>04.111.01</v>
          </cell>
        </row>
        <row r="123">
          <cell r="A123" t="str">
            <v>04.111.02</v>
          </cell>
        </row>
        <row r="124">
          <cell r="A124" t="str">
            <v>DER67700</v>
          </cell>
        </row>
        <row r="125">
          <cell r="A125" t="str">
            <v>DER73550</v>
          </cell>
        </row>
        <row r="126">
          <cell r="A126" t="str">
            <v>P 04.100.23</v>
          </cell>
        </row>
        <row r="129">
          <cell r="A129" t="str">
            <v>05.100.00</v>
          </cell>
        </row>
        <row r="130">
          <cell r="A130" t="str">
            <v>P 05.100.02</v>
          </cell>
        </row>
        <row r="131">
          <cell r="A131" t="str">
            <v>05.102.00</v>
          </cell>
        </row>
        <row r="132">
          <cell r="A132" t="str">
            <v>DER81950</v>
          </cell>
        </row>
        <row r="133">
          <cell r="A133" t="str">
            <v>05.301.01</v>
          </cell>
        </row>
        <row r="134">
          <cell r="A134" t="str">
            <v>P 05.300.00</v>
          </cell>
        </row>
      </sheetData>
      <sheetData sheetId="9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154200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1542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771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3580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389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1207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2411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5249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18027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5127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2145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1313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1078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16291</v>
          </cell>
          <cell r="G28">
            <v>3.26</v>
          </cell>
        </row>
        <row r="29">
          <cell r="A29" t="str">
            <v>DER50260</v>
          </cell>
          <cell r="B29" t="str">
            <v>Esc.  Carga e Transp. de mat. 1a cat. c/ CB 5000&lt;DMT&lt;6000m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808</v>
          </cell>
          <cell r="G29">
            <v>4.29</v>
          </cell>
        </row>
        <row r="30">
          <cell r="A30" t="str">
            <v>DER50270</v>
          </cell>
          <cell r="B30" t="str">
            <v>Esc.  Carga e Transp. de mat. 1a cat. c/ CB 6000&lt;DMT&lt;7000m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6239</v>
          </cell>
          <cell r="G30">
            <v>4.79</v>
          </cell>
        </row>
        <row r="31">
          <cell r="A31" t="str">
            <v>DER50315</v>
          </cell>
          <cell r="B31" t="str">
            <v>Esc.  Carga e Transp. de mat. 1a cat. c/ CB 12000&lt;DMT&lt;14000m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16257</v>
          </cell>
          <cell r="G31">
            <v>8.0299999999999994</v>
          </cell>
        </row>
        <row r="32">
          <cell r="A32" t="str">
            <v>01.101.09</v>
          </cell>
          <cell r="B32" t="str">
            <v>Escavação,carga e transportes de material de 2a categoria,c/CB, DMT 50 a 200m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100</v>
          </cell>
          <cell r="G32">
            <v>2.85</v>
          </cell>
        </row>
        <row r="33">
          <cell r="A33" t="str">
            <v>01.101.10</v>
          </cell>
          <cell r="B33" t="str">
            <v>Escavação,carga e transportes de material de 2a categoria,c/CB,  DMT 200 a 400m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100</v>
          </cell>
          <cell r="G33">
            <v>2.97</v>
          </cell>
        </row>
        <row r="34">
          <cell r="A34" t="str">
            <v>01.101.11</v>
          </cell>
          <cell r="B34" t="str">
            <v>Escavação,carga e transportes de material de 2a categoria,c/CB,  DMT 400 a 600m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100</v>
          </cell>
          <cell r="G34">
            <v>3.15</v>
          </cell>
        </row>
        <row r="35">
          <cell r="A35" t="str">
            <v>01.101.12</v>
          </cell>
          <cell r="B35" t="str">
            <v>Escavação,carga e transportes de material de 2a categoria,c/CB,  DMT 600 a 800m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4759</v>
          </cell>
          <cell r="G35">
            <v>3.23</v>
          </cell>
        </row>
        <row r="36">
          <cell r="A36" t="str">
            <v>01.101.13</v>
          </cell>
          <cell r="B36" t="str">
            <v>Escavação,carga e transportes de material de 2a categoria,c/CB,  DMT 800 a 1 000m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100</v>
          </cell>
          <cell r="G36">
            <v>3.42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12018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01.101.17</v>
          </cell>
          <cell r="B40" t="str">
            <v>Escavação,carga e transportes de material de 2a categoria,c/CB,  DMT 1600 a 1800m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100</v>
          </cell>
          <cell r="G40">
            <v>3.99</v>
          </cell>
        </row>
        <row r="41">
          <cell r="A41" t="str">
            <v>01.101.18</v>
          </cell>
          <cell r="B41" t="str">
            <v>Escavação,carga e transportes de material de 2a categoria,c/CB,  DMT 1800 a 2000m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235</v>
          </cell>
          <cell r="G41">
            <v>4.1399999999999997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557</v>
          </cell>
          <cell r="G42">
            <v>4.51</v>
          </cell>
        </row>
        <row r="43">
          <cell r="A43" t="str">
            <v>DER51250</v>
          </cell>
          <cell r="B43" t="str">
            <v>Escavação,carga e transportes de material de 2a categoria DMT 5000 a 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DER51260</v>
          </cell>
          <cell r="B44" t="str">
            <v>Escavação,carga e transportes de material de 2a categoria DMT 6000 a 7000m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1248</v>
          </cell>
          <cell r="G44">
            <v>6.34</v>
          </cell>
        </row>
        <row r="45">
          <cell r="A45" t="str">
            <v>DER51310</v>
          </cell>
          <cell r="B45" t="str">
            <v>Escavação,carga e transportes de material de 2a categoria DMT 12000 a 14000m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100</v>
          </cell>
          <cell r="G45">
            <v>10.14</v>
          </cell>
        </row>
        <row r="46">
          <cell r="A46" t="str">
            <v>DER52095</v>
          </cell>
          <cell r="B46" t="str">
            <v>Esc. Carga e Transp. de solos moles 800&lt;DMT&lt;=1000m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808</v>
          </cell>
          <cell r="G46">
            <v>4.7</v>
          </cell>
        </row>
        <row r="47">
          <cell r="A47" t="str">
            <v>DER52101</v>
          </cell>
          <cell r="B47" t="str">
            <v>Esc. Carga e Transp. de solos moles 1200&lt;DMT&lt;=1400m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1500</v>
          </cell>
          <cell r="G47">
            <v>4.74</v>
          </cell>
        </row>
        <row r="48">
          <cell r="A48" t="str">
            <v>DER52105</v>
          </cell>
          <cell r="B48" t="str">
            <v>Esc. Carga e Transp. de solos moles 2000&lt;DMT&lt;=3000m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1222</v>
          </cell>
          <cell r="G48">
            <v>5.77</v>
          </cell>
        </row>
        <row r="49">
          <cell r="A49" t="str">
            <v>DER52106</v>
          </cell>
          <cell r="B49" t="str">
            <v>Esc. Carga e Transp. de solos moles 3000&lt;DMT&lt;=4000m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3135</v>
          </cell>
          <cell r="G49">
            <v>6.37</v>
          </cell>
        </row>
        <row r="50">
          <cell r="A50" t="str">
            <v>01.510.00</v>
          </cell>
          <cell r="B50" t="str">
            <v>Compactação de aterros a 95% Proctor Normal</v>
          </cell>
          <cell r="C50" t="str">
            <v>DNER-ES282/97</v>
          </cell>
          <cell r="D50" t="str">
            <v xml:space="preserve"> </v>
          </cell>
          <cell r="E50" t="str">
            <v>m3</v>
          </cell>
          <cell r="F50">
            <v>48343</v>
          </cell>
          <cell r="G50">
            <v>0.79</v>
          </cell>
        </row>
        <row r="51">
          <cell r="A51" t="str">
            <v>01.511.00</v>
          </cell>
          <cell r="B51" t="str">
            <v>Compactação de aterros a 100% Proctor Normal</v>
          </cell>
          <cell r="C51" t="str">
            <v>DNER-ES282/97</v>
          </cell>
          <cell r="D51" t="str">
            <v xml:space="preserve"> </v>
          </cell>
          <cell r="E51" t="str">
            <v>m3</v>
          </cell>
          <cell r="F51">
            <v>22313</v>
          </cell>
          <cell r="G51">
            <v>1.36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>
            <v>0</v>
          </cell>
          <cell r="E52" t="str">
            <v>un</v>
          </cell>
          <cell r="F52" t="str">
            <v>SUB-TOTAL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>
            <v>0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PAVIMENTAÇÃO</v>
          </cell>
          <cell r="C54" t="str">
            <v>DNER-ES283/97</v>
          </cell>
          <cell r="D54">
            <v>0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02.000.00</v>
          </cell>
          <cell r="B55" t="str">
            <v>Regularização do subleito</v>
          </cell>
          <cell r="C55" t="str">
            <v xml:space="preserve"> </v>
          </cell>
          <cell r="D55" t="str">
            <v xml:space="preserve"> </v>
          </cell>
          <cell r="E55" t="str">
            <v>m2</v>
          </cell>
          <cell r="F55">
            <v>104259</v>
          </cell>
          <cell r="G55">
            <v>0.3</v>
          </cell>
        </row>
        <row r="56">
          <cell r="A56" t="str">
            <v>DER53130</v>
          </cell>
          <cell r="B56" t="str">
            <v>Camada de macadame seco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17459</v>
          </cell>
          <cell r="G56">
            <v>21.86</v>
          </cell>
        </row>
        <row r="57">
          <cell r="A57" t="str">
            <v>02.230.00</v>
          </cell>
          <cell r="B57" t="str">
            <v>Base brita graduada</v>
          </cell>
          <cell r="C57" t="str">
            <v>DNER-ES303/97</v>
          </cell>
          <cell r="D57" t="str">
            <v xml:space="preserve"> </v>
          </cell>
          <cell r="E57" t="str">
            <v>m3</v>
          </cell>
          <cell r="F57">
            <v>13838</v>
          </cell>
          <cell r="G57">
            <v>28.06</v>
          </cell>
        </row>
        <row r="58">
          <cell r="A58" t="str">
            <v>02.300.00</v>
          </cell>
          <cell r="B58" t="str">
            <v>Imprimação - Fornecimento, transporte e execução</v>
          </cell>
          <cell r="C58" t="str">
            <v>DNER-ES306/97</v>
          </cell>
          <cell r="D58" t="str">
            <v xml:space="preserve"> </v>
          </cell>
          <cell r="E58" t="str">
            <v>m2</v>
          </cell>
          <cell r="F58">
            <v>92533</v>
          </cell>
          <cell r="G58">
            <v>1.1100000000000001</v>
          </cell>
        </row>
        <row r="59">
          <cell r="A59" t="str">
            <v>02.400.00</v>
          </cell>
          <cell r="B59" t="str">
            <v>Pintura de ligação - Fornec., transporte e execução</v>
          </cell>
          <cell r="C59" t="str">
            <v>DNER-ES307/97</v>
          </cell>
          <cell r="D59" t="str">
            <v xml:space="preserve"> </v>
          </cell>
          <cell r="E59" t="str">
            <v>m2</v>
          </cell>
          <cell r="F59">
            <v>170839</v>
          </cell>
          <cell r="G59">
            <v>0.41</v>
          </cell>
        </row>
        <row r="60">
          <cell r="A60" t="str">
            <v>02.540.01</v>
          </cell>
          <cell r="B60" t="str">
            <v>Concreto betuminoso usinado a quente - usina 100/140 t/h</v>
          </cell>
          <cell r="C60" t="str">
            <v>DNER-ES313/97</v>
          </cell>
          <cell r="D60" t="str">
            <v xml:space="preserve"> </v>
          </cell>
          <cell r="E60" t="str">
            <v>t</v>
          </cell>
          <cell r="F60">
            <v>19054</v>
          </cell>
          <cell r="G60">
            <v>67.64</v>
          </cell>
        </row>
        <row r="61">
          <cell r="A61" t="str">
            <v>DER82200</v>
          </cell>
          <cell r="B61" t="str">
            <v>Remoção de revestimento de CBUQ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1526</v>
          </cell>
          <cell r="G61">
            <v>5.73</v>
          </cell>
        </row>
        <row r="62">
          <cell r="A62" t="str">
            <v>DER82200a</v>
          </cell>
          <cell r="B62" t="str">
            <v>Remoção de camada granular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1526</v>
          </cell>
          <cell r="G62">
            <v>4.67</v>
          </cell>
        </row>
        <row r="63">
          <cell r="A63" t="str">
            <v>DER82150</v>
          </cell>
          <cell r="B63" t="str">
            <v>Remoção de pavimento a paralelelpípedo</v>
          </cell>
          <cell r="C63" t="str">
            <v xml:space="preserve"> </v>
          </cell>
          <cell r="D63" t="str">
            <v xml:space="preserve"> </v>
          </cell>
          <cell r="E63" t="str">
            <v>m2</v>
          </cell>
          <cell r="F63">
            <v>2238</v>
          </cell>
          <cell r="G63">
            <v>0.62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>
            <v>0</v>
          </cell>
          <cell r="E64" t="str">
            <v>un</v>
          </cell>
          <cell r="F64" t="str">
            <v>SUB-TOTAL</v>
          </cell>
          <cell r="G64">
            <v>299.62</v>
          </cell>
        </row>
        <row r="65">
          <cell r="A65" t="str">
            <v>04.963.03</v>
          </cell>
          <cell r="B65" t="str">
            <v>DRENAGEM</v>
          </cell>
          <cell r="C65">
            <v>0</v>
          </cell>
          <cell r="D65">
            <v>0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142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928.4</v>
          </cell>
          <cell r="G68">
            <v>3.03</v>
          </cell>
        </row>
        <row r="69">
          <cell r="A69" t="str">
            <v>04.401.01</v>
          </cell>
          <cell r="B69" t="str">
            <v>Valeta de prot. de aterro c/ revest. vegetal VPA 01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1908</v>
          </cell>
          <cell r="G69">
            <v>31.98</v>
          </cell>
        </row>
        <row r="70">
          <cell r="A70" t="str">
            <v>04.401.02</v>
          </cell>
          <cell r="B70" t="str">
            <v>Valeta de prot. de aterro c/ revest. vegetal VPA 02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836</v>
          </cell>
          <cell r="G70">
            <v>24.32</v>
          </cell>
        </row>
        <row r="71">
          <cell r="A71" t="str">
            <v>04.500.06</v>
          </cell>
          <cell r="B71" t="str">
            <v>Dreno longit. profundo p/cortes em solo- DPS 06</v>
          </cell>
          <cell r="C71" t="str">
            <v>DNER-ES292/97</v>
          </cell>
          <cell r="D71" t="str">
            <v xml:space="preserve"> </v>
          </cell>
          <cell r="E71" t="str">
            <v>m</v>
          </cell>
          <cell r="F71">
            <v>1243</v>
          </cell>
          <cell r="G71">
            <v>34.94</v>
          </cell>
        </row>
        <row r="72">
          <cell r="A72" t="str">
            <v>04.502.02</v>
          </cell>
          <cell r="B72" t="str">
            <v>Boca de saída p/ dreno longit. profundo- BSD 02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49.08</v>
          </cell>
        </row>
        <row r="73">
          <cell r="A73" t="str">
            <v>04.510.03</v>
          </cell>
          <cell r="B73" t="str">
            <v>Dreno sub- superficial- DSS 03</v>
          </cell>
          <cell r="C73" t="str">
            <v>DNER-ES294/97</v>
          </cell>
          <cell r="D73" t="str">
            <v xml:space="preserve"> </v>
          </cell>
          <cell r="E73" t="str">
            <v>m</v>
          </cell>
          <cell r="F73">
            <v>3497</v>
          </cell>
          <cell r="G73">
            <v>3.71</v>
          </cell>
        </row>
        <row r="74">
          <cell r="A74" t="str">
            <v>04.511.01</v>
          </cell>
          <cell r="B74" t="str">
            <v>Boca de saída p/ dreno sub-superficial-BSD 03</v>
          </cell>
          <cell r="C74" t="str">
            <v xml:space="preserve"> </v>
          </cell>
          <cell r="D74" t="str">
            <v xml:space="preserve"> </v>
          </cell>
          <cell r="E74" t="str">
            <v>un</v>
          </cell>
          <cell r="F74">
            <v>5</v>
          </cell>
          <cell r="G74">
            <v>20.86</v>
          </cell>
        </row>
        <row r="75">
          <cell r="A75" t="str">
            <v>04.900.21</v>
          </cell>
          <cell r="B75" t="str">
            <v>Sarjeta de cant. central de concreto-SCC 01</v>
          </cell>
          <cell r="C75" t="str">
            <v>DNER-ES288/97</v>
          </cell>
          <cell r="D75" t="str">
            <v xml:space="preserve"> </v>
          </cell>
          <cell r="E75" t="str">
            <v>m</v>
          </cell>
          <cell r="F75">
            <v>3036</v>
          </cell>
          <cell r="G75">
            <v>13.85</v>
          </cell>
        </row>
        <row r="76">
          <cell r="A76" t="str">
            <v>04.900.22</v>
          </cell>
          <cell r="B76" t="str">
            <v>Sarjeta de cant. central de concreto-SCC 02</v>
          </cell>
          <cell r="C76" t="str">
            <v>DNER-ES288/97</v>
          </cell>
          <cell r="D76" t="str">
            <v xml:space="preserve"> </v>
          </cell>
          <cell r="E76" t="str">
            <v>m</v>
          </cell>
          <cell r="F76">
            <v>638</v>
          </cell>
          <cell r="G76">
            <v>19.170000000000002</v>
          </cell>
        </row>
        <row r="77">
          <cell r="A77" t="str">
            <v>04.900.03</v>
          </cell>
          <cell r="B77" t="str">
            <v>Sarjeta triangular de concreto-STC 03</v>
          </cell>
          <cell r="C77" t="str">
            <v>DNER-ES288/97</v>
          </cell>
          <cell r="D77" t="str">
            <v xml:space="preserve"> </v>
          </cell>
          <cell r="E77" t="str">
            <v>m</v>
          </cell>
          <cell r="F77">
            <v>55</v>
          </cell>
          <cell r="G77">
            <v>16.02</v>
          </cell>
        </row>
        <row r="78">
          <cell r="A78" t="str">
            <v>04.910.05</v>
          </cell>
          <cell r="B78" t="str">
            <v>Meio-fio de concreto-MFC 05</v>
          </cell>
          <cell r="C78" t="str">
            <v>DNER-ES290/97</v>
          </cell>
          <cell r="D78" t="str">
            <v xml:space="preserve"> </v>
          </cell>
          <cell r="E78" t="str">
            <v>m</v>
          </cell>
          <cell r="F78">
            <v>21252</v>
          </cell>
          <cell r="G78">
            <v>10.54</v>
          </cell>
        </row>
        <row r="79">
          <cell r="A79" t="str">
            <v>DER78150b</v>
          </cell>
          <cell r="B79" t="str">
            <v>Caixa coletora de sarjeta - CCS, D=40cm E H=1,00m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4</v>
          </cell>
          <cell r="G79">
            <v>382.07</v>
          </cell>
        </row>
        <row r="80">
          <cell r="A80" t="str">
            <v>DER78150c</v>
          </cell>
          <cell r="B80" t="str">
            <v>Caixa coletora de sarjeta - CCS, D=40cm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503.68</v>
          </cell>
        </row>
        <row r="81">
          <cell r="A81" t="str">
            <v>DER78150a</v>
          </cell>
          <cell r="B81" t="str">
            <v>Caixa coletora de sarjeta - CCS, D=60cm E H=1,5m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1</v>
          </cell>
          <cell r="G81">
            <v>500.45</v>
          </cell>
        </row>
        <row r="82">
          <cell r="A82" t="str">
            <v>04.930.01</v>
          </cell>
          <cell r="B82" t="str">
            <v>Caixa coletora de sarjeta-CCS 01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1</v>
          </cell>
          <cell r="G82">
            <v>568.85</v>
          </cell>
        </row>
        <row r="83">
          <cell r="A83" t="str">
            <v>04.931.03</v>
          </cell>
          <cell r="B83" t="str">
            <v>Caixa coletora de talvegue-CCT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2</v>
          </cell>
          <cell r="G83">
            <v>551.65</v>
          </cell>
        </row>
        <row r="84">
          <cell r="A84" t="str">
            <v>04.931.02</v>
          </cell>
          <cell r="B84" t="str">
            <v>Caixa coletora de talvegue-CCT 02</v>
          </cell>
          <cell r="C84" t="str">
            <v>DNER-ES287/97</v>
          </cell>
          <cell r="D84" t="str">
            <v xml:space="preserve"> </v>
          </cell>
          <cell r="E84" t="str">
            <v>un</v>
          </cell>
          <cell r="F84">
            <v>1</v>
          </cell>
          <cell r="G84">
            <v>564.34</v>
          </cell>
        </row>
        <row r="85">
          <cell r="A85" t="str">
            <v>04.960.01</v>
          </cell>
          <cell r="B85" t="str">
            <v>Boca de lobo simples c/ grelha de concreto-BLS 01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12</v>
          </cell>
          <cell r="G85">
            <v>203.51</v>
          </cell>
        </row>
        <row r="86">
          <cell r="A86" t="str">
            <v>04.960.02</v>
          </cell>
          <cell r="B86" t="str">
            <v>Boca de lobo simples c/ grelha de concreto-BLS 02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</v>
          </cell>
          <cell r="G86">
            <v>257.83999999999997</v>
          </cell>
        </row>
        <row r="87">
          <cell r="A87" t="str">
            <v>04.960.03</v>
          </cell>
          <cell r="B87" t="str">
            <v>Boca de lobo simples c/ grelha de concreto-BLS 03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7</v>
          </cell>
          <cell r="G87">
            <v>312.23</v>
          </cell>
        </row>
        <row r="88">
          <cell r="A88" t="str">
            <v>04.961.02</v>
          </cell>
          <cell r="B88" t="str">
            <v>Boca de lobo dupla c/ grelha de concreto-BLD 02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</v>
          </cell>
          <cell r="G88">
            <v>476.56</v>
          </cell>
        </row>
        <row r="89">
          <cell r="A89" t="str">
            <v>04.999.01</v>
          </cell>
          <cell r="B89" t="str">
            <v>Remoção de bueiros existentes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65</v>
          </cell>
          <cell r="G89">
            <v>13.06</v>
          </cell>
        </row>
        <row r="90">
          <cell r="A90" t="str">
            <v>04.999.02</v>
          </cell>
          <cell r="B90" t="str">
            <v>Demolição de dispositivos de concreto</v>
          </cell>
          <cell r="C90" t="str">
            <v>DNER-ES296/97</v>
          </cell>
          <cell r="D90" t="str">
            <v xml:space="preserve"> </v>
          </cell>
          <cell r="E90" t="str">
            <v>m3</v>
          </cell>
          <cell r="F90">
            <v>69.599999999999994</v>
          </cell>
          <cell r="G90">
            <v>12.58</v>
          </cell>
        </row>
        <row r="91">
          <cell r="A91" t="str">
            <v>P 04.100.07</v>
          </cell>
          <cell r="B91" t="str">
            <v>Execução de galerias D=0,40 c/ lastro de brita</v>
          </cell>
          <cell r="C91" t="str">
            <v xml:space="preserve"> </v>
          </cell>
          <cell r="D91" t="str">
            <v xml:space="preserve"> </v>
          </cell>
          <cell r="E91" t="str">
            <v>m</v>
          </cell>
          <cell r="F91">
            <v>2037</v>
          </cell>
          <cell r="G91">
            <v>41.68</v>
          </cell>
        </row>
        <row r="92">
          <cell r="A92" t="str">
            <v>P 04.100.09</v>
          </cell>
          <cell r="B92" t="str">
            <v>Execução de galerias D=0,60 c/ lastro de brita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529</v>
          </cell>
          <cell r="G92">
            <v>100.67</v>
          </cell>
        </row>
        <row r="93">
          <cell r="A93" t="str">
            <v>P 04.100.08</v>
          </cell>
          <cell r="B93" t="str">
            <v>Execução de galerias D=0,40 c/ lastro de concreto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287</v>
          </cell>
          <cell r="G93">
            <v>58.65</v>
          </cell>
        </row>
        <row r="94">
          <cell r="A94" t="str">
            <v>P 04.100.10</v>
          </cell>
          <cell r="B94" t="str">
            <v>Execução de galerias D=0,60 c/ lastro de concreto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111</v>
          </cell>
          <cell r="G94">
            <v>131.66</v>
          </cell>
        </row>
        <row r="95">
          <cell r="A95" t="str">
            <v>DER72350b</v>
          </cell>
          <cell r="B95" t="str">
            <v>Boca para BSTC D=40cm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4</v>
          </cell>
          <cell r="G95">
            <v>147.57</v>
          </cell>
        </row>
        <row r="96">
          <cell r="A96" t="str">
            <v>04.101.01</v>
          </cell>
          <cell r="B96" t="str">
            <v>Boca de BSTC D=0.60m-normal</v>
          </cell>
          <cell r="C96" t="str">
            <v>DNER-ES284/97</v>
          </cell>
          <cell r="D96" t="str">
            <v xml:space="preserve"> </v>
          </cell>
          <cell r="E96" t="str">
            <v>un</v>
          </cell>
          <cell r="F96">
            <v>6</v>
          </cell>
          <cell r="G96">
            <v>299.62</v>
          </cell>
        </row>
        <row r="97">
          <cell r="A97" t="str">
            <v>P 04.100.06</v>
          </cell>
          <cell r="B97" t="str">
            <v>Galeria D=0,40m envelopada</v>
          </cell>
          <cell r="C97" t="str">
            <v xml:space="preserve"> </v>
          </cell>
          <cell r="D97" t="str">
            <v xml:space="preserve"> </v>
          </cell>
          <cell r="E97" t="str">
            <v>m</v>
          </cell>
          <cell r="F97">
            <v>36</v>
          </cell>
          <cell r="G97">
            <v>103.37</v>
          </cell>
        </row>
        <row r="98">
          <cell r="A98" t="str">
            <v>P 04.100.12</v>
          </cell>
          <cell r="B98" t="str">
            <v>Galeria D=0,60m envelopada</v>
          </cell>
          <cell r="C98" t="str">
            <v xml:space="preserve"> </v>
          </cell>
          <cell r="D98" t="str">
            <v xml:space="preserve"> </v>
          </cell>
          <cell r="E98" t="str">
            <v>m</v>
          </cell>
          <cell r="F98">
            <v>23</v>
          </cell>
          <cell r="G98">
            <v>191.7</v>
          </cell>
        </row>
        <row r="99">
          <cell r="A99" t="str">
            <v>P.04.100.14</v>
          </cell>
          <cell r="B99" t="str">
            <v>Caixa de ligação e passagem BSTC, D=80cm, H=1,00m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1</v>
          </cell>
          <cell r="G99">
            <v>451.1</v>
          </cell>
        </row>
        <row r="100">
          <cell r="A100" t="str">
            <v>P.04.100.15</v>
          </cell>
          <cell r="B100" t="str">
            <v>Caixa de ligação e passagem BSTC,  D=1,00m, H=1,50m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</v>
          </cell>
          <cell r="G100">
            <v>741.5</v>
          </cell>
        </row>
        <row r="101">
          <cell r="A101" t="str">
            <v>P.04.100.16</v>
          </cell>
          <cell r="B101" t="str">
            <v>Caixa de ligação e passagem BDTC,  D=1,00m, H=1,50m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1</v>
          </cell>
          <cell r="G101">
            <v>1174.79</v>
          </cell>
        </row>
        <row r="102">
          <cell r="A102" t="str">
            <v>04.962.01</v>
          </cell>
          <cell r="B102" t="str">
            <v>Caixa de ligação e passagem- CLP 01</v>
          </cell>
          <cell r="C102" t="str">
            <v>DNER-ES287/97</v>
          </cell>
          <cell r="D102" t="str">
            <v xml:space="preserve"> </v>
          </cell>
          <cell r="E102" t="str">
            <v>un</v>
          </cell>
          <cell r="F102">
            <v>5</v>
          </cell>
          <cell r="G102">
            <v>371.03</v>
          </cell>
        </row>
        <row r="103">
          <cell r="A103" t="str">
            <v>04.962.02</v>
          </cell>
          <cell r="B103" t="str">
            <v>Caixa de ligação e passagem- CLP 02</v>
          </cell>
          <cell r="C103" t="str">
            <v>DNER-ES287/97</v>
          </cell>
          <cell r="D103" t="str">
            <v xml:space="preserve"> </v>
          </cell>
          <cell r="E103" t="str">
            <v>un</v>
          </cell>
          <cell r="F103">
            <v>3</v>
          </cell>
          <cell r="G103">
            <v>359.92</v>
          </cell>
        </row>
        <row r="104">
          <cell r="A104" t="str">
            <v>04.962.07</v>
          </cell>
          <cell r="B104" t="str">
            <v>Caixa de ligação e passagem- CLP 07</v>
          </cell>
          <cell r="C104" t="str">
            <v>DNER-ES287/97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443.2</v>
          </cell>
        </row>
        <row r="105">
          <cell r="A105" t="str">
            <v>04.962.08</v>
          </cell>
          <cell r="B105" t="str">
            <v>Caixa de ligação e passagem- CLP 08</v>
          </cell>
          <cell r="C105" t="str">
            <v>DNER-ES287/97</v>
          </cell>
          <cell r="D105" t="str">
            <v xml:space="preserve"> </v>
          </cell>
          <cell r="E105" t="str">
            <v>un</v>
          </cell>
          <cell r="F105">
            <v>1</v>
          </cell>
          <cell r="G105">
            <v>431.6</v>
          </cell>
        </row>
        <row r="106">
          <cell r="A106" t="str">
            <v>04.963.01</v>
          </cell>
          <cell r="B106" t="str">
            <v>Poço de visita- PVI 01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1</v>
          </cell>
          <cell r="G106">
            <v>493.1</v>
          </cell>
        </row>
        <row r="107">
          <cell r="A107" t="str">
            <v>04.963.02</v>
          </cell>
          <cell r="B107" t="str">
            <v>Poço de visita- PVI 02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</v>
          </cell>
          <cell r="G107">
            <v>481.49</v>
          </cell>
        </row>
        <row r="108">
          <cell r="A108" t="str">
            <v>04.963.31</v>
          </cell>
          <cell r="B108" t="str">
            <v>Chaminé dos poços de visita- CPV 01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368.29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>
            <v>0</v>
          </cell>
          <cell r="D109">
            <v>0</v>
          </cell>
          <cell r="E109" t="str">
            <v>un</v>
          </cell>
          <cell r="F109" t="str">
            <v>SUB-TOTAL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>
            <v>0</v>
          </cell>
          <cell r="D110">
            <v>0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OBRAS DE ARTE CORRENTES</v>
          </cell>
          <cell r="C111">
            <v>0</v>
          </cell>
          <cell r="D111">
            <v>0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04.001.01</v>
          </cell>
          <cell r="B112" t="str">
            <v>Escavação mecânica,reaterro e compactação (material de 1a categoria)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3714</v>
          </cell>
          <cell r="G112">
            <v>3.03</v>
          </cell>
        </row>
        <row r="113">
          <cell r="A113" t="str">
            <v>DER66050</v>
          </cell>
          <cell r="B113" t="str">
            <v>Corpo de BSTC D=50cm c/ lastro de brita</v>
          </cell>
          <cell r="C113" t="str">
            <v xml:space="preserve"> </v>
          </cell>
          <cell r="D113" t="str">
            <v xml:space="preserve"> </v>
          </cell>
          <cell r="E113" t="str">
            <v>m</v>
          </cell>
          <cell r="F113">
            <v>18</v>
          </cell>
          <cell r="G113">
            <v>54.42</v>
          </cell>
        </row>
        <row r="114">
          <cell r="A114" t="str">
            <v>DER72350a</v>
          </cell>
          <cell r="B114" t="str">
            <v>Boca para BSTC D=50cm - Normal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</v>
          </cell>
          <cell r="G114">
            <v>157.56</v>
          </cell>
        </row>
        <row r="115">
          <cell r="A115" t="str">
            <v>04.100.02</v>
          </cell>
          <cell r="B115" t="str">
            <v>Corpo de BSTC D=0.80m</v>
          </cell>
          <cell r="C115" t="str">
            <v>DNER-ES284/97</v>
          </cell>
          <cell r="D115" t="str">
            <v xml:space="preserve"> </v>
          </cell>
          <cell r="E115" t="str">
            <v xml:space="preserve">m </v>
          </cell>
          <cell r="F115">
            <v>99</v>
          </cell>
          <cell r="G115">
            <v>201.98</v>
          </cell>
        </row>
        <row r="116">
          <cell r="A116" t="str">
            <v>04.100.03</v>
          </cell>
          <cell r="B116" t="str">
            <v>Corpo de BSTC D=1.00m</v>
          </cell>
          <cell r="C116" t="str">
            <v>DNER-ES284/97</v>
          </cell>
          <cell r="D116" t="str">
            <v xml:space="preserve"> </v>
          </cell>
          <cell r="E116" t="str">
            <v xml:space="preserve">m </v>
          </cell>
          <cell r="F116">
            <v>200</v>
          </cell>
          <cell r="G116">
            <v>280.33</v>
          </cell>
        </row>
        <row r="117">
          <cell r="A117" t="str">
            <v>04.101.02</v>
          </cell>
          <cell r="B117" t="str">
            <v>Boca de BSTC D=0.80m-normal</v>
          </cell>
          <cell r="C117" t="str">
            <v>DNER-ES284/97</v>
          </cell>
          <cell r="D117" t="str">
            <v xml:space="preserve"> </v>
          </cell>
          <cell r="E117" t="str">
            <v>un</v>
          </cell>
          <cell r="F117">
            <v>4</v>
          </cell>
          <cell r="G117">
            <v>494.05</v>
          </cell>
        </row>
        <row r="118">
          <cell r="A118" t="str">
            <v>04.101.03</v>
          </cell>
          <cell r="B118" t="str">
            <v>Boca de BSTC D=1.00m-normal</v>
          </cell>
          <cell r="C118" t="str">
            <v>DNER-ES284/97</v>
          </cell>
          <cell r="D118" t="str">
            <v xml:space="preserve"> </v>
          </cell>
          <cell r="E118" t="str">
            <v>un</v>
          </cell>
          <cell r="F118">
            <v>3</v>
          </cell>
          <cell r="G118">
            <v>757.56</v>
          </cell>
        </row>
        <row r="119">
          <cell r="A119" t="str">
            <v>04.101.05</v>
          </cell>
          <cell r="B119" t="str">
            <v>Boca de BSTC D=1.50m-normal</v>
          </cell>
          <cell r="C119" t="str">
            <v>DNER-ES284/97</v>
          </cell>
          <cell r="D119" t="str">
            <v xml:space="preserve"> </v>
          </cell>
          <cell r="E119" t="str">
            <v>un</v>
          </cell>
          <cell r="F119">
            <v>3</v>
          </cell>
          <cell r="G119">
            <v>1942.12</v>
          </cell>
        </row>
        <row r="120">
          <cell r="A120" t="str">
            <v>04.110.01</v>
          </cell>
          <cell r="B120" t="str">
            <v>Corpo de BDTC D=1.00m</v>
          </cell>
          <cell r="C120" t="str">
            <v>DNER-ES284/97</v>
          </cell>
          <cell r="D120" t="str">
            <v xml:space="preserve"> </v>
          </cell>
          <cell r="E120" t="str">
            <v>m</v>
          </cell>
          <cell r="F120">
            <v>142</v>
          </cell>
          <cell r="G120">
            <v>572.14</v>
          </cell>
        </row>
        <row r="121">
          <cell r="A121" t="str">
            <v>04.110.02</v>
          </cell>
          <cell r="B121" t="str">
            <v>Corpo de BDTC D=1.20m</v>
          </cell>
          <cell r="C121" t="str">
            <v>DNER-ES284/97</v>
          </cell>
          <cell r="D121" t="str">
            <v xml:space="preserve"> </v>
          </cell>
          <cell r="E121" t="str">
            <v>m</v>
          </cell>
          <cell r="F121">
            <v>78</v>
          </cell>
          <cell r="G121">
            <v>745.38</v>
          </cell>
        </row>
        <row r="122">
          <cell r="A122" t="str">
            <v>04.111.01</v>
          </cell>
          <cell r="B122" t="str">
            <v>Boca de BDTC D=1.00m-normal</v>
          </cell>
          <cell r="C122" t="str">
            <v>DNER-ES284/97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1056.6199999999999</v>
          </cell>
        </row>
        <row r="123">
          <cell r="A123" t="str">
            <v>04.111.02</v>
          </cell>
          <cell r="B123" t="str">
            <v>Boca de BDTC D=1.20m-normal</v>
          </cell>
          <cell r="C123" t="str">
            <v>DNER-ES284/97</v>
          </cell>
          <cell r="D123" t="str">
            <v xml:space="preserve"> </v>
          </cell>
          <cell r="E123" t="str">
            <v>un</v>
          </cell>
          <cell r="F123">
            <v>2</v>
          </cell>
          <cell r="G123">
            <v>1521.54</v>
          </cell>
        </row>
        <row r="124">
          <cell r="A124" t="str">
            <v>DER67700</v>
          </cell>
          <cell r="B124" t="str">
            <v>Corpo de BTTC D=0.80m c/enrocamento e laje</v>
          </cell>
          <cell r="C124" t="str">
            <v xml:space="preserve"> </v>
          </cell>
          <cell r="D124" t="str">
            <v xml:space="preserve"> </v>
          </cell>
          <cell r="E124" t="str">
            <v>m</v>
          </cell>
          <cell r="F124">
            <v>31</v>
          </cell>
          <cell r="G124">
            <v>599.96</v>
          </cell>
        </row>
        <row r="125">
          <cell r="A125" t="str">
            <v>DER73550</v>
          </cell>
          <cell r="B125" t="str">
            <v>Boca de BTTC D=0,80m-normal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</v>
          </cell>
          <cell r="G125">
            <v>685.42</v>
          </cell>
        </row>
        <row r="126">
          <cell r="A126" t="str">
            <v>P 04.100.23</v>
          </cell>
          <cell r="B126" t="str">
            <v>Bueiro Met.Corrug.circular, T.Armco,  c/Epoxy-bonded, MP-100, D=1,50 m, E=2,0mm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54</v>
          </cell>
          <cell r="G126">
            <v>510.8</v>
          </cell>
        </row>
        <row r="127">
          <cell r="A127" t="str">
            <v>PI 28</v>
          </cell>
          <cell r="B127" t="str">
            <v>Eletroduto de aço tipo pesado 100mm</v>
          </cell>
          <cell r="C127">
            <v>0</v>
          </cell>
          <cell r="D127">
            <v>0</v>
          </cell>
          <cell r="E127" t="str">
            <v>m</v>
          </cell>
          <cell r="F127" t="str">
            <v>SUB-TOTAL</v>
          </cell>
          <cell r="G127">
            <v>28.55</v>
          </cell>
        </row>
        <row r="128">
          <cell r="A128" t="str">
            <v>PI 29</v>
          </cell>
          <cell r="B128" t="str">
            <v>OBRAS COMPLEMENTARES</v>
          </cell>
          <cell r="C128">
            <v>0</v>
          </cell>
          <cell r="D128">
            <v>0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05.100.00</v>
          </cell>
          <cell r="B129" t="str">
            <v>Enleivamento</v>
          </cell>
          <cell r="C129" t="str">
            <v>DNER-ES341/97</v>
          </cell>
          <cell r="D129" t="str">
            <v xml:space="preserve"> </v>
          </cell>
          <cell r="E129" t="str">
            <v>m2</v>
          </cell>
          <cell r="F129">
            <v>77733</v>
          </cell>
          <cell r="G129">
            <v>2.06</v>
          </cell>
        </row>
        <row r="130">
          <cell r="A130" t="str">
            <v>P 05.100.02</v>
          </cell>
          <cell r="B130" t="str">
            <v>Fornecimento e plantio de árvore selecionada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251</v>
          </cell>
          <cell r="G130">
            <v>6.02</v>
          </cell>
        </row>
        <row r="131">
          <cell r="A131" t="str">
            <v>05.102.00</v>
          </cell>
          <cell r="B131" t="str">
            <v>Hidrossemeadura</v>
          </cell>
          <cell r="C131" t="str">
            <v>DNER-ES341/97</v>
          </cell>
          <cell r="D131" t="str">
            <v xml:space="preserve"> </v>
          </cell>
          <cell r="E131" t="str">
            <v>m2</v>
          </cell>
          <cell r="F131">
            <v>241</v>
          </cell>
          <cell r="G131">
            <v>0.49</v>
          </cell>
        </row>
        <row r="132">
          <cell r="A132" t="str">
            <v>DER81950</v>
          </cell>
          <cell r="B132" t="str">
            <v>Calçada em lastro de brita c/revestimento em concreto</v>
          </cell>
          <cell r="C132" t="str">
            <v xml:space="preserve"> </v>
          </cell>
          <cell r="D132" t="str">
            <v xml:space="preserve"> </v>
          </cell>
          <cell r="E132" t="str">
            <v>m2</v>
          </cell>
          <cell r="F132">
            <v>13620</v>
          </cell>
          <cell r="G132">
            <v>8.94</v>
          </cell>
        </row>
        <row r="133">
          <cell r="A133" t="str">
            <v>05.301.01</v>
          </cell>
          <cell r="B133" t="str">
            <v>Alvenaria tijolos</v>
          </cell>
          <cell r="C133" t="str">
            <v xml:space="preserve"> </v>
          </cell>
          <cell r="D133" t="str">
            <v xml:space="preserve"> </v>
          </cell>
          <cell r="E133" t="str">
            <v>m2</v>
          </cell>
          <cell r="F133">
            <v>200</v>
          </cell>
          <cell r="G133">
            <v>24.32</v>
          </cell>
        </row>
        <row r="134">
          <cell r="A134" t="str">
            <v>P 05.300.00</v>
          </cell>
          <cell r="B134" t="str">
            <v>Abrigos para passageiros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8</v>
          </cell>
          <cell r="G134">
            <v>832.7</v>
          </cell>
        </row>
        <row r="135">
          <cell r="A135" t="str">
            <v>PI 36</v>
          </cell>
        </row>
        <row r="136">
          <cell r="A136" t="str">
            <v>PI 38</v>
          </cell>
        </row>
        <row r="137">
          <cell r="A137" t="str">
            <v>PI 39</v>
          </cell>
        </row>
        <row r="138">
          <cell r="A138" t="str">
            <v>PI 40</v>
          </cell>
        </row>
        <row r="139">
          <cell r="A139" t="str">
            <v>PI 41</v>
          </cell>
        </row>
        <row r="140">
          <cell r="A140" t="str">
            <v>PI 42</v>
          </cell>
        </row>
        <row r="141">
          <cell r="A141" t="str">
            <v>PI 43</v>
          </cell>
        </row>
        <row r="142">
          <cell r="A142" t="str">
            <v>PI 44</v>
          </cell>
        </row>
        <row r="143">
          <cell r="A143" t="str">
            <v>PI 46</v>
          </cell>
        </row>
        <row r="144">
          <cell r="A144" t="str">
            <v>PI 51</v>
          </cell>
        </row>
        <row r="145">
          <cell r="A145" t="str">
            <v>PI 56</v>
          </cell>
        </row>
        <row r="146">
          <cell r="A146" t="str">
            <v>PI 63</v>
          </cell>
        </row>
        <row r="147">
          <cell r="A147" t="str">
            <v>PI 64</v>
          </cell>
        </row>
        <row r="148">
          <cell r="A148" t="str">
            <v>PI 65</v>
          </cell>
        </row>
        <row r="149">
          <cell r="A149" t="str">
            <v>PI 66</v>
          </cell>
        </row>
        <row r="150">
          <cell r="A150" t="str">
            <v>PI 68</v>
          </cell>
        </row>
        <row r="151">
          <cell r="A151" t="str">
            <v>PI 57</v>
          </cell>
        </row>
        <row r="152">
          <cell r="A152" t="str">
            <v>PI 37</v>
          </cell>
        </row>
        <row r="153">
          <cell r="A153" t="str">
            <v>PI 69</v>
          </cell>
        </row>
        <row r="154">
          <cell r="A154" t="str">
            <v>R1</v>
          </cell>
        </row>
        <row r="155">
          <cell r="A155" t="str">
            <v>R2</v>
          </cell>
        </row>
        <row r="156">
          <cell r="A156" t="str">
            <v>R10</v>
          </cell>
        </row>
        <row r="157">
          <cell r="A157" t="str">
            <v>R11</v>
          </cell>
        </row>
        <row r="158">
          <cell r="A158" t="str">
            <v>R12</v>
          </cell>
        </row>
        <row r="159">
          <cell r="A159" t="str">
            <v>R14</v>
          </cell>
        </row>
        <row r="160">
          <cell r="A160" t="str">
            <v>R27</v>
          </cell>
        </row>
        <row r="161">
          <cell r="A161" t="str">
            <v>R20</v>
          </cell>
        </row>
        <row r="162">
          <cell r="A162" t="str">
            <v>R20A</v>
          </cell>
        </row>
        <row r="163">
          <cell r="A163" t="str">
            <v>R18</v>
          </cell>
        </row>
        <row r="164">
          <cell r="A164" t="str">
            <v>R3</v>
          </cell>
        </row>
        <row r="165">
          <cell r="A165" t="str">
            <v>R29</v>
          </cell>
        </row>
      </sheetData>
      <sheetData sheetId="10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50000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01.100.12</v>
          </cell>
          <cell r="B17" t="str">
            <v>Escavação,carga e transportes de material de 1a categoria DMT= 600 a 800m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113272</v>
          </cell>
          <cell r="G17">
            <v>2.19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14085</v>
          </cell>
          <cell r="G18">
            <v>3.26</v>
          </cell>
        </row>
        <row r="19">
          <cell r="A19" t="str">
            <v>DER50385</v>
          </cell>
          <cell r="B19" t="str">
            <v>Esc.  Carga e Transp. de mat. 1a cat. c/ CB 26000&lt;DMT&lt;28000m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17676</v>
          </cell>
          <cell r="G19">
            <v>15.02</v>
          </cell>
        </row>
        <row r="20">
          <cell r="A20" t="str">
            <v>01.101.12</v>
          </cell>
          <cell r="B20" t="str">
            <v>Escavação,carga e transportes de material de 2a categoria,c/CB,  DMT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75515</v>
          </cell>
          <cell r="G20">
            <v>3.23</v>
          </cell>
        </row>
        <row r="21">
          <cell r="A21" t="str">
            <v>01.101.19</v>
          </cell>
          <cell r="B21" t="str">
            <v>Escavação,carga e transportes de material de 2a categoria,c/CB,  DMT 2000 a 3000m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12149</v>
          </cell>
          <cell r="G21">
            <v>4.51</v>
          </cell>
        </row>
        <row r="22">
          <cell r="A22" t="str">
            <v>DER52101</v>
          </cell>
          <cell r="B22" t="str">
            <v>Esc. Carga e Transp. de solos moles 1200&lt;DMT&lt;=1400m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13597</v>
          </cell>
          <cell r="G22">
            <v>4.74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168653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21862</v>
          </cell>
          <cell r="G24">
            <v>1.36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>
            <v>0</v>
          </cell>
          <cell r="E25" t="str">
            <v>m3</v>
          </cell>
          <cell r="F25" t="str">
            <v>SUB-TOTAL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>
            <v>0</v>
          </cell>
          <cell r="D26">
            <v>0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PAVIMENTAÇÃO</v>
          </cell>
          <cell r="C27">
            <v>0</v>
          </cell>
          <cell r="D27">
            <v>0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54585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9402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7485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49751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113720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13239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1626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1626</v>
          </cell>
          <cell r="G35">
            <v>5.73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>
            <v>0</v>
          </cell>
          <cell r="E36" t="str">
            <v>m3</v>
          </cell>
          <cell r="F36" t="str">
            <v>SUB-TOTAL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>
            <v>0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DRENAGEM</v>
          </cell>
          <cell r="C38" t="str">
            <v>DNER-ES307/97</v>
          </cell>
          <cell r="D38">
            <v>0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04.000.00</v>
          </cell>
          <cell r="B39" t="str">
            <v>Escavação manual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157</v>
          </cell>
          <cell r="G39">
            <v>17.57</v>
          </cell>
        </row>
        <row r="40">
          <cell r="A40" t="str">
            <v>04.001.00</v>
          </cell>
          <cell r="B40" t="str">
            <v>Escavação mecânica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1085</v>
          </cell>
          <cell r="G40">
            <v>2.09</v>
          </cell>
        </row>
        <row r="41">
          <cell r="A41" t="str">
            <v>04.001.01</v>
          </cell>
          <cell r="B41" t="str">
            <v>Escavação mecânica,reaterro e compactação (material de 1a categoria)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1888</v>
          </cell>
          <cell r="G41">
            <v>3.03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805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1023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4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1095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6</v>
          </cell>
          <cell r="G46">
            <v>20.86</v>
          </cell>
        </row>
        <row r="47">
          <cell r="A47" t="str">
            <v>04.900.04</v>
          </cell>
          <cell r="B47" t="str">
            <v>Sarjeta triangular de concreto-STC 04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264</v>
          </cell>
          <cell r="G47">
            <v>12.93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678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572</v>
          </cell>
          <cell r="G49">
            <v>19.170000000000002</v>
          </cell>
        </row>
        <row r="50">
          <cell r="A50" t="str">
            <v>04.910.05</v>
          </cell>
          <cell r="B50" t="str">
            <v>Meio-fio de concreto-MFC 05</v>
          </cell>
          <cell r="C50" t="str">
            <v>DNER-ES290/97</v>
          </cell>
          <cell r="D50" t="str">
            <v xml:space="preserve"> </v>
          </cell>
          <cell r="E50" t="str">
            <v>m</v>
          </cell>
          <cell r="F50">
            <v>2286</v>
          </cell>
          <cell r="G50">
            <v>10.54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2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 t="str">
            <v xml:space="preserve"> 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Dissipador de energia- DES 01</v>
          </cell>
          <cell r="C54" t="str">
            <v>DNER-ES283/97</v>
          </cell>
          <cell r="D54" t="str">
            <v xml:space="preserve"> 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04.960.01</v>
          </cell>
          <cell r="B55" t="str">
            <v>Boca de lobo simples c/ grelha de concreto-BLS 01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4</v>
          </cell>
          <cell r="G55">
            <v>203.51</v>
          </cell>
        </row>
        <row r="56">
          <cell r="A56" t="str">
            <v>04.960.02</v>
          </cell>
          <cell r="B56" t="str">
            <v>Boca de lobo simples c/ grelha de concreto-BLS 02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4</v>
          </cell>
          <cell r="G56">
            <v>257.83999999999997</v>
          </cell>
        </row>
        <row r="57">
          <cell r="A57" t="str">
            <v>04.962.01</v>
          </cell>
          <cell r="B57" t="str">
            <v>Caixa de ligação e passagem- CLP 01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371.03</v>
          </cell>
        </row>
        <row r="58">
          <cell r="A58" t="str">
            <v>04.962.15</v>
          </cell>
          <cell r="B58" t="str">
            <v>Caixa de ligação e passagem- CLP 15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1</v>
          </cell>
          <cell r="G58">
            <v>683.07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317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40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86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198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4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5</v>
          </cell>
          <cell r="G64">
            <v>299.62</v>
          </cell>
        </row>
        <row r="65">
          <cell r="A65" t="str">
            <v>04.963.03</v>
          </cell>
          <cell r="B65" t="str">
            <v>Poço de visita- PVI 03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04.991.01</v>
          </cell>
          <cell r="B66" t="str">
            <v>Tampa de concreto p/ caixa coletora(4 nervuras)-TCC 01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48.34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>
            <v>0</v>
          </cell>
          <cell r="D67">
            <v>0</v>
          </cell>
          <cell r="E67" t="str">
            <v>m</v>
          </cell>
          <cell r="F67" t="str">
            <v>SUB-TOTAL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>
            <v>0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OBRAS DE ARTE ESPECIAIS</v>
          </cell>
          <cell r="C69">
            <v>0</v>
          </cell>
          <cell r="D69">
            <v>0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Infra e Mesoestrutura</v>
          </cell>
          <cell r="C70">
            <v>0</v>
          </cell>
          <cell r="D70">
            <v>0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A71" t="str">
            <v>DER90150</v>
          </cell>
          <cell r="B71" t="str">
            <v>Escavação em tubulão a céu aberto em material de 1ªcateg.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90</v>
          </cell>
          <cell r="G71">
            <v>184.89</v>
          </cell>
        </row>
        <row r="72">
          <cell r="A72" t="str">
            <v>DER90160</v>
          </cell>
          <cell r="B72" t="str">
            <v>Escavação em tubulão a céu aberto em material de 3ªcateg.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640.85</v>
          </cell>
        </row>
        <row r="73">
          <cell r="A73" t="str">
            <v>DER90170</v>
          </cell>
          <cell r="B73" t="str">
            <v>Escavação em tubulão sob ar comprimido em material de 1ªcateg.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742.04</v>
          </cell>
        </row>
        <row r="74">
          <cell r="A74" t="str">
            <v>DER90180</v>
          </cell>
          <cell r="B74" t="str">
            <v>Escavação em tubulão sob ar comprimido em material de 3ªcateg.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110</v>
          </cell>
          <cell r="G74">
            <v>1154.25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331</v>
          </cell>
          <cell r="G75">
            <v>21.86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210</v>
          </cell>
          <cell r="G76">
            <v>30.76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11325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252</v>
          </cell>
          <cell r="G78">
            <v>163.22</v>
          </cell>
        </row>
        <row r="79">
          <cell r="A79" t="str">
            <v>DER90180</v>
          </cell>
          <cell r="B79" t="str">
            <v>Superestrutura</v>
          </cell>
          <cell r="C79">
            <v>0</v>
          </cell>
          <cell r="D79">
            <v>0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OAE6</v>
          </cell>
          <cell r="B80" t="str">
            <v>Escoramento metálico comum (cimbramento)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9500</v>
          </cell>
          <cell r="G80">
            <v>27.58</v>
          </cell>
        </row>
        <row r="81">
          <cell r="A81" t="str">
            <v>03.371.02</v>
          </cell>
          <cell r="B81" t="str">
            <v>Formas de placa compensada plastificada</v>
          </cell>
          <cell r="C81" t="str">
            <v xml:space="preserve"> </v>
          </cell>
          <cell r="D81" t="str">
            <v xml:space="preserve"> </v>
          </cell>
          <cell r="E81" t="str">
            <v>m2</v>
          </cell>
          <cell r="F81">
            <v>2606</v>
          </cell>
          <cell r="G81">
            <v>30.76</v>
          </cell>
        </row>
        <row r="82">
          <cell r="A82" t="str">
            <v>03.371.00</v>
          </cell>
          <cell r="B82" t="str">
            <v>Formas de madeira compensada</v>
          </cell>
          <cell r="C82" t="str">
            <v xml:space="preserve"> </v>
          </cell>
          <cell r="D82" t="str">
            <v xml:space="preserve"> </v>
          </cell>
          <cell r="E82" t="str">
            <v>m2</v>
          </cell>
          <cell r="F82">
            <v>928</v>
          </cell>
          <cell r="G82">
            <v>21.86</v>
          </cell>
        </row>
        <row r="83">
          <cell r="A83" t="str">
            <v>03.353.00</v>
          </cell>
          <cell r="B83" t="str">
            <v>Forn., preparo e colocação nas formas, de aço CA-50</v>
          </cell>
          <cell r="C83" t="str">
            <v xml:space="preserve"> </v>
          </cell>
          <cell r="D83" t="str">
            <v xml:space="preserve"> </v>
          </cell>
          <cell r="E83" t="str">
            <v>kg</v>
          </cell>
          <cell r="F83">
            <v>119265</v>
          </cell>
          <cell r="G83">
            <v>2.59</v>
          </cell>
        </row>
        <row r="84">
          <cell r="A84" t="str">
            <v>OAE4</v>
          </cell>
          <cell r="B84" t="str">
            <v>Armadura de protensão, fornecimento, bainhas, ancoragens, operações de protensão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45662</v>
          </cell>
          <cell r="G84">
            <v>19.28</v>
          </cell>
        </row>
        <row r="85">
          <cell r="A85" t="str">
            <v>OAE19</v>
          </cell>
          <cell r="B85" t="str">
            <v>Injeção de nata (cabos 12 varas 1/2")</v>
          </cell>
          <cell r="C85" t="str">
            <v xml:space="preserve"> </v>
          </cell>
          <cell r="D85" t="str">
            <v xml:space="preserve"> </v>
          </cell>
          <cell r="E85" t="str">
            <v>m</v>
          </cell>
          <cell r="F85">
            <v>1841.2</v>
          </cell>
          <cell r="G85">
            <v>3.65</v>
          </cell>
        </row>
        <row r="86">
          <cell r="A86" t="str">
            <v>OAE1</v>
          </cell>
          <cell r="B86" t="str">
            <v>Ancoragem ativa - Fornecimento, instalação e protensão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48</v>
          </cell>
          <cell r="G86">
            <v>682.29</v>
          </cell>
        </row>
        <row r="87">
          <cell r="A87" t="str">
            <v>03.330.00</v>
          </cell>
          <cell r="B87" t="str">
            <v>Concreto fck= 35 MPa-contr. raz. uso ger.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1403</v>
          </cell>
          <cell r="G87">
            <v>166.78</v>
          </cell>
        </row>
        <row r="88">
          <cell r="A88" t="str">
            <v>03.330.00</v>
          </cell>
          <cell r="B88" t="str">
            <v>Diversos</v>
          </cell>
          <cell r="C88">
            <v>0</v>
          </cell>
          <cell r="D88">
            <v>0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A89" t="str">
            <v>03.510.00</v>
          </cell>
          <cell r="B89" t="str">
            <v>Aparelho de apoio em neoprene</v>
          </cell>
          <cell r="C89" t="str">
            <v xml:space="preserve"> </v>
          </cell>
          <cell r="D89" t="str">
            <v xml:space="preserve"> </v>
          </cell>
          <cell r="E89" t="str">
            <v>kg</v>
          </cell>
          <cell r="F89">
            <v>665</v>
          </cell>
          <cell r="G89">
            <v>86.94</v>
          </cell>
        </row>
        <row r="90">
          <cell r="A90" t="str">
            <v>03.700.01</v>
          </cell>
          <cell r="B90" t="str">
            <v>Guarda corpo em concreto Fck = 18 MPa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148</v>
          </cell>
          <cell r="G90">
            <v>80.150000000000006</v>
          </cell>
        </row>
        <row r="91">
          <cell r="A91" t="str">
            <v>03.371.01</v>
          </cell>
          <cell r="B91" t="str">
            <v>Barreiras de segurança (C.A.) Tipo New Jersey (312 m)</v>
          </cell>
          <cell r="C91">
            <v>0</v>
          </cell>
          <cell r="D91">
            <v>0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03.371.01</v>
          </cell>
          <cell r="B92" t="str">
            <v>Formas de placa compensada resinada</v>
          </cell>
          <cell r="C92" t="str">
            <v xml:space="preserve"> </v>
          </cell>
          <cell r="D92" t="str">
            <v xml:space="preserve"> </v>
          </cell>
          <cell r="E92" t="str">
            <v>m2</v>
          </cell>
          <cell r="F92">
            <v>561.6</v>
          </cell>
          <cell r="G92">
            <v>21.86</v>
          </cell>
        </row>
        <row r="93">
          <cell r="A93" t="str">
            <v>03.353.00</v>
          </cell>
          <cell r="B93" t="str">
            <v>Forn., preparo e colocação nas formas, de aço CA-50</v>
          </cell>
          <cell r="C93" t="str">
            <v xml:space="preserve"> </v>
          </cell>
          <cell r="D93" t="str">
            <v xml:space="preserve"> </v>
          </cell>
          <cell r="E93" t="str">
            <v>kg</v>
          </cell>
          <cell r="F93">
            <v>4368</v>
          </cell>
          <cell r="G93">
            <v>2.59</v>
          </cell>
        </row>
        <row r="94">
          <cell r="A94" t="str">
            <v>03.326.00</v>
          </cell>
          <cell r="B94" t="str">
            <v xml:space="preserve">Concreto fck= 20 MPa-contr. raz. uso ger. 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73</v>
          </cell>
          <cell r="G94">
            <v>149.19999999999999</v>
          </cell>
        </row>
        <row r="95">
          <cell r="A95" t="str">
            <v>03.371.00</v>
          </cell>
          <cell r="B95" t="str">
            <v>Placas de aproximação( 04 unidades)</v>
          </cell>
          <cell r="C95">
            <v>0</v>
          </cell>
          <cell r="D95">
            <v>0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03.371.00</v>
          </cell>
          <cell r="B96" t="str">
            <v>Formas de madeira compensada</v>
          </cell>
          <cell r="C96" t="str">
            <v xml:space="preserve"> </v>
          </cell>
          <cell r="D96" t="str">
            <v xml:space="preserve"> </v>
          </cell>
          <cell r="E96" t="str">
            <v>m2</v>
          </cell>
          <cell r="F96">
            <v>32</v>
          </cell>
          <cell r="G96">
            <v>21.86</v>
          </cell>
        </row>
        <row r="97">
          <cell r="A97" t="str">
            <v>03.353.00</v>
          </cell>
          <cell r="B97" t="str">
            <v>Forn., preparo e colocação nas formas, de aço CA-50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3968</v>
          </cell>
          <cell r="G97">
            <v>2.59</v>
          </cell>
        </row>
        <row r="98">
          <cell r="A98" t="str">
            <v>03.326.00</v>
          </cell>
          <cell r="B98" t="str">
            <v xml:space="preserve">Concreto fck= 20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38</v>
          </cell>
          <cell r="G98">
            <v>149.19999999999999</v>
          </cell>
        </row>
        <row r="99">
          <cell r="A99" t="str">
            <v>P 03.991.01f</v>
          </cell>
          <cell r="B99" t="str">
            <v>Drenos</v>
          </cell>
          <cell r="C99">
            <v>0</v>
          </cell>
          <cell r="D99">
            <v>0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A100" t="str">
            <v>P 03.991.01c</v>
          </cell>
          <cell r="B100" t="str">
            <v>Dreno de FF D= 100 mm x 500mm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40</v>
          </cell>
          <cell r="G100">
            <v>15.64</v>
          </cell>
        </row>
        <row r="101">
          <cell r="A101" t="str">
            <v>P 03.991.01b</v>
          </cell>
          <cell r="B101" t="str">
            <v>Dreno de FF D= 50 mm x 500mm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30</v>
          </cell>
          <cell r="G101">
            <v>6.63</v>
          </cell>
        </row>
        <row r="102">
          <cell r="A102" t="str">
            <v>P 03.991.01a</v>
          </cell>
          <cell r="B102" t="str">
            <v>Dreno de FF D= 30 mm x 750mm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40</v>
          </cell>
          <cell r="G102">
            <v>6.25</v>
          </cell>
        </row>
        <row r="103">
          <cell r="A103" t="str">
            <v>DER53460a</v>
          </cell>
          <cell r="B103" t="str">
            <v>Calçamento com briquetes de 6 cm</v>
          </cell>
          <cell r="C103">
            <v>0</v>
          </cell>
          <cell r="D103">
            <v>0</v>
          </cell>
          <cell r="E103" t="str">
            <v>m2</v>
          </cell>
          <cell r="F103" t="str">
            <v>SUB-TOTAL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>
            <v>0</v>
          </cell>
          <cell r="D104">
            <v>0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OBRAS COMPLEMENTARES</v>
          </cell>
          <cell r="C105">
            <v>0</v>
          </cell>
          <cell r="D105">
            <v>0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6227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2241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246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 t="str">
            <v xml:space="preserve"> </v>
          </cell>
          <cell r="D110" t="str">
            <v xml:space="preserve"> 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Alvenaria de pedra argamassada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PI 01</v>
          </cell>
          <cell r="B112" t="str">
            <v>Poste de aço galv. a fogo, c/ 20,0m de alt. p/ instal. tipo engastado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7</v>
          </cell>
          <cell r="G112">
            <v>2662.25</v>
          </cell>
        </row>
        <row r="113">
          <cell r="A113" t="str">
            <v>PI 02</v>
          </cell>
          <cell r="B113" t="str">
            <v>Poste de aço galvanizado a fogo, c/ 10,0m de alt. p/instal.na lat. dos viadutos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500</v>
          </cell>
        </row>
        <row r="114">
          <cell r="A114" t="str">
            <v>PI 03</v>
          </cell>
          <cell r="B114" t="str">
            <v xml:space="preserve">Luminária p/ iluminação pública ref.HRC-612 da Philips ou similar 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12</v>
          </cell>
          <cell r="G114">
            <v>400</v>
          </cell>
        </row>
        <row r="115">
          <cell r="A115" t="str">
            <v>PI 04</v>
          </cell>
          <cell r="B115" t="str">
            <v xml:space="preserve">Luminária p/ iluminação pública ref.SRC-612 da Philips ou similar 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22</v>
          </cell>
          <cell r="G115">
            <v>425.5</v>
          </cell>
        </row>
        <row r="116">
          <cell r="A116" t="str">
            <v>PI 07</v>
          </cell>
          <cell r="B116" t="str">
            <v>Suporte p/ luminária tipo ZGP402 da Philips ou similar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7</v>
          </cell>
          <cell r="G116">
            <v>100</v>
          </cell>
        </row>
        <row r="117">
          <cell r="A117" t="str">
            <v>PI 08</v>
          </cell>
          <cell r="B117" t="str">
            <v>Suporte p/ luminária tipo ZGP401 da Philips ou similar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20</v>
          </cell>
          <cell r="G117">
            <v>81.650000000000006</v>
          </cell>
        </row>
        <row r="118">
          <cell r="A118" t="str">
            <v>PI 09</v>
          </cell>
          <cell r="B118" t="str">
            <v>Lâmpada a vapor de sódio 400W, alta pressão, base E40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22</v>
          </cell>
          <cell r="G118">
            <v>33.35</v>
          </cell>
        </row>
        <row r="119">
          <cell r="A119" t="str">
            <v>PI 10</v>
          </cell>
          <cell r="B119" t="str">
            <v>Lâmpada a vapor de mercúrio 250W, alta pressão, base E40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12</v>
          </cell>
          <cell r="G119">
            <v>28.75</v>
          </cell>
        </row>
        <row r="120">
          <cell r="A120" t="str">
            <v>PI 14</v>
          </cell>
          <cell r="B120" t="str">
            <v>Caixa de passagem para instalação aparente D=50mm, tipo T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120</v>
          </cell>
          <cell r="G120">
            <v>4.08</v>
          </cell>
        </row>
        <row r="121">
          <cell r="A121" t="str">
            <v>PI 22</v>
          </cell>
          <cell r="B121" t="str">
            <v>Base completa com fusível Diazed, 6A, retardado, incluíndo tampa, anel de proteção e ajuste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34</v>
          </cell>
          <cell r="G121">
            <v>8.6300000000000008</v>
          </cell>
        </row>
        <row r="122">
          <cell r="A122" t="str">
            <v>PI 23</v>
          </cell>
          <cell r="B122" t="str">
            <v>Contator tripolar a seco, p/ corrente alternada - 55 A, para uso em rede 380/220V - 60Hz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234.6</v>
          </cell>
        </row>
        <row r="123">
          <cell r="A123" t="str">
            <v>PI 24</v>
          </cell>
          <cell r="B123" t="str">
            <v>Fita elétrica auto fusão a base de borracha EPR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5</v>
          </cell>
          <cell r="G123">
            <v>6.39</v>
          </cell>
        </row>
        <row r="124">
          <cell r="A124" t="str">
            <v>PI 25</v>
          </cell>
          <cell r="B124" t="str">
            <v>Fita adesiva plástica isolante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8</v>
          </cell>
          <cell r="G124">
            <v>3.84</v>
          </cell>
        </row>
        <row r="125">
          <cell r="A125" t="str">
            <v>PI 26</v>
          </cell>
          <cell r="B125" t="str">
            <v>Relé fotoelétrico c/ suporte para fixação galv. com furo 18mm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</v>
          </cell>
          <cell r="G125">
            <v>11.5</v>
          </cell>
        </row>
        <row r="126">
          <cell r="A126" t="str">
            <v>PI 27</v>
          </cell>
          <cell r="B126" t="str">
            <v>Cabo isolado p/ 1000V, bitola 35mm²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3600</v>
          </cell>
          <cell r="G126">
            <v>1.55</v>
          </cell>
        </row>
        <row r="127">
          <cell r="A127" t="str">
            <v>PI 28</v>
          </cell>
          <cell r="B127" t="str">
            <v>Eletroduto de aço tipo pesado 100mm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120</v>
          </cell>
          <cell r="G127">
            <v>28.55</v>
          </cell>
        </row>
        <row r="128">
          <cell r="A128" t="str">
            <v>PI 29</v>
          </cell>
          <cell r="B128" t="str">
            <v>Curva em alumínio fundido de alta resistência, fixação por encaixe,50mm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PI 30</v>
          </cell>
          <cell r="B129" t="str">
            <v>Haste para aterramento aço-cobre D 13x2400mm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15</v>
          </cell>
          <cell r="G129">
            <v>6.04</v>
          </cell>
        </row>
        <row r="130">
          <cell r="A130" t="str">
            <v>PI 31</v>
          </cell>
          <cell r="B130" t="str">
            <v>Cabo de cobre nú meio duro, 7 fios 2AWG</v>
          </cell>
          <cell r="C130" t="str">
            <v xml:space="preserve"> </v>
          </cell>
          <cell r="D130" t="str">
            <v xml:space="preserve"> </v>
          </cell>
          <cell r="E130" t="str">
            <v>kg</v>
          </cell>
          <cell r="F130">
            <v>10</v>
          </cell>
          <cell r="G130">
            <v>7.02</v>
          </cell>
        </row>
        <row r="131">
          <cell r="A131" t="str">
            <v>PI 32</v>
          </cell>
          <cell r="B131" t="str">
            <v>Conetor paralelo, liga alumínio tronco 1/0-4 AWG e derivação 2-4AWG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10</v>
          </cell>
          <cell r="G131">
            <v>1.04</v>
          </cell>
        </row>
        <row r="132">
          <cell r="A132" t="str">
            <v>PI 33</v>
          </cell>
          <cell r="B132" t="str">
            <v>Tubo de aço galvanizado, vara de 6m e 50mm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74.06</v>
          </cell>
        </row>
        <row r="133">
          <cell r="A133" t="str">
            <v>PI 34</v>
          </cell>
          <cell r="B133" t="str">
            <v>Construção de caixa tipo SP, ou pré-instalada com as mesmas características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19</v>
          </cell>
          <cell r="G133">
            <v>180</v>
          </cell>
        </row>
        <row r="134">
          <cell r="A134" t="str">
            <v>PI 35</v>
          </cell>
          <cell r="B134" t="str">
            <v>Construção de embasamento p/ poste tipo engastado, 20m de altura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7</v>
          </cell>
          <cell r="G134">
            <v>494</v>
          </cell>
        </row>
        <row r="135">
          <cell r="A135" t="str">
            <v>PI 36</v>
          </cell>
          <cell r="B135" t="str">
            <v>Construção de embasamento p/ poste tipo engastado, concreto duplo T, 10m de altura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12</v>
          </cell>
          <cell r="G135">
            <v>285</v>
          </cell>
        </row>
        <row r="136">
          <cell r="A136" t="str">
            <v>PI 38</v>
          </cell>
          <cell r="B136" t="str">
            <v>Confecção de emendas retas ou derivação em cabos classe 1000V, c/ conector à compressão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20</v>
          </cell>
          <cell r="G136">
            <v>4.5</v>
          </cell>
        </row>
        <row r="137">
          <cell r="A137" t="str">
            <v>PI 39</v>
          </cell>
          <cell r="B137" t="str">
            <v>Fixação de haste de terra e conexão ao neutro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15</v>
          </cell>
          <cell r="G137">
            <v>35</v>
          </cell>
        </row>
        <row r="138">
          <cell r="A138" t="str">
            <v>PI 40</v>
          </cell>
          <cell r="B138" t="str">
            <v>Montagem eletromecân.de iluminação a 17,5m de alt., formada p/2 pétalas, c/ fixação dos equip.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7</v>
          </cell>
          <cell r="G138">
            <v>550</v>
          </cell>
        </row>
        <row r="139">
          <cell r="A139" t="str">
            <v>PI 41</v>
          </cell>
          <cell r="B139" t="str">
            <v>Instalação de tubo de aço vara de 6m e curva de entrada de cabos na lateral do poste c/ fix. dutos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200</v>
          </cell>
        </row>
        <row r="140">
          <cell r="A140" t="str">
            <v>PI 42</v>
          </cell>
          <cell r="B140" t="str">
            <v>Instalação de poste de aço de 20m de altura engastado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7</v>
          </cell>
          <cell r="G140">
            <v>250</v>
          </cell>
        </row>
        <row r="141">
          <cell r="A141" t="str">
            <v>PI 43</v>
          </cell>
          <cell r="B141" t="str">
            <v>Travessia de pista asfáltica p/ lançamento dutos aço tipo pesado 100mm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70</v>
          </cell>
        </row>
        <row r="142">
          <cell r="A142" t="str">
            <v>PI 44</v>
          </cell>
          <cell r="B142" t="str">
            <v>Montagem eletromecânica de luminária 10,0m de altura, c/ fixação dos equip.e conexões elétricos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20</v>
          </cell>
          <cell r="G142">
            <v>60</v>
          </cell>
        </row>
        <row r="143">
          <cell r="A143" t="str">
            <v>PI 46</v>
          </cell>
          <cell r="B143" t="str">
            <v>Fixação de eletroduto de aço vara 3m ao longo das passarelas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120</v>
          </cell>
          <cell r="G143">
            <v>30</v>
          </cell>
        </row>
        <row r="144">
          <cell r="A144" t="str">
            <v>PI 51</v>
          </cell>
          <cell r="B144" t="str">
            <v>Eletoduto de PVC corrugado tipo Kanalex ou similar, 50 mm</v>
          </cell>
          <cell r="C144" t="str">
            <v xml:space="preserve"> </v>
          </cell>
          <cell r="D144" t="str">
            <v xml:space="preserve"> </v>
          </cell>
          <cell r="E144" t="str">
            <v>m</v>
          </cell>
          <cell r="F144">
            <v>415</v>
          </cell>
          <cell r="G144">
            <v>3.02</v>
          </cell>
        </row>
        <row r="145">
          <cell r="A145" t="str">
            <v>PI 56</v>
          </cell>
          <cell r="B145" t="str">
            <v>Cabo isolado p/ 1000V, 4 mm² de alumínio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440</v>
          </cell>
          <cell r="G145">
            <v>0.37</v>
          </cell>
        </row>
        <row r="146">
          <cell r="A146" t="str">
            <v>PI 63</v>
          </cell>
          <cell r="B146" t="str">
            <v>Eletroduto de aço galvanizado, d=50mm, vara de 3m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120</v>
          </cell>
          <cell r="G146">
            <v>40</v>
          </cell>
        </row>
        <row r="147">
          <cell r="A147" t="str">
            <v>PI 64</v>
          </cell>
          <cell r="B147" t="str">
            <v>Caixa de passagem p/ instalação aparente, D=50mm, tipo E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10</v>
          </cell>
          <cell r="G147">
            <v>20</v>
          </cell>
        </row>
        <row r="148">
          <cell r="A148" t="str">
            <v>PI 65</v>
          </cell>
          <cell r="B148" t="str">
            <v>Cabo de alumínio 1/0</v>
          </cell>
          <cell r="C148" t="str">
            <v xml:space="preserve"> </v>
          </cell>
          <cell r="D148" t="str">
            <v xml:space="preserve"> </v>
          </cell>
          <cell r="E148" t="str">
            <v>m</v>
          </cell>
          <cell r="F148">
            <v>450</v>
          </cell>
          <cell r="G148">
            <v>1.7</v>
          </cell>
        </row>
        <row r="149">
          <cell r="A149" t="str">
            <v>PI 66</v>
          </cell>
          <cell r="B149" t="str">
            <v>Cabo isolado p/ 1000 V, 6 mm2 de alumínio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140</v>
          </cell>
          <cell r="G149">
            <v>1</v>
          </cell>
        </row>
        <row r="150">
          <cell r="A150" t="str">
            <v>PI 68</v>
          </cell>
          <cell r="B150" t="str">
            <v>Instalação poste metálico c/ base, 10m de altura na lateral do viaduto</v>
          </cell>
          <cell r="C150" t="str">
            <v xml:space="preserve"> </v>
          </cell>
          <cell r="D150" t="str">
            <v xml:space="preserve"> </v>
          </cell>
          <cell r="E150" t="str">
            <v>un</v>
          </cell>
          <cell r="F150">
            <v>8</v>
          </cell>
          <cell r="G150">
            <v>100</v>
          </cell>
        </row>
        <row r="151">
          <cell r="A151" t="str">
            <v>PI 57</v>
          </cell>
          <cell r="B151" t="str">
            <v>Lançamento de cabos em eletroduto de PVC corrugado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415</v>
          </cell>
          <cell r="G151">
            <v>3</v>
          </cell>
        </row>
        <row r="152">
          <cell r="A152" t="str">
            <v>PI 37</v>
          </cell>
          <cell r="B152" t="str">
            <v>Lançamento de cabos em dutos de aço, classe 1000V, circuito trifásico mais neutro, e monofásico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60</v>
          </cell>
          <cell r="G152">
            <v>4</v>
          </cell>
        </row>
        <row r="153">
          <cell r="A153" t="str">
            <v>PI 69</v>
          </cell>
          <cell r="B153" t="str">
            <v>Instalação de poste concreto duplo T, 10m de altura, engastado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12</v>
          </cell>
          <cell r="G153">
            <v>200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550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530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14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1</v>
          </cell>
          <cell r="G157">
            <v>75</v>
          </cell>
        </row>
        <row r="158">
          <cell r="A158" t="str">
            <v>R12</v>
          </cell>
          <cell r="B158" t="str">
            <v>Remanejamento de Poste de Concreto 10/600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75</v>
          </cell>
        </row>
        <row r="159">
          <cell r="A159" t="str">
            <v>R14</v>
          </cell>
          <cell r="B159" t="str">
            <v>Remanejamento de Poste de Concreto 11/300</v>
          </cell>
          <cell r="C159" t="str">
            <v xml:space="preserve"> </v>
          </cell>
          <cell r="D159" t="str">
            <v xml:space="preserve"> </v>
          </cell>
          <cell r="E159" t="str">
            <v>un</v>
          </cell>
          <cell r="F159">
            <v>6</v>
          </cell>
          <cell r="G159">
            <v>75</v>
          </cell>
        </row>
        <row r="160">
          <cell r="A160" t="str">
            <v>R27</v>
          </cell>
          <cell r="B160" t="str">
            <v>Remanejamento de Poste de Madeira</v>
          </cell>
          <cell r="C160" t="str">
            <v xml:space="preserve"> </v>
          </cell>
          <cell r="D160" t="str">
            <v xml:space="preserve"> </v>
          </cell>
          <cell r="E160" t="str">
            <v>un</v>
          </cell>
          <cell r="F160">
            <v>2</v>
          </cell>
          <cell r="G160">
            <v>70</v>
          </cell>
        </row>
        <row r="161">
          <cell r="A161" t="str">
            <v>R20</v>
          </cell>
          <cell r="B161" t="str">
            <v>Remanejamento de Poste de Concreto 10/300 c/ 3 pétalas (400W) instalado</v>
          </cell>
          <cell r="C161" t="str">
            <v xml:space="preserve"> </v>
          </cell>
          <cell r="D161" t="str">
            <v xml:space="preserve"> </v>
          </cell>
          <cell r="E161" t="str">
            <v>un</v>
          </cell>
          <cell r="F161">
            <v>4</v>
          </cell>
          <cell r="G161">
            <v>250</v>
          </cell>
        </row>
        <row r="162">
          <cell r="A162" t="str">
            <v>R20A</v>
          </cell>
          <cell r="B162" t="str">
            <v>Remanejamento de Poste de Concreto 11/300 c/ 3 pétalas (400W) instalado</v>
          </cell>
          <cell r="C162" t="str">
            <v xml:space="preserve"> </v>
          </cell>
          <cell r="D162" t="str">
            <v xml:space="preserve"> </v>
          </cell>
          <cell r="E162" t="str">
            <v>un</v>
          </cell>
          <cell r="F162">
            <v>4</v>
          </cell>
          <cell r="G162">
            <v>250</v>
          </cell>
        </row>
        <row r="163">
          <cell r="A163" t="str">
            <v>R18</v>
          </cell>
          <cell r="B163" t="str">
            <v>Remanejamento de Poste de Concreto 10/150 c/ 3 pétalas (400W) instalado</v>
          </cell>
          <cell r="C163" t="str">
            <v xml:space="preserve"> </v>
          </cell>
          <cell r="D163" t="str">
            <v xml:space="preserve"> </v>
          </cell>
          <cell r="E163" t="str">
            <v>un</v>
          </cell>
          <cell r="F163">
            <v>2</v>
          </cell>
          <cell r="G163">
            <v>250</v>
          </cell>
        </row>
        <row r="164">
          <cell r="A164" t="str">
            <v>R3</v>
          </cell>
          <cell r="B164" t="str">
            <v>Remanejamento de Rede de Telefonia</v>
          </cell>
          <cell r="C164" t="str">
            <v xml:space="preserve"> </v>
          </cell>
          <cell r="D164" t="str">
            <v xml:space="preserve"> </v>
          </cell>
          <cell r="E164" t="str">
            <v>m</v>
          </cell>
          <cell r="F164">
            <v>300</v>
          </cell>
          <cell r="G164">
            <v>2</v>
          </cell>
        </row>
        <row r="165">
          <cell r="A165" t="str">
            <v>R29</v>
          </cell>
          <cell r="B165" t="str">
            <v>Remanejamento de Canalização de água em PVC, 40mm</v>
          </cell>
          <cell r="C165" t="str">
            <v xml:space="preserve"> </v>
          </cell>
          <cell r="D165" t="str">
            <v xml:space="preserve"> </v>
          </cell>
          <cell r="E165" t="str">
            <v>m</v>
          </cell>
          <cell r="F165">
            <v>440</v>
          </cell>
          <cell r="G165">
            <v>22.79</v>
          </cell>
        </row>
      </sheetData>
      <sheetData sheetId="1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2733</v>
          </cell>
          <cell r="G17">
            <v>1.98</v>
          </cell>
        </row>
        <row r="18">
          <cell r="A18" t="str">
            <v>01.100.14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1490</v>
          </cell>
          <cell r="G18">
            <v>2.4</v>
          </cell>
        </row>
        <row r="19">
          <cell r="A19" t="str">
            <v>DER50260</v>
          </cell>
          <cell r="B19" t="str">
            <v>Esc.  Carga e Transp. de mat. 1a cat. c/ CB 5000&lt;DMT&lt;6000m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7702</v>
          </cell>
          <cell r="G19">
            <v>4.29</v>
          </cell>
        </row>
        <row r="20">
          <cell r="A20" t="str">
            <v>DER50385</v>
          </cell>
          <cell r="B20" t="str">
            <v>Esc.  Carga e Transp. de mat. 1a cat. c/ CB 26000&lt;DMT&lt;28000m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20309</v>
          </cell>
          <cell r="G20">
            <v>15.02</v>
          </cell>
        </row>
        <row r="21">
          <cell r="A21" t="str">
            <v>01.101.14</v>
          </cell>
          <cell r="B21" t="str">
            <v>Escavação,carga e transportes de material de 2a categoria,c/CB,  DMT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2985</v>
          </cell>
          <cell r="G21">
            <v>3.49</v>
          </cell>
        </row>
        <row r="22">
          <cell r="A22" t="str">
            <v>DER51250</v>
          </cell>
          <cell r="B22" t="str">
            <v>Escavação,carga e transportes de material de 2a categoria DMT 5000 a 6000m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5134</v>
          </cell>
          <cell r="G22">
            <v>5.7</v>
          </cell>
        </row>
        <row r="23">
          <cell r="A23" t="str">
            <v>DER52105</v>
          </cell>
          <cell r="B23" t="str">
            <v>Esc. Carga e Transp. de solos moles 2000&lt;DMT&lt;=3000m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15622</v>
          </cell>
          <cell r="G23">
            <v>5.77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25992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2444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Aterro reforçado c/ elementos Terramesh (1,00x1,00x4,00m)(malha 8x10) ou similar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DER82660</v>
          </cell>
          <cell r="B28" t="str">
            <v>Gabião caixa em PVC c/ h=100cm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195</v>
          </cell>
          <cell r="G28">
            <v>122.97</v>
          </cell>
        </row>
        <row r="29">
          <cell r="A29" t="str">
            <v>09.517.04</v>
          </cell>
          <cell r="B29" t="str">
            <v>Pedra de mão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2746</v>
          </cell>
          <cell r="G29">
            <v>11.92</v>
          </cell>
        </row>
        <row r="30">
          <cell r="A30">
            <v>9000032</v>
          </cell>
          <cell r="B30" t="str">
            <v>Manta Geotextil 200g/m2</v>
          </cell>
          <cell r="C30">
            <v>0</v>
          </cell>
          <cell r="D30">
            <v>0</v>
          </cell>
          <cell r="E30" t="str">
            <v>m2</v>
          </cell>
          <cell r="F30">
            <v>4730</v>
          </cell>
          <cell r="G30">
            <v>5.83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>
            <v>0</v>
          </cell>
          <cell r="E31" t="str">
            <v>m2</v>
          </cell>
          <cell r="F31" t="str">
            <v>SUB-TOTAL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>
            <v>0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PAVIMENTAÇÃO</v>
          </cell>
          <cell r="C33" t="str">
            <v>DNER-ES313/97</v>
          </cell>
          <cell r="D33">
            <v>0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02.000.00</v>
          </cell>
          <cell r="B34" t="str">
            <v>Regularização do subleito</v>
          </cell>
          <cell r="C34" t="str">
            <v xml:space="preserve"> </v>
          </cell>
          <cell r="D34" t="str">
            <v xml:space="preserve"> </v>
          </cell>
          <cell r="E34" t="str">
            <v>m2</v>
          </cell>
          <cell r="F34">
            <v>51009</v>
          </cell>
          <cell r="G34">
            <v>0.3</v>
          </cell>
        </row>
        <row r="35">
          <cell r="A35" t="str">
            <v>DER53130</v>
          </cell>
          <cell r="B35" t="str">
            <v>Camada de macadame seco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10024</v>
          </cell>
          <cell r="G35">
            <v>21.86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 t="str">
            <v xml:space="preserve"> </v>
          </cell>
          <cell r="E36" t="str">
            <v>m3</v>
          </cell>
          <cell r="F36">
            <v>7284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 t="str">
            <v xml:space="preserve"> 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Pintura de ligação - Fornec., transporte e execução</v>
          </cell>
          <cell r="C38" t="str">
            <v>DNER-ES307/97</v>
          </cell>
          <cell r="D38" t="str">
            <v xml:space="preserve"> 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02.540.01</v>
          </cell>
          <cell r="B39" t="str">
            <v>Concreto betuminoso usinado a quente - usina 100/140 t/h</v>
          </cell>
          <cell r="C39" t="str">
            <v>DNER-ES313/97</v>
          </cell>
          <cell r="D39" t="str">
            <v xml:space="preserve"> </v>
          </cell>
          <cell r="E39" t="str">
            <v>t</v>
          </cell>
          <cell r="F39">
            <v>14670.5</v>
          </cell>
          <cell r="G39">
            <v>67.64</v>
          </cell>
        </row>
        <row r="40">
          <cell r="A40" t="str">
            <v>DER82200a</v>
          </cell>
          <cell r="B40" t="str">
            <v>Remoção de camada granular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546</v>
          </cell>
          <cell r="G40">
            <v>4.67</v>
          </cell>
        </row>
        <row r="41">
          <cell r="A41" t="str">
            <v>DER82200</v>
          </cell>
          <cell r="B41" t="str">
            <v>Remoção de revestimento de CBUQ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545</v>
          </cell>
          <cell r="G41">
            <v>5.73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>
            <v>0</v>
          </cell>
          <cell r="E42" t="str">
            <v>m</v>
          </cell>
          <cell r="F42" t="str">
            <v>SUB-TOTAL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>
            <v>0</v>
          </cell>
          <cell r="D43">
            <v>0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DRENAGEM</v>
          </cell>
          <cell r="C44" t="str">
            <v>DNER-ES288/97</v>
          </cell>
          <cell r="D44">
            <v>0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04.000.00</v>
          </cell>
          <cell r="B45" t="str">
            <v>Escavação manual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48</v>
          </cell>
          <cell r="G45">
            <v>17.57</v>
          </cell>
        </row>
        <row r="46">
          <cell r="A46" t="str">
            <v>04.001.00</v>
          </cell>
          <cell r="B46" t="str">
            <v>Escavação mecânica em material de 1a categoria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1400</v>
          </cell>
          <cell r="G46">
            <v>2.09</v>
          </cell>
        </row>
        <row r="47">
          <cell r="A47" t="str">
            <v>04.001.01</v>
          </cell>
          <cell r="B47" t="str">
            <v>Escavação mecânica,reaterro e compactação (material de 1a categoria)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912</v>
          </cell>
          <cell r="G47">
            <v>3.03</v>
          </cell>
        </row>
        <row r="48">
          <cell r="A48" t="str">
            <v>04.401.02</v>
          </cell>
          <cell r="B48" t="str">
            <v>Valeta de prot. de aterro c/ revest. vegetal VPA 02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1091</v>
          </cell>
          <cell r="G48">
            <v>24.32</v>
          </cell>
        </row>
        <row r="49">
          <cell r="A49" t="str">
            <v>04.500.06</v>
          </cell>
          <cell r="B49" t="str">
            <v>Dreno longit. profundo p/cortes em solo- DPS 06</v>
          </cell>
          <cell r="C49" t="str">
            <v>DNER-ES292/97</v>
          </cell>
          <cell r="D49" t="str">
            <v xml:space="preserve"> </v>
          </cell>
          <cell r="E49" t="str">
            <v>m</v>
          </cell>
          <cell r="F49">
            <v>627</v>
          </cell>
          <cell r="G49">
            <v>34.94</v>
          </cell>
        </row>
        <row r="50">
          <cell r="A50" t="str">
            <v>04.502.02</v>
          </cell>
          <cell r="B50" t="str">
            <v>Boca de saída p/ dreno longit. profundo- BSD 02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6</v>
          </cell>
          <cell r="G50">
            <v>49.08</v>
          </cell>
        </row>
        <row r="51">
          <cell r="A51" t="str">
            <v>04.510.03</v>
          </cell>
          <cell r="B51" t="str">
            <v>Dreno sub- superficial- DSS 03</v>
          </cell>
          <cell r="C51" t="str">
            <v>DNER-ES294/97</v>
          </cell>
          <cell r="D51" t="str">
            <v xml:space="preserve"> </v>
          </cell>
          <cell r="E51" t="str">
            <v>m</v>
          </cell>
          <cell r="F51">
            <v>1662</v>
          </cell>
          <cell r="G51">
            <v>3.71</v>
          </cell>
        </row>
        <row r="52">
          <cell r="A52" t="str">
            <v>04.511.01</v>
          </cell>
          <cell r="B52" t="str">
            <v>Boca de saída p/ dreno sub-superficial-BSD 03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8</v>
          </cell>
          <cell r="G52">
            <v>20.86</v>
          </cell>
        </row>
        <row r="53">
          <cell r="A53" t="str">
            <v>04.900.21</v>
          </cell>
          <cell r="B53" t="str">
            <v>Sarjeta de cant. central de concreto-SCC 01</v>
          </cell>
          <cell r="C53" t="str">
            <v>DNER-ES288/97</v>
          </cell>
          <cell r="D53" t="str">
            <v xml:space="preserve"> </v>
          </cell>
          <cell r="E53" t="str">
            <v>m</v>
          </cell>
          <cell r="F53">
            <v>822</v>
          </cell>
          <cell r="G53">
            <v>13.85</v>
          </cell>
        </row>
        <row r="54">
          <cell r="A54" t="str">
            <v>04.910.05</v>
          </cell>
          <cell r="B54" t="str">
            <v>Meio-fio de concreto-MFC 05</v>
          </cell>
          <cell r="C54" t="str">
            <v>DNER-ES290/97</v>
          </cell>
          <cell r="D54" t="str">
            <v xml:space="preserve"> </v>
          </cell>
          <cell r="E54" t="str">
            <v>m</v>
          </cell>
          <cell r="F54">
            <v>1758</v>
          </cell>
          <cell r="G54">
            <v>10.54</v>
          </cell>
        </row>
        <row r="55">
          <cell r="A55" t="str">
            <v>DER78150a</v>
          </cell>
          <cell r="B55" t="str">
            <v>Caixa coletora de sarjeta - CCS, D=60cm E H=1,5m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500.45</v>
          </cell>
        </row>
        <row r="56">
          <cell r="A56" t="str">
            <v>04.930.01</v>
          </cell>
          <cell r="B56" t="str">
            <v>Caixa coletora de sarjeta-CCS 01</v>
          </cell>
          <cell r="C56" t="str">
            <v>DNER-ES287/97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568.85</v>
          </cell>
        </row>
        <row r="57">
          <cell r="A57" t="str">
            <v>04.930.05</v>
          </cell>
          <cell r="B57" t="str">
            <v>Caixa coletora de sarjeta-CCS 05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715.16</v>
          </cell>
        </row>
        <row r="58">
          <cell r="A58" t="str">
            <v>04.930.11</v>
          </cell>
          <cell r="B58" t="str">
            <v>Caixa coletora de sarjeta-CCS 11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832.67</v>
          </cell>
        </row>
        <row r="59">
          <cell r="A59" t="str">
            <v>04.950.02</v>
          </cell>
          <cell r="B59" t="str">
            <v>Dissipador de energia- DES 02</v>
          </cell>
          <cell r="C59" t="str">
            <v>DNER-ES283/97</v>
          </cell>
          <cell r="D59" t="str">
            <v xml:space="preserve"> </v>
          </cell>
          <cell r="E59" t="str">
            <v>un</v>
          </cell>
          <cell r="F59">
            <v>1</v>
          </cell>
          <cell r="G59">
            <v>110.58</v>
          </cell>
        </row>
        <row r="60">
          <cell r="A60" t="str">
            <v>04.960.01</v>
          </cell>
          <cell r="B60" t="str">
            <v>Boca de lobo simples c/ grelha de concreto-BLS 01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10</v>
          </cell>
          <cell r="G60">
            <v>203.51</v>
          </cell>
        </row>
        <row r="61">
          <cell r="A61" t="str">
            <v>04.960.02</v>
          </cell>
          <cell r="B61" t="str">
            <v>Boca de lobo simples c/ grelha de concreto-BLS 02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257.83999999999997</v>
          </cell>
        </row>
        <row r="62">
          <cell r="A62" t="str">
            <v>04.960.03</v>
          </cell>
          <cell r="B62" t="str">
            <v>Boca de lobo simples c/ grelha de concreto-BLS 03</v>
          </cell>
          <cell r="C62" t="str">
            <v xml:space="preserve"> </v>
          </cell>
          <cell r="D62" t="str">
            <v xml:space="preserve"> </v>
          </cell>
          <cell r="E62" t="str">
            <v>un</v>
          </cell>
          <cell r="F62">
            <v>2</v>
          </cell>
          <cell r="G62">
            <v>312.23</v>
          </cell>
        </row>
        <row r="63">
          <cell r="A63" t="str">
            <v>04.962.04</v>
          </cell>
          <cell r="B63" t="str">
            <v>Caixa de ligação e passagem- CLP 04</v>
          </cell>
          <cell r="C63" t="str">
            <v>DNER-ES287/97</v>
          </cell>
          <cell r="D63" t="str">
            <v xml:space="preserve"> </v>
          </cell>
          <cell r="E63" t="str">
            <v>un</v>
          </cell>
          <cell r="F63">
            <v>1</v>
          </cell>
          <cell r="G63">
            <v>645.97</v>
          </cell>
        </row>
        <row r="64">
          <cell r="A64" t="str">
            <v>04.963.01</v>
          </cell>
          <cell r="B64" t="str">
            <v>Poço de visita- PVI 01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1</v>
          </cell>
          <cell r="G64">
            <v>493.1</v>
          </cell>
        </row>
        <row r="65">
          <cell r="A65" t="str">
            <v>P 04.100.07</v>
          </cell>
          <cell r="B65" t="str">
            <v>Execução de galerias D=0,40 c/ lastro de brita</v>
          </cell>
          <cell r="C65" t="str">
            <v xml:space="preserve"> </v>
          </cell>
          <cell r="D65" t="str">
            <v xml:space="preserve"> </v>
          </cell>
          <cell r="E65" t="str">
            <v>m</v>
          </cell>
          <cell r="F65">
            <v>102</v>
          </cell>
          <cell r="G65">
            <v>41.68</v>
          </cell>
        </row>
        <row r="66">
          <cell r="A66" t="str">
            <v>P 04.100.09</v>
          </cell>
          <cell r="B66" t="str">
            <v>Execução de galerias D=0,60 c/ lastro de brita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124</v>
          </cell>
          <cell r="G66">
            <v>100.67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37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Canaleta c/ grelha de concreto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Caixa coletora de canaleta c/ H=2,00m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B71" t="str">
            <v>Infra e Mesoestrutura</v>
          </cell>
          <cell r="F71" t="str">
            <v>SUB-TOTAL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>
            <v>0</v>
          </cell>
          <cell r="D72">
            <v>0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OBRAS DE ARTE ESPECIAIS</v>
          </cell>
          <cell r="C73">
            <v>0</v>
          </cell>
          <cell r="D73">
            <v>0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(Quatro tabuleiros)</v>
          </cell>
          <cell r="C74">
            <v>0</v>
          </cell>
          <cell r="D74">
            <v>0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Infra e Mesoestrutura</v>
          </cell>
          <cell r="C75">
            <v>0</v>
          </cell>
          <cell r="D75">
            <v>0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DER90150</v>
          </cell>
          <cell r="B76" t="str">
            <v>Escavação em tubulão a céu aberto em material de 1ªcateg.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</v>
          </cell>
          <cell r="G76">
            <v>184.89</v>
          </cell>
        </row>
        <row r="77">
          <cell r="A77" t="str">
            <v>DER90160</v>
          </cell>
          <cell r="B77" t="str">
            <v>Escavação em tubulão a céu aberto em material de 3ªcateg.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640.85</v>
          </cell>
        </row>
        <row r="78">
          <cell r="A78" t="str">
            <v>DER90170</v>
          </cell>
          <cell r="B78" t="str">
            <v>Escavação em tubulão sob ar comprimido em material de 1ªcateg.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140</v>
          </cell>
          <cell r="G78">
            <v>742.04</v>
          </cell>
        </row>
        <row r="79">
          <cell r="A79" t="str">
            <v>DER90180</v>
          </cell>
          <cell r="B79" t="str">
            <v>Escavação em tubulão sob ar comprimido em material de 3ªcateg.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03.371.01</v>
          </cell>
          <cell r="B80" t="str">
            <v>Formas de placa compensada resinada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879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11438</v>
          </cell>
          <cell r="G81">
            <v>2.59</v>
          </cell>
        </row>
        <row r="82">
          <cell r="A82" t="str">
            <v>P 03.327.01</v>
          </cell>
          <cell r="B82" t="str">
            <v xml:space="preserve">Concreto fck= 25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266</v>
          </cell>
          <cell r="G82">
            <v>163.22</v>
          </cell>
        </row>
        <row r="83">
          <cell r="A83" t="str">
            <v>OAE18</v>
          </cell>
          <cell r="B83" t="str">
            <v>Superestrutura</v>
          </cell>
          <cell r="C83">
            <v>0</v>
          </cell>
          <cell r="D83">
            <v>0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03.371.02</v>
          </cell>
          <cell r="B84" t="str">
            <v>Formas de placa compensada plastificada</v>
          </cell>
          <cell r="C84" t="str">
            <v xml:space="preserve"> </v>
          </cell>
          <cell r="D84" t="str">
            <v xml:space="preserve"> </v>
          </cell>
          <cell r="E84" t="str">
            <v>m2</v>
          </cell>
          <cell r="F84">
            <v>5127</v>
          </cell>
          <cell r="G84">
            <v>30.76</v>
          </cell>
        </row>
        <row r="85">
          <cell r="A85" t="str">
            <v>03.353.00</v>
          </cell>
          <cell r="B85" t="str">
            <v>Forn., preparo e colocação nas formas, de aço CA-50</v>
          </cell>
          <cell r="C85" t="str">
            <v xml:space="preserve"> </v>
          </cell>
          <cell r="D85" t="str">
            <v xml:space="preserve"> </v>
          </cell>
          <cell r="E85" t="str">
            <v>kg</v>
          </cell>
          <cell r="F85">
            <v>143680</v>
          </cell>
          <cell r="G85">
            <v>2.59</v>
          </cell>
        </row>
        <row r="86">
          <cell r="A86" t="str">
            <v>OAE17</v>
          </cell>
          <cell r="B86" t="str">
            <v>Transporte e lançamento de pré-lages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1368</v>
          </cell>
          <cell r="G86">
            <v>23.47</v>
          </cell>
        </row>
        <row r="87">
          <cell r="A87" t="str">
            <v>OAE18</v>
          </cell>
          <cell r="B87" t="str">
            <v>Transporte e lançamento de vigas pré-moldadas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80</v>
          </cell>
          <cell r="G87">
            <v>1281.27</v>
          </cell>
        </row>
        <row r="88">
          <cell r="A88" t="str">
            <v>03.330.00</v>
          </cell>
          <cell r="B88" t="str">
            <v>Concreto fck= 35 MPa-contr. raz. uso ger.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A89" t="str">
            <v>P 03.327.01</v>
          </cell>
          <cell r="B89" t="str">
            <v>Diversos</v>
          </cell>
          <cell r="C89">
            <v>0</v>
          </cell>
          <cell r="D89">
            <v>0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B90" t="str">
            <v>Barreiras de segurança (C.A.) Tipo New Jersey (312 m)</v>
          </cell>
        </row>
        <row r="91">
          <cell r="A91" t="str">
            <v>03.371.01</v>
          </cell>
          <cell r="B91" t="str">
            <v>Formas de placa compensada resinada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4656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72</v>
          </cell>
          <cell r="G93">
            <v>163.22</v>
          </cell>
        </row>
        <row r="94">
          <cell r="B94" t="str">
            <v>Placas de aproximação( 08 unidades)</v>
          </cell>
        </row>
        <row r="95">
          <cell r="A95" t="str">
            <v>03.371.00</v>
          </cell>
          <cell r="B95" t="str">
            <v>Formas de madeira compensada</v>
          </cell>
          <cell r="C95" t="str">
            <v xml:space="preserve"> </v>
          </cell>
          <cell r="D95" t="str">
            <v xml:space="preserve"> 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03.353.00</v>
          </cell>
          <cell r="B96" t="str">
            <v>Forn., preparo e colocação nas formas, de aço CA-50</v>
          </cell>
          <cell r="C96" t="str">
            <v xml:space="preserve"> </v>
          </cell>
          <cell r="D96" t="str">
            <v xml:space="preserve"> </v>
          </cell>
          <cell r="E96" t="str">
            <v>kg</v>
          </cell>
          <cell r="F96">
            <v>7432</v>
          </cell>
          <cell r="G96">
            <v>2.59</v>
          </cell>
        </row>
        <row r="97">
          <cell r="A97" t="str">
            <v>P 03.327.01</v>
          </cell>
          <cell r="B97" t="str">
            <v xml:space="preserve">Concreto fck= 25 MPa-contr. raz. uso ger. 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108</v>
          </cell>
          <cell r="G97">
            <v>163.22</v>
          </cell>
        </row>
        <row r="98">
          <cell r="A98" t="str">
            <v>05.100.00</v>
          </cell>
          <cell r="B98" t="str">
            <v>Drenos</v>
          </cell>
          <cell r="C98" t="str">
            <v>DNER-ES341/97</v>
          </cell>
          <cell r="D98">
            <v>0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P 03.991.01f</v>
          </cell>
          <cell r="B99" t="str">
            <v>Dreno de FF D= 150 mm x 400mm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>
            <v>0</v>
          </cell>
          <cell r="D100">
            <v>0</v>
          </cell>
          <cell r="E100" t="str">
            <v>un</v>
          </cell>
          <cell r="F100" t="str">
            <v>SUB-TOTAL</v>
          </cell>
          <cell r="G100">
            <v>6.02</v>
          </cell>
        </row>
        <row r="101">
          <cell r="A101" t="str">
            <v>05.102.00</v>
          </cell>
          <cell r="B101" t="str">
            <v>OBRAS COMPLEMENTARES</v>
          </cell>
          <cell r="C101" t="str">
            <v>DNER-ES341/97</v>
          </cell>
          <cell r="D101">
            <v>0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05.100.00</v>
          </cell>
          <cell r="B102" t="str">
            <v>Enleivamento</v>
          </cell>
          <cell r="C102" t="str">
            <v>DNER-ES341/97</v>
          </cell>
          <cell r="D102" t="str">
            <v xml:space="preserve"> </v>
          </cell>
          <cell r="E102" t="str">
            <v>m2</v>
          </cell>
          <cell r="F102">
            <v>26014</v>
          </cell>
          <cell r="G102">
            <v>2.06</v>
          </cell>
        </row>
        <row r="103">
          <cell r="A103" t="str">
            <v>DER53460a</v>
          </cell>
          <cell r="B103" t="str">
            <v>Calçamento com briquetes de 6 cm</v>
          </cell>
          <cell r="C103" t="str">
            <v xml:space="preserve"> </v>
          </cell>
          <cell r="D103" t="str">
            <v xml:space="preserve"> </v>
          </cell>
          <cell r="E103" t="str">
            <v>m2</v>
          </cell>
          <cell r="F103">
            <v>1100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Fornecimento e plantio de árvore selecionada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05.102.00</v>
          </cell>
          <cell r="B106" t="str">
            <v>Hidrossemeadura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6318</v>
          </cell>
          <cell r="G106">
            <v>0.49</v>
          </cell>
        </row>
        <row r="107">
          <cell r="A107" t="str">
            <v>DER81950</v>
          </cell>
          <cell r="B107" t="str">
            <v>Calçada em lastro de brita c/revestimento em concreto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1400</v>
          </cell>
          <cell r="G107">
            <v>8.94</v>
          </cell>
        </row>
        <row r="108">
          <cell r="A108" t="str">
            <v>P 06.030.00</v>
          </cell>
          <cell r="B108" t="str">
            <v>Barreira de segurança simples</v>
          </cell>
          <cell r="C108" t="str">
            <v xml:space="preserve"> </v>
          </cell>
          <cell r="D108" t="str">
            <v xml:space="preserve"> </v>
          </cell>
          <cell r="E108" t="str">
            <v>m</v>
          </cell>
          <cell r="F108">
            <v>492</v>
          </cell>
          <cell r="G108">
            <v>52.16</v>
          </cell>
        </row>
        <row r="109">
          <cell r="A109" t="str">
            <v>PI 01</v>
          </cell>
          <cell r="B109" t="str">
            <v>Poste de aço galv. a fogo, c/ 20,0m de alt. p/ instal. tipo engastado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10</v>
          </cell>
          <cell r="G109">
            <v>2662.25</v>
          </cell>
        </row>
        <row r="110">
          <cell r="A110" t="str">
            <v>PI 04</v>
          </cell>
          <cell r="B110" t="str">
            <v xml:space="preserve">Luminária p/ iluminação pública ref.SRC-612 da Philips ou similar 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20</v>
          </cell>
          <cell r="G110">
            <v>425.5</v>
          </cell>
        </row>
        <row r="111">
          <cell r="A111" t="str">
            <v>PI 07</v>
          </cell>
          <cell r="B111" t="str">
            <v>Suporte p/ luminária tipo ZGP402 da Philips ou similar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10</v>
          </cell>
          <cell r="G111">
            <v>100</v>
          </cell>
        </row>
        <row r="112">
          <cell r="A112" t="str">
            <v>PI 09</v>
          </cell>
          <cell r="B112" t="str">
            <v>Lâmpada a vapor de sódio 400W, alta pressão, base E40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20</v>
          </cell>
          <cell r="G112">
            <v>33.35</v>
          </cell>
        </row>
        <row r="113">
          <cell r="A113" t="str">
            <v>PI 10</v>
          </cell>
          <cell r="B113" t="str">
            <v>Lâmpada a vapor de mercúrio 250W, alta pressão, base E40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17</v>
          </cell>
          <cell r="G113">
            <v>28.75</v>
          </cell>
        </row>
        <row r="114">
          <cell r="A114" t="str">
            <v>PI 22</v>
          </cell>
          <cell r="B114" t="str">
            <v>Base completa com fusível Diazed, 6A, retardado, incluíndo tampa, anel de proteção e ajuste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29</v>
          </cell>
          <cell r="G114">
            <v>8.6300000000000008</v>
          </cell>
        </row>
        <row r="115">
          <cell r="A115" t="str">
            <v>PI 23</v>
          </cell>
          <cell r="B115" t="str">
            <v>Contator tripolar a seco, p/ corrente alternada - 55 A, para uso em rede 380/220V - 60Hz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5</v>
          </cell>
          <cell r="G115">
            <v>234.6</v>
          </cell>
        </row>
        <row r="116">
          <cell r="A116" t="str">
            <v>PI 24</v>
          </cell>
          <cell r="B116" t="str">
            <v>Fita elétrica auto fusão a base de borracha EPR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5</v>
          </cell>
          <cell r="G116">
            <v>6.39</v>
          </cell>
        </row>
        <row r="117">
          <cell r="A117" t="str">
            <v>PI 25</v>
          </cell>
          <cell r="B117" t="str">
            <v>Fita adesiva plástica isolante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3.84</v>
          </cell>
        </row>
        <row r="118">
          <cell r="A118" t="str">
            <v>PI 26</v>
          </cell>
          <cell r="B118" t="str">
            <v>Relé fotoelétrico c/ suporte para fixação galv. com furo 18mm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5</v>
          </cell>
          <cell r="G118">
            <v>11.5</v>
          </cell>
        </row>
        <row r="119">
          <cell r="A119" t="str">
            <v>PI 27</v>
          </cell>
          <cell r="B119" t="str">
            <v>Cabo isolado p/ 1000V, bitola 35mm²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1900</v>
          </cell>
          <cell r="G119">
            <v>1.55</v>
          </cell>
        </row>
        <row r="120">
          <cell r="A120" t="str">
            <v>PI 28</v>
          </cell>
          <cell r="B120" t="str">
            <v>Eletroduto de aço tipo pesado 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230</v>
          </cell>
          <cell r="G120">
            <v>28.55</v>
          </cell>
        </row>
        <row r="121">
          <cell r="A121" t="str">
            <v>PI 54</v>
          </cell>
          <cell r="B121" t="str">
            <v>Eletroduto de PVC corrugado tipo Kanalex ou similar, D=100mm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180</v>
          </cell>
          <cell r="G121">
            <v>4.95</v>
          </cell>
        </row>
        <row r="122">
          <cell r="A122" t="str">
            <v>PI 30</v>
          </cell>
          <cell r="B122" t="str">
            <v>Haste para aterramento aço-cobre D 13x2400mm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20</v>
          </cell>
          <cell r="G122">
            <v>6.04</v>
          </cell>
        </row>
        <row r="123">
          <cell r="A123" t="str">
            <v>PI 31</v>
          </cell>
          <cell r="B123" t="str">
            <v>Cabo de cobre nú meio duro, 7 fios 2AWG</v>
          </cell>
          <cell r="C123" t="str">
            <v xml:space="preserve"> </v>
          </cell>
          <cell r="D123" t="str">
            <v xml:space="preserve"> </v>
          </cell>
          <cell r="E123" t="str">
            <v>kg</v>
          </cell>
          <cell r="F123">
            <v>10</v>
          </cell>
          <cell r="G123">
            <v>7.02</v>
          </cell>
        </row>
        <row r="124">
          <cell r="A124" t="str">
            <v>PI 20</v>
          </cell>
          <cell r="B124" t="str">
            <v>Poste de concreto duplo T 10m, 150 daN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9</v>
          </cell>
          <cell r="G124">
            <v>200</v>
          </cell>
        </row>
        <row r="125">
          <cell r="A125" t="str">
            <v>PI 50</v>
          </cell>
          <cell r="B125" t="str">
            <v>Cabo isolado, de alumínio singelo, bitola 4 mm² - estimada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400</v>
          </cell>
          <cell r="G125">
            <v>0.35</v>
          </cell>
        </row>
        <row r="126">
          <cell r="A126" t="str">
            <v>PI 34</v>
          </cell>
          <cell r="B126" t="str">
            <v>Construção de caixa tipo SP, ou pré-instalada com as mesmas características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17</v>
          </cell>
          <cell r="G126">
            <v>180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10</v>
          </cell>
          <cell r="G127">
            <v>494</v>
          </cell>
        </row>
        <row r="128">
          <cell r="A128" t="str">
            <v>PI 36</v>
          </cell>
          <cell r="B128" t="str">
            <v>Construção de embasamento p/ poste tipo engastado, concreto duplo T, 10m de altura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9</v>
          </cell>
          <cell r="G128">
            <v>285</v>
          </cell>
        </row>
        <row r="129">
          <cell r="A129" t="str">
            <v>PI 37</v>
          </cell>
          <cell r="B129" t="str">
            <v>Lançamento de cabos em dutos de aço, classe 1000V, circuito trifásico mais neutro, e monofásico</v>
          </cell>
          <cell r="C129" t="str">
            <v xml:space="preserve"> </v>
          </cell>
          <cell r="D129" t="str">
            <v xml:space="preserve"> </v>
          </cell>
          <cell r="E129" t="str">
            <v>m</v>
          </cell>
          <cell r="F129">
            <v>115</v>
          </cell>
          <cell r="G129">
            <v>4</v>
          </cell>
        </row>
        <row r="130">
          <cell r="A130" t="str">
            <v>PI 38</v>
          </cell>
          <cell r="B130" t="str">
            <v>Confecção de emendas retas ou derivação em cabos classe 1000V, c/ conector à compressão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20</v>
          </cell>
          <cell r="G130">
            <v>4.5</v>
          </cell>
        </row>
        <row r="131">
          <cell r="A131" t="str">
            <v>PI 39</v>
          </cell>
          <cell r="B131" t="str">
            <v>Fixação de haste de terra e conexão ao neutro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20</v>
          </cell>
          <cell r="G131">
            <v>35</v>
          </cell>
        </row>
        <row r="132">
          <cell r="A132" t="str">
            <v>PI 40</v>
          </cell>
          <cell r="B132" t="str">
            <v>Montagem eletromecân.de iluminação a 17,5m de alt., formada p/2 pétalas, c/ fixação dos equip.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10</v>
          </cell>
          <cell r="G132">
            <v>550</v>
          </cell>
        </row>
        <row r="133">
          <cell r="A133" t="str">
            <v>PI 57</v>
          </cell>
          <cell r="B133" t="str">
            <v>Lançamento de cabos em eletroduto de PVC corrugado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180</v>
          </cell>
          <cell r="G133">
            <v>3</v>
          </cell>
        </row>
        <row r="134">
          <cell r="A134" t="str">
            <v>PI 42</v>
          </cell>
          <cell r="B134" t="str">
            <v>Instalação de poste de aço de 20m de altura engastado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10</v>
          </cell>
          <cell r="G134">
            <v>250</v>
          </cell>
        </row>
        <row r="135">
          <cell r="A135" t="str">
            <v>PI 43</v>
          </cell>
          <cell r="B135" t="str">
            <v>Travessia de pista asfáltica p/ lançamento dutos aço tipo pesado 100mm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115</v>
          </cell>
          <cell r="G135">
            <v>70</v>
          </cell>
        </row>
        <row r="136">
          <cell r="A136" t="str">
            <v>PI 45</v>
          </cell>
          <cell r="B136" t="str">
            <v>Montagem eletromecânica de luminária padrão CELESC em poste de 11m de altura, duplo T,c/ fixação dos equip.e conexões elétricos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19</v>
          </cell>
          <cell r="G136">
            <v>35</v>
          </cell>
        </row>
        <row r="137">
          <cell r="A137" t="str">
            <v>PI 03</v>
          </cell>
          <cell r="B137" t="str">
            <v xml:space="preserve">Luminária p/ iluminação pública ref.HRC-612 da Philips ou similar 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17</v>
          </cell>
          <cell r="G137">
            <v>400</v>
          </cell>
        </row>
        <row r="138">
          <cell r="A138" t="str">
            <v>PI 18</v>
          </cell>
          <cell r="B138" t="str">
            <v>Braço curvo p/ iluminação pública padrão CELESC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17</v>
          </cell>
          <cell r="G138">
            <v>6.33</v>
          </cell>
        </row>
        <row r="139">
          <cell r="A139" t="str">
            <v>PI 65</v>
          </cell>
          <cell r="B139" t="str">
            <v>Cabo de alumínio 1/0</v>
          </cell>
          <cell r="C139" t="str">
            <v xml:space="preserve"> </v>
          </cell>
          <cell r="D139" t="str">
            <v xml:space="preserve"> </v>
          </cell>
          <cell r="E139" t="str">
            <v>m</v>
          </cell>
          <cell r="F139">
            <v>3000</v>
          </cell>
          <cell r="G139">
            <v>1.7</v>
          </cell>
        </row>
        <row r="140">
          <cell r="A140" t="str">
            <v>PI 66</v>
          </cell>
          <cell r="B140" t="str">
            <v>Cabo isolado p/ 1000 V, 6 mm2 de alumínio</v>
          </cell>
          <cell r="C140" t="str">
            <v xml:space="preserve"> </v>
          </cell>
          <cell r="D140" t="str">
            <v xml:space="preserve"> </v>
          </cell>
          <cell r="E140" t="str">
            <v>m</v>
          </cell>
          <cell r="F140">
            <v>200</v>
          </cell>
          <cell r="G140">
            <v>1</v>
          </cell>
        </row>
        <row r="141">
          <cell r="A141" t="str">
            <v>PI 67</v>
          </cell>
          <cell r="B141" t="str">
            <v>Cabo isolado p/ 1000 V, 2,5 mm2 de alumínio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0.6</v>
          </cell>
        </row>
        <row r="142">
          <cell r="A142" t="str">
            <v>PI 33</v>
          </cell>
          <cell r="B142" t="str">
            <v>Tubo de aço galvanizado, vara de 6m e 50mm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3</v>
          </cell>
          <cell r="G142">
            <v>74.06</v>
          </cell>
        </row>
        <row r="143">
          <cell r="A143" t="str">
            <v>PI 69</v>
          </cell>
          <cell r="B143" t="str">
            <v>Instalação de poste concreto duplo T, 10m de altura, engastado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9</v>
          </cell>
          <cell r="G143">
            <v>200</v>
          </cell>
        </row>
        <row r="144">
          <cell r="A144" t="str">
            <v>PI 41</v>
          </cell>
          <cell r="B144" t="str">
            <v>Instalação de tubo de aço vara de 6m e curva de entrada de cabos na lateral do poste c/ fix. dutos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3</v>
          </cell>
          <cell r="G144">
            <v>200</v>
          </cell>
        </row>
        <row r="145">
          <cell r="A145" t="str">
            <v>R1</v>
          </cell>
          <cell r="B145" t="str">
            <v>Remanejamento de Rede de Baixa Tensão (220/380V)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50</v>
          </cell>
          <cell r="G145">
            <v>4.7</v>
          </cell>
        </row>
        <row r="146">
          <cell r="A146" t="str">
            <v>R2</v>
          </cell>
          <cell r="B146" t="str">
            <v>Remanejamento de Rede de Alta Tensão (138kV)</v>
          </cell>
          <cell r="C146" t="str">
            <v xml:space="preserve"> </v>
          </cell>
          <cell r="D146" t="str">
            <v xml:space="preserve"> </v>
          </cell>
          <cell r="E146" t="str">
            <v>m</v>
          </cell>
          <cell r="F146">
            <v>260</v>
          </cell>
          <cell r="G146">
            <v>6.2</v>
          </cell>
        </row>
        <row r="147">
          <cell r="A147" t="str">
            <v>R10</v>
          </cell>
          <cell r="B147" t="str">
            <v>Remanejamento de Poste de Concreto 10/150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7</v>
          </cell>
          <cell r="G147">
            <v>75</v>
          </cell>
        </row>
        <row r="148">
          <cell r="A148" t="str">
            <v>R11</v>
          </cell>
          <cell r="B148" t="str">
            <v>Remanejamento de Poste de Concreto 10/300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2</v>
          </cell>
          <cell r="G148">
            <v>75</v>
          </cell>
        </row>
        <row r="149">
          <cell r="A149" t="str">
            <v>R3</v>
          </cell>
          <cell r="B149" t="str">
            <v>Remanejamento de Rede de Telefonia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200</v>
          </cell>
          <cell r="G149">
            <v>2</v>
          </cell>
        </row>
      </sheetData>
      <sheetData sheetId="12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3287</v>
          </cell>
          <cell r="G17">
            <v>1.98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8803</v>
          </cell>
          <cell r="G18">
            <v>3.26</v>
          </cell>
        </row>
        <row r="19">
          <cell r="A19" t="str">
            <v>DER50300</v>
          </cell>
          <cell r="B19" t="str">
            <v>Esc.  Carga e Transp. de mat. 1a cat. c/ CB 9000&lt;DMT&lt;10000m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913</v>
          </cell>
          <cell r="G19">
            <v>6.3</v>
          </cell>
        </row>
        <row r="20">
          <cell r="A20" t="str">
            <v>01.101.19</v>
          </cell>
          <cell r="B20" t="str">
            <v>Escavação,carga e transportes de material de 2a categoria,c/CB,  DMT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3716</v>
          </cell>
          <cell r="G20">
            <v>4.51</v>
          </cell>
        </row>
        <row r="21">
          <cell r="A21" t="str">
            <v>DER51340</v>
          </cell>
          <cell r="B21" t="str">
            <v>Escavação,carga e transportes de material de 2a categoria DMT 18000 a 20000m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913</v>
          </cell>
          <cell r="G21">
            <v>13.65</v>
          </cell>
        </row>
        <row r="22">
          <cell r="A22" t="str">
            <v>DER52087</v>
          </cell>
          <cell r="B22" t="str">
            <v>Esc. Carga e Transp. de solos moles 400&lt;DMT&lt;=600m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702</v>
          </cell>
          <cell r="G22">
            <v>4.5999999999999996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8376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5380</v>
          </cell>
          <cell r="G24">
            <v>1.36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>
            <v>0</v>
          </cell>
          <cell r="D25">
            <v>0</v>
          </cell>
          <cell r="E25" t="str">
            <v>un</v>
          </cell>
          <cell r="F25" t="str">
            <v>SUB-TOTAL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>
            <v>0</v>
          </cell>
          <cell r="D26">
            <v>0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PAVIMENTAÇÃO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43662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8333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6048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39556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491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491</v>
          </cell>
          <cell r="G35">
            <v>5.73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>
            <v>0</v>
          </cell>
          <cell r="E36" t="str">
            <v>m2</v>
          </cell>
          <cell r="F36" t="str">
            <v>SUB-TOTAL</v>
          </cell>
          <cell r="G36">
            <v>0.41</v>
          </cell>
        </row>
        <row r="37">
          <cell r="A37" t="str">
            <v>02.540.01</v>
          </cell>
          <cell r="B37" t="str">
            <v>DRENAGEM</v>
          </cell>
          <cell r="C37" t="str">
            <v>DNER-ES313/97</v>
          </cell>
          <cell r="D37">
            <v>0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57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1358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186</v>
          </cell>
          <cell r="G40">
            <v>3.03</v>
          </cell>
        </row>
        <row r="41">
          <cell r="A41" t="str">
            <v>04.401.02</v>
          </cell>
          <cell r="B41" t="str">
            <v>Valeta de prot. de aterro c/ revest. vegetal VPA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1161</v>
          </cell>
          <cell r="G41">
            <v>24.32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 t="str">
            <v xml:space="preserve"> </v>
          </cell>
          <cell r="E42" t="str">
            <v>m</v>
          </cell>
          <cell r="F42">
            <v>1032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Sarjeta de cant. central de concreto-SCC 01</v>
          </cell>
          <cell r="C44" t="str">
            <v>DNER-ES288/97</v>
          </cell>
          <cell r="D44" t="str">
            <v xml:space="preserve"> 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04.900.22</v>
          </cell>
          <cell r="B45" t="str">
            <v>Sarjeta de cant. central de concreto-SCC 02</v>
          </cell>
          <cell r="C45" t="str">
            <v>DNER-ES288/97</v>
          </cell>
          <cell r="D45" t="str">
            <v xml:space="preserve"> </v>
          </cell>
          <cell r="E45" t="str">
            <v>m</v>
          </cell>
          <cell r="F45">
            <v>924</v>
          </cell>
          <cell r="G45">
            <v>19.170000000000002</v>
          </cell>
        </row>
        <row r="46">
          <cell r="A46" t="str">
            <v>04.900.04</v>
          </cell>
          <cell r="B46" t="str">
            <v>Sarjeta triangular de concreto-STC 04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94</v>
          </cell>
          <cell r="G46">
            <v>12.93</v>
          </cell>
        </row>
        <row r="47">
          <cell r="A47" t="str">
            <v>04.910.05</v>
          </cell>
          <cell r="B47" t="str">
            <v>Meio-fio de concreto-MFC 05</v>
          </cell>
          <cell r="C47" t="str">
            <v>DNER-ES290/97</v>
          </cell>
          <cell r="D47" t="str">
            <v xml:space="preserve"> </v>
          </cell>
          <cell r="E47" t="str">
            <v>m</v>
          </cell>
          <cell r="F47">
            <v>1664</v>
          </cell>
          <cell r="G47">
            <v>10.54</v>
          </cell>
        </row>
        <row r="48">
          <cell r="A48" t="str">
            <v>DER78150b</v>
          </cell>
          <cell r="B48" t="str">
            <v>Caixa coletora de sarjeta - CCS, D=40cm E H=1,00m</v>
          </cell>
          <cell r="C48" t="str">
            <v xml:space="preserve"> </v>
          </cell>
          <cell r="D48" t="str">
            <v xml:space="preserve"> </v>
          </cell>
          <cell r="E48" t="str">
            <v>un</v>
          </cell>
          <cell r="F48">
            <v>3</v>
          </cell>
          <cell r="G48">
            <v>382.07</v>
          </cell>
        </row>
        <row r="49">
          <cell r="A49" t="str">
            <v>04.930.01</v>
          </cell>
          <cell r="B49" t="str">
            <v>Caixa coletora de sarjeta-CCS 01</v>
          </cell>
          <cell r="C49" t="str">
            <v>DNER-ES287/97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568.85</v>
          </cell>
        </row>
        <row r="50">
          <cell r="A50" t="str">
            <v>04.930.05</v>
          </cell>
          <cell r="B50" t="str">
            <v>Caixa coletora de sarjeta-CCS 05</v>
          </cell>
          <cell r="C50" t="str">
            <v>DNER-ES287/97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715.16</v>
          </cell>
        </row>
        <row r="51">
          <cell r="A51" t="str">
            <v>04.960.02</v>
          </cell>
          <cell r="B51" t="str">
            <v>Boca de lobo simples c/ grelha de concreto-BLS 02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257.83999999999997</v>
          </cell>
        </row>
        <row r="52">
          <cell r="A52" t="str">
            <v>P.04.100.17</v>
          </cell>
          <cell r="B52" t="str">
            <v>Caixa de ligação e passagem BSTC,  D=40cm, H=1,50m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491.32</v>
          </cell>
        </row>
        <row r="53">
          <cell r="A53" t="str">
            <v>P 04.100.07</v>
          </cell>
          <cell r="B53" t="str">
            <v>Execução de galerias D=0,40 c/ lastro de brita</v>
          </cell>
          <cell r="C53" t="str">
            <v xml:space="preserve"> </v>
          </cell>
          <cell r="D53" t="str">
            <v xml:space="preserve"> </v>
          </cell>
          <cell r="E53" t="str">
            <v>m</v>
          </cell>
          <cell r="F53">
            <v>82</v>
          </cell>
          <cell r="G53">
            <v>41.68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103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62</v>
          </cell>
          <cell r="G55">
            <v>131.66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5</v>
          </cell>
          <cell r="G56">
            <v>147.57</v>
          </cell>
        </row>
        <row r="57">
          <cell r="A57" t="str">
            <v>04.101.01</v>
          </cell>
          <cell r="B57" t="str">
            <v>Boca de BSTC D=0.60m-normal</v>
          </cell>
          <cell r="C57" t="str">
            <v>DNER-ES284/97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299.62</v>
          </cell>
        </row>
        <row r="58">
          <cell r="A58" t="str">
            <v>04.999.01</v>
          </cell>
          <cell r="B58" t="str">
            <v>Remoção de bueiros existentes</v>
          </cell>
          <cell r="C58" t="str">
            <v xml:space="preserve"> </v>
          </cell>
          <cell r="D58" t="str">
            <v xml:space="preserve"> </v>
          </cell>
          <cell r="E58" t="str">
            <v>m</v>
          </cell>
          <cell r="F58">
            <v>11</v>
          </cell>
          <cell r="G58">
            <v>13.06</v>
          </cell>
        </row>
        <row r="59">
          <cell r="A59" t="str">
            <v>04.999.02</v>
          </cell>
          <cell r="B59" t="str">
            <v>Demolição de dispositivos de concreto</v>
          </cell>
          <cell r="C59" t="str">
            <v>DNER-ES296/97</v>
          </cell>
          <cell r="D59" t="str">
            <v xml:space="preserve"> </v>
          </cell>
          <cell r="E59" t="str">
            <v>m3</v>
          </cell>
          <cell r="F59">
            <v>6</v>
          </cell>
          <cell r="G59">
            <v>12.58</v>
          </cell>
        </row>
        <row r="60">
          <cell r="A60" t="str">
            <v>P.04.100.18</v>
          </cell>
          <cell r="B60" t="str">
            <v>Caixa coletora de canaleta c/ H=2,00m</v>
          </cell>
          <cell r="C60">
            <v>0</v>
          </cell>
          <cell r="D60">
            <v>0</v>
          </cell>
          <cell r="E60" t="str">
            <v>un</v>
          </cell>
          <cell r="F60" t="str">
            <v>SUB-TOTAL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>
            <v>0</v>
          </cell>
          <cell r="D61">
            <v>0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B62" t="str">
            <v>OBRAS DE ARTE CORRENTES</v>
          </cell>
          <cell r="F62" t="str">
            <v>SUB-TOTAL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743</v>
          </cell>
          <cell r="G63">
            <v>3.03</v>
          </cell>
        </row>
        <row r="64">
          <cell r="A64" t="str">
            <v>04.100.03</v>
          </cell>
          <cell r="B64" t="str">
            <v>Corpo de BSTC D=1.00m</v>
          </cell>
          <cell r="C64" t="str">
            <v>DNER-ES284/97</v>
          </cell>
          <cell r="D64" t="str">
            <v xml:space="preserve"> </v>
          </cell>
          <cell r="E64" t="str">
            <v xml:space="preserve">m </v>
          </cell>
          <cell r="F64">
            <v>23</v>
          </cell>
          <cell r="G64">
            <v>280.33</v>
          </cell>
        </row>
        <row r="65">
          <cell r="A65" t="str">
            <v>04.101.03</v>
          </cell>
          <cell r="B65" t="str">
            <v>Boca de BSTC D=1.00m-normal</v>
          </cell>
          <cell r="C65" t="str">
            <v>DNER-ES284/97</v>
          </cell>
          <cell r="D65" t="str">
            <v xml:space="preserve"> </v>
          </cell>
          <cell r="E65" t="str">
            <v>un</v>
          </cell>
          <cell r="F65">
            <v>2</v>
          </cell>
          <cell r="G65">
            <v>757.56</v>
          </cell>
        </row>
        <row r="66">
          <cell r="A66" t="str">
            <v>04.110.02</v>
          </cell>
          <cell r="B66" t="str">
            <v>Corpo de BDTC D=1.20m</v>
          </cell>
          <cell r="C66" t="str">
            <v>DNER-ES284/97</v>
          </cell>
          <cell r="D66" t="str">
            <v xml:space="preserve"> </v>
          </cell>
          <cell r="E66" t="str">
            <v>m</v>
          </cell>
          <cell r="F66">
            <v>45</v>
          </cell>
          <cell r="G66">
            <v>745.38</v>
          </cell>
        </row>
        <row r="67">
          <cell r="A67" t="str">
            <v>04.111.02</v>
          </cell>
          <cell r="B67" t="str">
            <v>Boca de BDTC D=1.20m-normal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2</v>
          </cell>
          <cell r="G67">
            <v>1521.54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>
            <v>0</v>
          </cell>
          <cell r="D68">
            <v>0</v>
          </cell>
          <cell r="E68" t="str">
            <v>kg</v>
          </cell>
          <cell r="F68" t="str">
            <v>SUB-TOTAL</v>
          </cell>
          <cell r="G68">
            <v>19.28</v>
          </cell>
        </row>
        <row r="69">
          <cell r="A69" t="str">
            <v>OAE17</v>
          </cell>
          <cell r="B69" t="str">
            <v>OBRAS DE ARTE ESPECIAIS</v>
          </cell>
          <cell r="C69">
            <v>0</v>
          </cell>
          <cell r="D69">
            <v>0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(Quatro tabuleiros)</v>
          </cell>
          <cell r="C70">
            <v>0</v>
          </cell>
          <cell r="D70">
            <v>0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Infra e Mesoestrutura</v>
          </cell>
          <cell r="C71">
            <v>0</v>
          </cell>
          <cell r="D71">
            <v>0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Escavação em tubulão a céu aberto em material de 3ªcateg.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Escavação em tubulão sob ar comprimido em material de 1ªcateg.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Escavação em tubulão sob ar comprimido em material de 3ªcateg.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03.371.01</v>
          </cell>
          <cell r="B76" t="str">
            <v>Formas de placa compensada resinada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870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11480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264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03.371.02</v>
          </cell>
          <cell r="B80" t="str">
            <v>Formas de placa compensada plastificada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5127</v>
          </cell>
          <cell r="G80">
            <v>30.76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143680</v>
          </cell>
          <cell r="G81">
            <v>2.59</v>
          </cell>
        </row>
        <row r="82">
          <cell r="A82" t="str">
            <v>OAE17</v>
          </cell>
          <cell r="B82" t="str">
            <v>Transporte e lançamento de pré-lages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1368</v>
          </cell>
          <cell r="G82">
            <v>23.47</v>
          </cell>
        </row>
        <row r="83">
          <cell r="A83" t="str">
            <v>OAE18</v>
          </cell>
          <cell r="B83" t="str">
            <v>Transporte e lançamento de vigas pré-moldadas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03.330.00</v>
          </cell>
          <cell r="B84" t="str">
            <v>Concreto fck= 35 MPa-contr. raz. uso ger.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755</v>
          </cell>
          <cell r="G84">
            <v>166.78</v>
          </cell>
        </row>
        <row r="85">
          <cell r="A85" t="str">
            <v>P 03.991.01c</v>
          </cell>
          <cell r="B85" t="str">
            <v>Diversos</v>
          </cell>
          <cell r="C85">
            <v>0</v>
          </cell>
          <cell r="D85">
            <v>0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B86" t="str">
            <v>Barreiras de segurança (C.A.) Tipo New Jersey (312 m)</v>
          </cell>
          <cell r="F86" t="str">
            <v>SUB-TOTAL</v>
          </cell>
        </row>
        <row r="87">
          <cell r="A87" t="str">
            <v>03.371.01</v>
          </cell>
          <cell r="B87" t="str">
            <v>Formas de placa compensada resinada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561</v>
          </cell>
          <cell r="G87">
            <v>21.86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4656</v>
          </cell>
          <cell r="G88">
            <v>2.59</v>
          </cell>
        </row>
        <row r="89">
          <cell r="A89" t="str">
            <v>P 03.327.01</v>
          </cell>
          <cell r="B89" t="str">
            <v xml:space="preserve">Concreto fck= 25 MPa-contr. raz. uso ger. 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A90" t="str">
            <v>P 06.030.00</v>
          </cell>
          <cell r="B90" t="str">
            <v>Placas de aproximação( 08 unidades)</v>
          </cell>
          <cell r="C90">
            <v>0</v>
          </cell>
          <cell r="D90">
            <v>0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03.371.00</v>
          </cell>
          <cell r="B91" t="str">
            <v>Formas de madeira compensada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73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7432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108</v>
          </cell>
          <cell r="G93">
            <v>163.22</v>
          </cell>
        </row>
        <row r="94">
          <cell r="A94" t="str">
            <v>PI 62</v>
          </cell>
          <cell r="B94" t="str">
            <v>Drenos</v>
          </cell>
          <cell r="C94">
            <v>0</v>
          </cell>
          <cell r="D94">
            <v>0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 03.991.01f</v>
          </cell>
          <cell r="B95" t="str">
            <v>Dreno de FF D= 150 mm x 400mm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36</v>
          </cell>
          <cell r="G95">
            <v>20.37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>
            <v>0</v>
          </cell>
          <cell r="D96">
            <v>0</v>
          </cell>
          <cell r="E96" t="str">
            <v>un</v>
          </cell>
          <cell r="F96" t="str">
            <v>SUB-TOTAL</v>
          </cell>
          <cell r="G96">
            <v>6.33</v>
          </cell>
        </row>
        <row r="97">
          <cell r="A97" t="str">
            <v>PI 22</v>
          </cell>
          <cell r="B97" t="str">
            <v>OBRAS COMPLEMENTARES</v>
          </cell>
          <cell r="C97">
            <v>0</v>
          </cell>
          <cell r="D97">
            <v>0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DER53460a</v>
          </cell>
          <cell r="B99" t="str">
            <v>Calçamento com briquetes de 6 cm</v>
          </cell>
          <cell r="C99" t="str">
            <v xml:space="preserve"> </v>
          </cell>
          <cell r="D99" t="str">
            <v xml:space="preserve"> </v>
          </cell>
          <cell r="E99" t="str">
            <v>m2</v>
          </cell>
          <cell r="F99">
            <v>1100</v>
          </cell>
          <cell r="G99">
            <v>20.48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148</v>
          </cell>
          <cell r="G100">
            <v>6.02</v>
          </cell>
        </row>
        <row r="101">
          <cell r="A101" t="str">
            <v>05.102.00</v>
          </cell>
          <cell r="B101" t="str">
            <v>Hidrossemeadura</v>
          </cell>
          <cell r="C101" t="str">
            <v>DNER-ES341/97</v>
          </cell>
          <cell r="D101" t="str">
            <v xml:space="preserve"> 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DER81950</v>
          </cell>
          <cell r="B102" t="str">
            <v>Calçada em lastro de brita c/revestimento em concreto</v>
          </cell>
          <cell r="C102" t="str">
            <v xml:space="preserve"> </v>
          </cell>
          <cell r="D102" t="str">
            <v xml:space="preserve"> </v>
          </cell>
          <cell r="E102" t="str">
            <v>m2</v>
          </cell>
          <cell r="F102">
            <v>1400</v>
          </cell>
          <cell r="G102">
            <v>8.94</v>
          </cell>
        </row>
        <row r="103">
          <cell r="A103" t="str">
            <v>P 05.300.00</v>
          </cell>
          <cell r="B103" t="str">
            <v>Abrigos para passageiros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1</v>
          </cell>
          <cell r="G103">
            <v>832.7</v>
          </cell>
        </row>
        <row r="104">
          <cell r="A104" t="str">
            <v>PI 01</v>
          </cell>
          <cell r="B104" t="str">
            <v>Poste de aço galv. a fogo, c/ 20,0m de alt. p/ instal. tipo engastado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4</v>
          </cell>
          <cell r="G104">
            <v>2662.25</v>
          </cell>
        </row>
        <row r="105">
          <cell r="A105" t="str">
            <v>PI 04</v>
          </cell>
          <cell r="B105" t="str">
            <v xml:space="preserve">Luminária p/ iluminação pública ref.SRC-612 da Philips ou similar 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8</v>
          </cell>
          <cell r="G105">
            <v>425.5</v>
          </cell>
        </row>
        <row r="106">
          <cell r="A106" t="str">
            <v>PI 07</v>
          </cell>
          <cell r="B106" t="str">
            <v>Suporte p/ luminária tipo ZGP402 da Philips ou similar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4</v>
          </cell>
          <cell r="G106">
            <v>100</v>
          </cell>
        </row>
        <row r="107">
          <cell r="A107" t="str">
            <v>PI 09</v>
          </cell>
          <cell r="B107" t="str">
            <v>Lâmpada a vapor de sódio 400W, alta pressão, base E40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8</v>
          </cell>
          <cell r="G107">
            <v>33.35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200</v>
          </cell>
        </row>
        <row r="109">
          <cell r="A109" t="str">
            <v>PI 22</v>
          </cell>
          <cell r="B109" t="str">
            <v>Base completa com fusível Diazed, 6A, retardado, incluíndo tampa, anel de proteção e ajuste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8</v>
          </cell>
          <cell r="G109">
            <v>8.6300000000000008</v>
          </cell>
        </row>
        <row r="110">
          <cell r="A110" t="str">
            <v>PI 23</v>
          </cell>
          <cell r="B110" t="str">
            <v>Contator tripolar a seco, p/ corrente alternada - 55 A, para uso em rede 380/220V - 60Hz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</v>
          </cell>
          <cell r="G110">
            <v>234.6</v>
          </cell>
        </row>
        <row r="111">
          <cell r="A111" t="str">
            <v>PI 24</v>
          </cell>
          <cell r="B111" t="str">
            <v>Fita elétrica auto fusão a base de borracha EPR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6.39</v>
          </cell>
        </row>
        <row r="112">
          <cell r="A112" t="str">
            <v>PI 25</v>
          </cell>
          <cell r="B112" t="str">
            <v>Fita adesiva plástica isolante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</v>
          </cell>
          <cell r="G112">
            <v>3.84</v>
          </cell>
        </row>
        <row r="113">
          <cell r="A113" t="str">
            <v>PI 26</v>
          </cell>
          <cell r="B113" t="str">
            <v>Relé fotoelétrico c/ suporte para fixação galv. com furo 18mm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2</v>
          </cell>
          <cell r="G113">
            <v>11.5</v>
          </cell>
        </row>
        <row r="114">
          <cell r="A114" t="str">
            <v>PI 27</v>
          </cell>
          <cell r="B114" t="str">
            <v>Cabo isolado p/ 1000V, bitola 35mm²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1350</v>
          </cell>
          <cell r="G114">
            <v>1.55</v>
          </cell>
        </row>
        <row r="115">
          <cell r="A115" t="str">
            <v>PI 28</v>
          </cell>
          <cell r="B115" t="str">
            <v>Eletroduto de aço tipo pesado 100mm</v>
          </cell>
          <cell r="C115" t="str">
            <v xml:space="preserve"> </v>
          </cell>
          <cell r="D115" t="str">
            <v xml:space="preserve"> </v>
          </cell>
          <cell r="E115" t="str">
            <v>m</v>
          </cell>
          <cell r="F115">
            <v>50</v>
          </cell>
          <cell r="G115">
            <v>28.55</v>
          </cell>
        </row>
        <row r="116">
          <cell r="A116" t="str">
            <v>PI 29</v>
          </cell>
          <cell r="B116" t="str">
            <v>Curva em alumínio fundido de alta resistência, fixação por encaixe,50mm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</v>
          </cell>
          <cell r="G116">
            <v>18.75</v>
          </cell>
        </row>
        <row r="117">
          <cell r="A117" t="str">
            <v>PI 30</v>
          </cell>
          <cell r="B117" t="str">
            <v>Haste para aterramento aço-cobre D 13x2400mm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6.04</v>
          </cell>
        </row>
        <row r="118">
          <cell r="A118" t="str">
            <v>PI 31</v>
          </cell>
          <cell r="B118" t="str">
            <v>Cabo de cobre nú meio duro, 7 fios 2AWG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</v>
          </cell>
          <cell r="G118">
            <v>7.02</v>
          </cell>
        </row>
        <row r="119">
          <cell r="A119" t="str">
            <v>PI 32</v>
          </cell>
          <cell r="B119" t="str">
            <v>Conetor paralelo, liga alumínio tronco 1/0-4 AWG e derivação 2-4AWG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5</v>
          </cell>
          <cell r="G119">
            <v>1.04</v>
          </cell>
        </row>
        <row r="120">
          <cell r="A120" t="str">
            <v>PI 54</v>
          </cell>
          <cell r="B120" t="str">
            <v>Eletroduto de PVC corrugado tipo Kanalex ou similar, D=100mm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270</v>
          </cell>
          <cell r="G120">
            <v>4.95</v>
          </cell>
        </row>
        <row r="121">
          <cell r="A121" t="str">
            <v>PI 33</v>
          </cell>
          <cell r="B121" t="str">
            <v>Tubo de aço galvanizado, vara de 6m e 50mm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</v>
          </cell>
          <cell r="G121">
            <v>74.06</v>
          </cell>
        </row>
        <row r="122">
          <cell r="A122" t="str">
            <v>PI 34</v>
          </cell>
          <cell r="B122" t="str">
            <v>Construção de caixa tipo SP, ou pré-instalada com as mesmas características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10</v>
          </cell>
          <cell r="G122">
            <v>180</v>
          </cell>
        </row>
        <row r="123">
          <cell r="A123" t="str">
            <v>PI 35</v>
          </cell>
          <cell r="B123" t="str">
            <v>Construção de embasamento p/ poste tipo engastado, 20m de altura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494</v>
          </cell>
        </row>
        <row r="124">
          <cell r="A124" t="str">
            <v>PI 36</v>
          </cell>
          <cell r="B124" t="str">
            <v>Construção de embasamento p/ poste tipo engastado, concreto duplo T, 10m de altura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</v>
          </cell>
          <cell r="G124">
            <v>285</v>
          </cell>
        </row>
        <row r="125">
          <cell r="A125" t="str">
            <v>PI 37</v>
          </cell>
          <cell r="B125" t="str">
            <v>Lançamento de cabos em dutos de aço, classe 1000V, circuito trifásico mais neutro, e monofásico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270</v>
          </cell>
          <cell r="G125">
            <v>4</v>
          </cell>
        </row>
        <row r="126">
          <cell r="A126" t="str">
            <v>PI 38</v>
          </cell>
          <cell r="B126" t="str">
            <v>Confecção de emendas retas ou derivação em cabos classe 1000V, c/ conector à compressão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10</v>
          </cell>
          <cell r="G126">
            <v>4.5</v>
          </cell>
        </row>
        <row r="127">
          <cell r="A127" t="str">
            <v>PI 39</v>
          </cell>
          <cell r="B127" t="str">
            <v>Fixação de haste de terra e conexão ao neutro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35</v>
          </cell>
        </row>
        <row r="128">
          <cell r="A128" t="str">
            <v>PI 40</v>
          </cell>
          <cell r="B128" t="str">
            <v>Montagem eletromecân.de iluminação a 17,5m de alt., formada p/2 pétalas, c/ fixação dos equip.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4</v>
          </cell>
          <cell r="G128">
            <v>550</v>
          </cell>
        </row>
        <row r="129">
          <cell r="A129" t="str">
            <v>PI 41</v>
          </cell>
          <cell r="B129" t="str">
            <v>Instalação de tubo de aço vara de 6m e curva de entrada de cabos na lateral do poste c/ fix. dutos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</v>
          </cell>
          <cell r="G129">
            <v>200</v>
          </cell>
        </row>
        <row r="130">
          <cell r="A130" t="str">
            <v>PI 42</v>
          </cell>
          <cell r="B130" t="str">
            <v>Instalação de poste de aço de 20m de altura engastado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</v>
          </cell>
          <cell r="G130">
            <v>250</v>
          </cell>
        </row>
        <row r="131">
          <cell r="A131" t="str">
            <v>PI 43</v>
          </cell>
          <cell r="B131" t="str">
            <v>Travessia de pista asfáltica p/ lançamento dutos aço tipo pesado 100mm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270</v>
          </cell>
          <cell r="G131">
            <v>70</v>
          </cell>
        </row>
        <row r="132">
          <cell r="A132" t="str">
            <v>PI 57</v>
          </cell>
          <cell r="B132" t="str">
            <v>Lançamento de cabos em eletroduto de PVC corrugado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270</v>
          </cell>
          <cell r="G132">
            <v>3</v>
          </cell>
        </row>
        <row r="133">
          <cell r="A133" t="str">
            <v>PI 69</v>
          </cell>
          <cell r="B133" t="str">
            <v>Instalação de poste concreto duplo T, 10m de altura, engastado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</v>
          </cell>
          <cell r="G133">
            <v>200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270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180</v>
          </cell>
          <cell r="G135">
            <v>6.2</v>
          </cell>
        </row>
        <row r="136">
          <cell r="A136" t="str">
            <v>R27</v>
          </cell>
          <cell r="B136" t="str">
            <v>Remanejamento de Poste de Madeira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4</v>
          </cell>
          <cell r="G136">
            <v>70</v>
          </cell>
        </row>
        <row r="137">
          <cell r="A137" t="str">
            <v>R20</v>
          </cell>
          <cell r="B137" t="str">
            <v>Remanejamento de Poste de Concreto 10/300 c/ 3 pétalas (400W) instalado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250</v>
          </cell>
        </row>
        <row r="138">
          <cell r="A138" t="str">
            <v>R30</v>
          </cell>
          <cell r="B138" t="str">
            <v>Remoção de rede subterrânea em baixa tensão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150</v>
          </cell>
          <cell r="G138">
            <v>6.7</v>
          </cell>
        </row>
      </sheetData>
      <sheetData sheetId="13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01.100.11</v>
          </cell>
          <cell r="B17" t="str">
            <v>Escavação,carga e transportes de material de 1a categoria DMT= 400 a 600m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1445</v>
          </cell>
          <cell r="G17">
            <v>2.12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2818</v>
          </cell>
          <cell r="G18">
            <v>3.26</v>
          </cell>
        </row>
        <row r="19">
          <cell r="A19" t="str">
            <v>DER50335</v>
          </cell>
          <cell r="B19" t="str">
            <v>Esc.  Carga e Transp. de mat. 1a cat. c/ CB 16000&lt;DMT&lt;18000m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9287</v>
          </cell>
          <cell r="G19">
            <v>10.08</v>
          </cell>
        </row>
        <row r="20">
          <cell r="A20" t="str">
            <v>01.101.11</v>
          </cell>
          <cell r="B20" t="str">
            <v>Escavação,carga e transportes de material de 2a categoria,c/CB,  DMT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6064</v>
          </cell>
          <cell r="G20">
            <v>3.15</v>
          </cell>
        </row>
        <row r="21">
          <cell r="A21" t="str">
            <v>DER52087</v>
          </cell>
          <cell r="B21" t="str">
            <v>Esc. Carga e Transp. de solos moles 400&lt;DMT&lt;=600m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7144</v>
          </cell>
          <cell r="G21">
            <v>4.5999999999999996</v>
          </cell>
        </row>
        <row r="22">
          <cell r="A22" t="str">
            <v>01.510.00</v>
          </cell>
          <cell r="B22" t="str">
            <v>Compactação de aterros a 95% Proctor Normal</v>
          </cell>
          <cell r="C22" t="str">
            <v>DNER-ES282/97</v>
          </cell>
          <cell r="D22" t="str">
            <v xml:space="preserve"> </v>
          </cell>
          <cell r="E22" t="str">
            <v>m3</v>
          </cell>
          <cell r="F22">
            <v>11975</v>
          </cell>
          <cell r="G22">
            <v>0.79</v>
          </cell>
        </row>
        <row r="23">
          <cell r="A23" t="str">
            <v>01.511.00</v>
          </cell>
          <cell r="B23" t="str">
            <v>Compactação de aterros a 100%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2348</v>
          </cell>
          <cell r="G23">
            <v>1.36</v>
          </cell>
        </row>
        <row r="24">
          <cell r="A24" t="str">
            <v>P 10.000.06</v>
          </cell>
          <cell r="B24" t="str">
            <v>Aterro reforçado c/ elementos Terramesh (0,50x1,00x4,00m)(malha 8x10) ou similar</v>
          </cell>
          <cell r="C24" t="str">
            <v xml:space="preserve"> </v>
          </cell>
          <cell r="D24" t="str">
            <v xml:space="preserve"> </v>
          </cell>
          <cell r="E24" t="str">
            <v>un</v>
          </cell>
          <cell r="F24">
            <v>1557</v>
          </cell>
          <cell r="G24">
            <v>321.67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815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Manta Geotextil 200g/m2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P 10.000.07</v>
          </cell>
          <cell r="B28" t="str">
            <v>Geogrelha Paralink 400m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1418</v>
          </cell>
          <cell r="G28">
            <v>52.09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18218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3392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2541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16640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42377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DER82200a</v>
          </cell>
          <cell r="B38" t="str">
            <v>Remoção de camada granular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370</v>
          </cell>
          <cell r="G38">
            <v>4.67</v>
          </cell>
        </row>
        <row r="39">
          <cell r="A39" t="str">
            <v>DER82200</v>
          </cell>
          <cell r="B39" t="str">
            <v>Remoção de revestimento de CBUQ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370</v>
          </cell>
          <cell r="G39">
            <v>5.73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61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1247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233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176</v>
          </cell>
          <cell r="G48">
            <v>13.85</v>
          </cell>
        </row>
        <row r="49">
          <cell r="A49" t="str">
            <v>04.910.05</v>
          </cell>
          <cell r="B49" t="str">
            <v>Meio-fio de concreto-MFC 05</v>
          </cell>
          <cell r="C49" t="str">
            <v>DNER-ES290/97</v>
          </cell>
          <cell r="D49" t="str">
            <v xml:space="preserve"> </v>
          </cell>
          <cell r="E49" t="str">
            <v>m</v>
          </cell>
          <cell r="F49">
            <v>886</v>
          </cell>
          <cell r="G49">
            <v>10.54</v>
          </cell>
        </row>
        <row r="50">
          <cell r="A50" t="str">
            <v>DER78150b</v>
          </cell>
          <cell r="B50" t="str">
            <v>Caixa coletora de sarjeta - CCS, D=40cm E H=1,00m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2</v>
          </cell>
          <cell r="G50">
            <v>382.07</v>
          </cell>
        </row>
        <row r="51">
          <cell r="A51" t="str">
            <v>04.960.01</v>
          </cell>
          <cell r="B51" t="str">
            <v>Boca de lobo simples c/ grelha de concreto-BLS 01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203.51</v>
          </cell>
        </row>
        <row r="52">
          <cell r="A52" t="str">
            <v>04.960.02</v>
          </cell>
          <cell r="B52" t="str">
            <v>Boca de lobo simples c/ grelha de concreto-BLS 02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7</v>
          </cell>
          <cell r="G52">
            <v>257.83999999999997</v>
          </cell>
        </row>
        <row r="53">
          <cell r="A53" t="str">
            <v>04.960.03</v>
          </cell>
          <cell r="B53" t="str">
            <v>Boca de lobo simples c/ grelha de concreto-BLS 03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312.23</v>
          </cell>
        </row>
        <row r="54">
          <cell r="A54" t="str">
            <v>04.960.04</v>
          </cell>
          <cell r="B54" t="str">
            <v>Boca de lobo simples c/ grelha de concreto-BLS 04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1</v>
          </cell>
          <cell r="G54">
            <v>366.56</v>
          </cell>
        </row>
        <row r="55">
          <cell r="A55" t="str">
            <v>P 04.100.07</v>
          </cell>
          <cell r="B55" t="str">
            <v>Execução de galerias D=0,40 c/ lastro de brita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122</v>
          </cell>
          <cell r="G55">
            <v>41.68</v>
          </cell>
        </row>
        <row r="56">
          <cell r="A56" t="str">
            <v>P 04.100.08</v>
          </cell>
          <cell r="B56" t="str">
            <v>Execução de galerias D=0,40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373</v>
          </cell>
          <cell r="G56">
            <v>58.65</v>
          </cell>
        </row>
        <row r="57">
          <cell r="A57" t="str">
            <v>P 04.100.10</v>
          </cell>
          <cell r="B57" t="str">
            <v>Execução de galerias D=0,60 c/ lastro de concreto</v>
          </cell>
          <cell r="C57" t="str">
            <v xml:space="preserve"> </v>
          </cell>
          <cell r="D57" t="str">
            <v xml:space="preserve"> </v>
          </cell>
          <cell r="E57" t="str">
            <v>m</v>
          </cell>
          <cell r="F57">
            <v>5</v>
          </cell>
          <cell r="G57">
            <v>131.66</v>
          </cell>
        </row>
        <row r="58">
          <cell r="A58" t="str">
            <v>DER72350b</v>
          </cell>
          <cell r="B58" t="str">
            <v>Boca para BSTC D=40cm - 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8</v>
          </cell>
          <cell r="G58">
            <v>147.57</v>
          </cell>
        </row>
        <row r="59">
          <cell r="A59" t="str">
            <v>P04.901.43</v>
          </cell>
          <cell r="B59" t="str">
            <v>Canaleta c/ grelha de concreto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121</v>
          </cell>
          <cell r="G59">
            <v>77.42</v>
          </cell>
        </row>
        <row r="60">
          <cell r="A60" t="str">
            <v>P.04.100.18</v>
          </cell>
          <cell r="B60" t="str">
            <v>Caixa coletora de canaleta c/ H=2,00m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>
            <v>0</v>
          </cell>
          <cell r="D62">
            <v>0</v>
          </cell>
          <cell r="E62" t="str">
            <v>kg</v>
          </cell>
          <cell r="F62" t="str">
            <v>SUB-TOTAL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>
            <v>0</v>
          </cell>
          <cell r="D63">
            <v>0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OBRAS DE ARTE ESPECIAIS</v>
          </cell>
          <cell r="C64">
            <v>0</v>
          </cell>
          <cell r="D64">
            <v>0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03.371.01</v>
          </cell>
          <cell r="B65" t="str">
            <v>Formas de placa compensada resinada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85</v>
          </cell>
          <cell r="G65">
            <v>21.86</v>
          </cell>
        </row>
        <row r="66">
          <cell r="A66" t="str">
            <v>03.371.02</v>
          </cell>
          <cell r="B66" t="str">
            <v>Formas de placa compensada plastificada</v>
          </cell>
          <cell r="C66" t="str">
            <v xml:space="preserve"> </v>
          </cell>
          <cell r="D66" t="str">
            <v xml:space="preserve"> </v>
          </cell>
          <cell r="E66" t="str">
            <v>m2</v>
          </cell>
          <cell r="F66">
            <v>2387</v>
          </cell>
          <cell r="G66">
            <v>30.76</v>
          </cell>
        </row>
        <row r="67">
          <cell r="A67" t="str">
            <v>03.353.00</v>
          </cell>
          <cell r="B67" t="str">
            <v>Forn., preparo e colocação nas formas, de aço CA-50</v>
          </cell>
          <cell r="C67" t="str">
            <v xml:space="preserve"> </v>
          </cell>
          <cell r="D67" t="str">
            <v xml:space="preserve"> </v>
          </cell>
          <cell r="E67" t="str">
            <v>kg</v>
          </cell>
          <cell r="F67">
            <v>37870</v>
          </cell>
          <cell r="G67">
            <v>2.59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 t="str">
            <v xml:space="preserve"> </v>
          </cell>
          <cell r="D68" t="str">
            <v xml:space="preserve"> </v>
          </cell>
          <cell r="E68" t="str">
            <v>kg</v>
          </cell>
          <cell r="F68">
            <v>13643</v>
          </cell>
          <cell r="G68">
            <v>19.28</v>
          </cell>
        </row>
        <row r="69">
          <cell r="A69" t="str">
            <v>OAE17</v>
          </cell>
          <cell r="B69" t="str">
            <v>Transporte e lançamento de pré-lages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Transporte e lançamento de vigas pré-moldadas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Injeção de nata (cabos 12 varas 1/2")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03.330.00</v>
          </cell>
          <cell r="B72" t="str">
            <v>Concreto fck= 35 MPa-contr. raz. uso ger.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326</v>
          </cell>
          <cell r="G72">
            <v>166.78</v>
          </cell>
        </row>
        <row r="73">
          <cell r="A73" t="str">
            <v>P 03.327.01</v>
          </cell>
          <cell r="B73" t="str">
            <v xml:space="preserve">Concreto fck= 25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73</v>
          </cell>
          <cell r="G73">
            <v>163.22</v>
          </cell>
        </row>
        <row r="74">
          <cell r="A74" t="str">
            <v>03.510.00</v>
          </cell>
          <cell r="B74" t="str">
            <v>Aparelho de apoio em neoprene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104</v>
          </cell>
          <cell r="G74">
            <v>86.94</v>
          </cell>
        </row>
        <row r="75">
          <cell r="A75" t="str">
            <v>03.371.00</v>
          </cell>
          <cell r="B75" t="str">
            <v>Barreiras de segurança (C.A.) Tipo New Jersey (129,2 m)</v>
          </cell>
          <cell r="C75">
            <v>0</v>
          </cell>
          <cell r="D75">
            <v>0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03.371.00</v>
          </cell>
          <cell r="B76" t="str">
            <v>Formas de madeira compensada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258.39999999999998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2080.12</v>
          </cell>
          <cell r="G77">
            <v>2.59</v>
          </cell>
        </row>
        <row r="78">
          <cell r="A78" t="str">
            <v>03.326.00</v>
          </cell>
          <cell r="B78" t="str">
            <v xml:space="preserve">Concreto fck= 20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30</v>
          </cell>
          <cell r="G78">
            <v>149.19999999999999</v>
          </cell>
        </row>
        <row r="79">
          <cell r="A79" t="str">
            <v>P 03.991.01d</v>
          </cell>
          <cell r="B79" t="str">
            <v>Placas de aproximação( 04 unidades)(dimensão 4,00m x 11,2m x 0,30m)</v>
          </cell>
          <cell r="C79">
            <v>0</v>
          </cell>
          <cell r="D79">
            <v>0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03.371.00</v>
          </cell>
          <cell r="B80" t="str">
            <v>Formas de madeira compensada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40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3720</v>
          </cell>
          <cell r="G81">
            <v>2.59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54</v>
          </cell>
          <cell r="G82">
            <v>149.19999999999999</v>
          </cell>
        </row>
        <row r="83">
          <cell r="A83" t="str">
            <v>05.100.00</v>
          </cell>
          <cell r="B83" t="str">
            <v>Drenos</v>
          </cell>
          <cell r="C83" t="str">
            <v>DNER-ES341/97</v>
          </cell>
          <cell r="D83">
            <v>0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03.991.01d</v>
          </cell>
          <cell r="B84" t="str">
            <v>Dreno de FF D= 150 mm x 500mm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56</v>
          </cell>
          <cell r="G84">
            <v>24.91</v>
          </cell>
        </row>
        <row r="85">
          <cell r="A85" t="str">
            <v>P 03.991.01c</v>
          </cell>
          <cell r="B85" t="str">
            <v>Dreno de FF D= 100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>
            <v>0</v>
          </cell>
          <cell r="D86">
            <v>0</v>
          </cell>
          <cell r="E86" t="str">
            <v>un</v>
          </cell>
          <cell r="F86" t="str">
            <v>SUB-TOTAL</v>
          </cell>
          <cell r="G86">
            <v>400</v>
          </cell>
        </row>
        <row r="87">
          <cell r="A87" t="str">
            <v>PI 04</v>
          </cell>
          <cell r="B87" t="str">
            <v>OBRAS COMPLEMENTARES</v>
          </cell>
          <cell r="C87">
            <v>0</v>
          </cell>
          <cell r="D87">
            <v>0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05.100.00</v>
          </cell>
          <cell r="B88" t="str">
            <v>Enleivamento</v>
          </cell>
          <cell r="C88" t="str">
            <v>DNER-ES341/97</v>
          </cell>
          <cell r="D88" t="str">
            <v xml:space="preserve"> </v>
          </cell>
          <cell r="E88" t="str">
            <v>m2</v>
          </cell>
          <cell r="F88">
            <v>15972</v>
          </cell>
          <cell r="G88">
            <v>2.06</v>
          </cell>
        </row>
        <row r="89">
          <cell r="A89" t="str">
            <v>P 05.100.02</v>
          </cell>
          <cell r="B89" t="str">
            <v>Fornecimento e plantio de árvore selecionada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40</v>
          </cell>
          <cell r="G89">
            <v>6.02</v>
          </cell>
        </row>
        <row r="90">
          <cell r="A90" t="str">
            <v>P 06.030.00</v>
          </cell>
          <cell r="B90" t="str">
            <v>Barreira de segurança simples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PI 60</v>
          </cell>
          <cell r="B91" t="str">
            <v>Lâmpada a vapor de mercúrio 250W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20</v>
          </cell>
          <cell r="G91">
            <v>16.3</v>
          </cell>
        </row>
        <row r="92">
          <cell r="A92" t="str">
            <v>PI 52</v>
          </cell>
          <cell r="B92" t="str">
            <v>Luminária IMB C-300 ou similar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410</v>
          </cell>
        </row>
        <row r="93">
          <cell r="A93" t="str">
            <v>PI 13</v>
          </cell>
          <cell r="B93" t="str">
            <v>Eletroduto de aço 20mm, vara de 3m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8</v>
          </cell>
          <cell r="G93">
            <v>14.49</v>
          </cell>
        </row>
        <row r="94">
          <cell r="A94" t="str">
            <v>PI 62</v>
          </cell>
          <cell r="B94" t="str">
            <v>Caixa de passagem para instalação aparente D=20mm, tipo T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PI 15</v>
          </cell>
          <cell r="B95" t="str">
            <v>Caixa de passagem para instalação aparente D=20mm, tipo LB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3.62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20</v>
          </cell>
          <cell r="G96">
            <v>6.33</v>
          </cell>
        </row>
        <row r="97">
          <cell r="A97" t="str">
            <v>PI 22</v>
          </cell>
          <cell r="B97" t="str">
            <v>Base completa com fusível Diazed, 6A, retardado, incluíndo tampa, anel de proteção e ajuste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PI 23</v>
          </cell>
          <cell r="B98" t="str">
            <v>Contator tripolar a seco, p/ corrente alternada - 55 A, para uso em rede 380/220V - 60Hz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2</v>
          </cell>
          <cell r="G98">
            <v>234.6</v>
          </cell>
        </row>
        <row r="99">
          <cell r="A99" t="str">
            <v>PI 24</v>
          </cell>
          <cell r="B99" t="str">
            <v>Fita elétrica auto fusão a base de borracha EPR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4</v>
          </cell>
          <cell r="G99">
            <v>6.39</v>
          </cell>
        </row>
        <row r="100">
          <cell r="A100" t="str">
            <v>PI 25</v>
          </cell>
          <cell r="B100" t="str">
            <v>Fita adesiva plástica isolante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6</v>
          </cell>
          <cell r="G100">
            <v>3.84</v>
          </cell>
        </row>
        <row r="101">
          <cell r="A101" t="str">
            <v>PI 26</v>
          </cell>
          <cell r="B101" t="str">
            <v>Relé fotoelétrico c/ suporte para fixação galv. com furo 18mm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22</v>
          </cell>
          <cell r="G101">
            <v>11.5</v>
          </cell>
        </row>
        <row r="102">
          <cell r="A102" t="str">
            <v>PI 56</v>
          </cell>
          <cell r="B102" t="str">
            <v>Cabo isolado p/ 1000V, 4 mm² de alumínio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110</v>
          </cell>
          <cell r="G102">
            <v>0.37</v>
          </cell>
        </row>
        <row r="103">
          <cell r="A103" t="str">
            <v>PI 28</v>
          </cell>
          <cell r="B103" t="str">
            <v>Eletroduto de aço tipo pesado 100mm</v>
          </cell>
          <cell r="C103" t="str">
            <v xml:space="preserve"> </v>
          </cell>
          <cell r="D103" t="str">
            <v xml:space="preserve"> </v>
          </cell>
          <cell r="E103" t="str">
            <v>m</v>
          </cell>
          <cell r="F103">
            <v>140</v>
          </cell>
          <cell r="G103">
            <v>28.55</v>
          </cell>
        </row>
        <row r="104">
          <cell r="A104" t="str">
            <v>PI 29</v>
          </cell>
          <cell r="B104" t="str">
            <v>Curva em alumínio fundido de alta resistência, fixação por encaixe,50mm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18.75</v>
          </cell>
        </row>
        <row r="105">
          <cell r="A105" t="str">
            <v>PI 30</v>
          </cell>
          <cell r="B105" t="str">
            <v>Haste para aterramento aço-cobre D 13x2400mm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12</v>
          </cell>
          <cell r="G105">
            <v>6.04</v>
          </cell>
        </row>
        <row r="106">
          <cell r="A106" t="str">
            <v>PI 31</v>
          </cell>
          <cell r="B106" t="str">
            <v>Cabo de cobre nú meio duro, 7 fios 2AWG</v>
          </cell>
          <cell r="C106" t="str">
            <v xml:space="preserve"> </v>
          </cell>
          <cell r="D106" t="str">
            <v xml:space="preserve"> </v>
          </cell>
          <cell r="E106" t="str">
            <v>kg</v>
          </cell>
          <cell r="F106">
            <v>4</v>
          </cell>
          <cell r="G106">
            <v>7.02</v>
          </cell>
        </row>
        <row r="107">
          <cell r="A107" t="str">
            <v>PI 32</v>
          </cell>
          <cell r="B107" t="str">
            <v>Conetor paralelo, liga alumínio tronco 1/0-4 AWG e derivação 2-4AWG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5</v>
          </cell>
          <cell r="G107">
            <v>1.04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10</v>
          </cell>
          <cell r="G108">
            <v>200</v>
          </cell>
        </row>
        <row r="109">
          <cell r="A109" t="str">
            <v>PI 48</v>
          </cell>
          <cell r="B109" t="str">
            <v>Armação secundária p/ 2 estribo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20</v>
          </cell>
          <cell r="G109">
            <v>7.5</v>
          </cell>
        </row>
        <row r="110">
          <cell r="A110" t="str">
            <v>PI 49</v>
          </cell>
          <cell r="B110" t="str">
            <v>Armação secundária p/ 1 estribo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10</v>
          </cell>
          <cell r="G110">
            <v>3.5</v>
          </cell>
        </row>
        <row r="111">
          <cell r="A111" t="str">
            <v>PI 33</v>
          </cell>
          <cell r="B111" t="str">
            <v>Tubo de aço galvanizado, vara de 6m e 50mm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74.06</v>
          </cell>
        </row>
        <row r="112">
          <cell r="A112" t="str">
            <v>PI 34</v>
          </cell>
          <cell r="B112" t="str">
            <v>Construção de caixa tipo SP, ou pré-instalada com as mesmas características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6</v>
          </cell>
          <cell r="G112">
            <v>180</v>
          </cell>
        </row>
        <row r="113">
          <cell r="A113" t="str">
            <v>PI 36</v>
          </cell>
          <cell r="B113" t="str">
            <v>Construção de embasamento p/ poste tipo engastado, concreto duplo T, 10m de altura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10</v>
          </cell>
          <cell r="G113">
            <v>285</v>
          </cell>
        </row>
        <row r="114">
          <cell r="A114" t="str">
            <v>PI 37</v>
          </cell>
          <cell r="B114" t="str">
            <v>Lançamento de cabos em dutos de aço, classe 1000V, circuito trifásico mais neutro, e monofásico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70</v>
          </cell>
          <cell r="G114">
            <v>4</v>
          </cell>
        </row>
        <row r="115">
          <cell r="A115" t="str">
            <v>PI 38</v>
          </cell>
          <cell r="B115" t="str">
            <v>Confecção de emendas retas ou derivação em cabos classe 1000V, c/ conector à compressão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4.5</v>
          </cell>
        </row>
        <row r="116">
          <cell r="A116" t="str">
            <v>PI 39</v>
          </cell>
          <cell r="B116" t="str">
            <v>Fixação de haste de terra e conexão ao neutro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12</v>
          </cell>
          <cell r="G116">
            <v>35</v>
          </cell>
        </row>
        <row r="117">
          <cell r="A117" t="str">
            <v>PI 41</v>
          </cell>
          <cell r="B117" t="str">
            <v>Instalação de tubo de aço vara de 6m e curva de entrada de cabos na lateral do poste c/ fix. dutos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</v>
          </cell>
          <cell r="G117">
            <v>200</v>
          </cell>
        </row>
        <row r="118">
          <cell r="A118" t="str">
            <v>PI 43</v>
          </cell>
          <cell r="B118" t="str">
            <v>Travessia de pista asfáltica p/ lançamento dutos aço tipo pesado 100mm</v>
          </cell>
          <cell r="C118" t="str">
            <v xml:space="preserve"> </v>
          </cell>
          <cell r="D118" t="str">
            <v xml:space="preserve"> </v>
          </cell>
          <cell r="E118" t="str">
            <v>m</v>
          </cell>
          <cell r="F118">
            <v>70</v>
          </cell>
          <cell r="G118">
            <v>70</v>
          </cell>
        </row>
        <row r="119">
          <cell r="A119" t="str">
            <v>PI 44</v>
          </cell>
          <cell r="B119" t="str">
            <v>Montagem eletromecânica de luminária 10,0m de altura, c/ fixação dos equip.e conexões elétricos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10</v>
          </cell>
          <cell r="G119">
            <v>60</v>
          </cell>
        </row>
        <row r="120">
          <cell r="A120" t="str">
            <v>PI 58</v>
          </cell>
          <cell r="B120" t="str">
            <v>Fixação de caixas de passagem p/ instalação aparente D=20mm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4</v>
          </cell>
          <cell r="G120">
            <v>10</v>
          </cell>
        </row>
        <row r="121">
          <cell r="A121" t="str">
            <v>PI 59</v>
          </cell>
          <cell r="B121" t="str">
            <v>Instalação de luminária blindada para lâmpada a vapor de mercúrio 250W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20</v>
          </cell>
        </row>
        <row r="122">
          <cell r="A122" t="str">
            <v>PI 01</v>
          </cell>
          <cell r="B122" t="str">
            <v>Poste de aço galv. a fogo, c/ 20,0m de alt. p/ instal. tipo engastado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</v>
          </cell>
          <cell r="G122">
            <v>2662.25</v>
          </cell>
        </row>
        <row r="123">
          <cell r="A123" t="str">
            <v>PI 07</v>
          </cell>
          <cell r="B123" t="str">
            <v>Suporte p/ luminária tipo ZGP402 da Philips ou similar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1</v>
          </cell>
          <cell r="G123">
            <v>100</v>
          </cell>
        </row>
        <row r="124">
          <cell r="A124" t="str">
            <v>PI 04</v>
          </cell>
          <cell r="B124" t="str">
            <v xml:space="preserve">Luminária p/ iluminação pública ref.SRC-612 da Philips ou similar 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425.5</v>
          </cell>
        </row>
        <row r="125">
          <cell r="A125" t="str">
            <v>PI 03</v>
          </cell>
          <cell r="B125" t="str">
            <v xml:space="preserve">Luminária p/ iluminação pública ref.HRC-612 da Philips ou similar 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20</v>
          </cell>
          <cell r="G125">
            <v>400</v>
          </cell>
        </row>
        <row r="126">
          <cell r="A126" t="str">
            <v>PI 09</v>
          </cell>
          <cell r="B126" t="str">
            <v>Lâmpada a vapor de sódio 400W, alta pressão, base E40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2</v>
          </cell>
          <cell r="G126">
            <v>33.35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</v>
          </cell>
          <cell r="G127">
            <v>494</v>
          </cell>
        </row>
        <row r="128">
          <cell r="A128" t="str">
            <v>PI 42</v>
          </cell>
          <cell r="B128" t="str">
            <v>Instalação de poste de aço de 20m de altura engastado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</v>
          </cell>
          <cell r="G128">
            <v>250</v>
          </cell>
        </row>
        <row r="129">
          <cell r="A129" t="str">
            <v>PI 69</v>
          </cell>
          <cell r="B129" t="str">
            <v>Instalação de poste concreto duplo T, 10m de altura, engastado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10</v>
          </cell>
          <cell r="G129">
            <v>200</v>
          </cell>
        </row>
        <row r="130">
          <cell r="A130" t="str">
            <v>PI 27</v>
          </cell>
          <cell r="B130" t="str">
            <v>Cabo isolado p/ 1000V, bitola 35mm²</v>
          </cell>
          <cell r="C130" t="str">
            <v xml:space="preserve"> </v>
          </cell>
          <cell r="D130" t="str">
            <v xml:space="preserve"> </v>
          </cell>
          <cell r="E130" t="str">
            <v>m</v>
          </cell>
          <cell r="F130">
            <v>200</v>
          </cell>
          <cell r="G130">
            <v>1.55</v>
          </cell>
        </row>
        <row r="131">
          <cell r="A131" t="str">
            <v>PI 65</v>
          </cell>
          <cell r="B131" t="str">
            <v>Cabo de alumínio 1/0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2650</v>
          </cell>
          <cell r="G131">
            <v>1.7</v>
          </cell>
        </row>
        <row r="132">
          <cell r="A132" t="str">
            <v>PI 66</v>
          </cell>
          <cell r="B132" t="str">
            <v>Cabo isolado p/ 1000 V, 6 mm2 de alumínio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20</v>
          </cell>
          <cell r="G132">
            <v>1</v>
          </cell>
        </row>
        <row r="133">
          <cell r="A133" t="str">
            <v>PI 67</v>
          </cell>
          <cell r="B133" t="str">
            <v>Cabo isolado p/ 1000 V, 2,5 mm2 de alumínio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60</v>
          </cell>
          <cell r="G133">
            <v>0.6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200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400</v>
          </cell>
          <cell r="G135">
            <v>6.2</v>
          </cell>
        </row>
        <row r="136">
          <cell r="A136" t="str">
            <v>R10</v>
          </cell>
          <cell r="B136" t="str">
            <v>Remanejamento de Poste de Concreto 10/150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5</v>
          </cell>
          <cell r="G136">
            <v>75</v>
          </cell>
        </row>
        <row r="137">
          <cell r="A137" t="str">
            <v>R3</v>
          </cell>
          <cell r="B137" t="str">
            <v>Remanejamento de Rede de Telefonia</v>
          </cell>
          <cell r="C137" t="str">
            <v xml:space="preserve"> </v>
          </cell>
          <cell r="D137" t="str">
            <v xml:space="preserve"> </v>
          </cell>
          <cell r="E137" t="str">
            <v>m</v>
          </cell>
          <cell r="F137">
            <v>200</v>
          </cell>
          <cell r="G137">
            <v>2</v>
          </cell>
        </row>
        <row r="138">
          <cell r="A138" t="str">
            <v xml:space="preserve"> </v>
          </cell>
        </row>
      </sheetData>
      <sheetData sheetId="1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01.100.15</v>
          </cell>
          <cell r="B17" t="str">
            <v>Escavação,carga e transportes de material de 1a categoria DMT= 1200 a 1400m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5853</v>
          </cell>
          <cell r="G17">
            <v>2.62</v>
          </cell>
        </row>
        <row r="18">
          <cell r="A18" t="str">
            <v>01.101.15</v>
          </cell>
          <cell r="B18" t="str">
            <v>Escavação,carga e transportes de material de 2a categoria,c/CB,  DMT 1200 a 1400m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650</v>
          </cell>
          <cell r="G18">
            <v>3.73</v>
          </cell>
        </row>
        <row r="19">
          <cell r="A19" t="str">
            <v>01.510.00</v>
          </cell>
          <cell r="B19" t="str">
            <v>Compactação de aterros a 95% Proctor Normal</v>
          </cell>
          <cell r="C19" t="str">
            <v>DNER-ES282/97</v>
          </cell>
          <cell r="D19" t="str">
            <v xml:space="preserve"> </v>
          </cell>
          <cell r="E19" t="str">
            <v>m3</v>
          </cell>
          <cell r="F19">
            <v>1593</v>
          </cell>
          <cell r="G19">
            <v>0.79</v>
          </cell>
        </row>
        <row r="20">
          <cell r="A20" t="str">
            <v>01.511.00</v>
          </cell>
          <cell r="B20" t="str">
            <v>Compactação de aterros a 100% Proctor Normal</v>
          </cell>
          <cell r="C20" t="str">
            <v>DNER-ES282/97</v>
          </cell>
          <cell r="D20" t="str">
            <v xml:space="preserve"> </v>
          </cell>
          <cell r="E20" t="str">
            <v>m3</v>
          </cell>
          <cell r="F20">
            <v>3827</v>
          </cell>
          <cell r="G20">
            <v>1.36</v>
          </cell>
        </row>
        <row r="21">
          <cell r="A21" t="str">
            <v>P 10.000.06</v>
          </cell>
          <cell r="B21" t="str">
            <v>Aterro reforçado c/ elementos Terramesh (0,50x1,00x4,00m)(malha 8x10) ou similar</v>
          </cell>
          <cell r="C21" t="str">
            <v xml:space="preserve"> </v>
          </cell>
          <cell r="D21" t="str">
            <v xml:space="preserve"> </v>
          </cell>
          <cell r="E21" t="str">
            <v>un</v>
          </cell>
          <cell r="F21">
            <v>2638</v>
          </cell>
          <cell r="G21">
            <v>321.67</v>
          </cell>
        </row>
        <row r="22">
          <cell r="A22" t="str">
            <v>P 10.000.05</v>
          </cell>
          <cell r="B22" t="str">
            <v>Aterro reforçado c/ elementos Terramesh (1,00x1,00x4,00m)(malha 8x10) ou similar</v>
          </cell>
          <cell r="C22" t="str">
            <v xml:space="preserve"> </v>
          </cell>
          <cell r="D22" t="str">
            <v xml:space="preserve"> </v>
          </cell>
          <cell r="E22" t="str">
            <v>un</v>
          </cell>
          <cell r="F22">
            <v>1782</v>
          </cell>
          <cell r="G22">
            <v>414.83</v>
          </cell>
        </row>
        <row r="23">
          <cell r="A23" t="str">
            <v>DER82610</v>
          </cell>
          <cell r="B23" t="str">
            <v>Gabião caixa em PVC c/ h=50cm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313</v>
          </cell>
          <cell r="G23">
            <v>153.77000000000001</v>
          </cell>
        </row>
        <row r="24">
          <cell r="A24" t="str">
            <v>DER82660</v>
          </cell>
          <cell r="B24" t="str">
            <v>Gabião caixa em PVC c/ h=100cm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895</v>
          </cell>
          <cell r="G24">
            <v>122.97</v>
          </cell>
        </row>
        <row r="25">
          <cell r="A25" t="str">
            <v>09.517.04</v>
          </cell>
          <cell r="B25" t="str">
            <v>Pedra de mão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8521</v>
          </cell>
          <cell r="G25">
            <v>11.92</v>
          </cell>
        </row>
        <row r="26">
          <cell r="A26">
            <v>9000032</v>
          </cell>
          <cell r="B26" t="str">
            <v>Manta Geotextil 200g/m2</v>
          </cell>
          <cell r="C26">
            <v>0</v>
          </cell>
          <cell r="D26">
            <v>0</v>
          </cell>
          <cell r="E26" t="str">
            <v>m2</v>
          </cell>
          <cell r="F26">
            <v>12255</v>
          </cell>
          <cell r="G26">
            <v>5.83</v>
          </cell>
        </row>
        <row r="27">
          <cell r="A27" t="str">
            <v>P 10.000.07</v>
          </cell>
          <cell r="B27" t="str">
            <v>Geogrelha Paralink 400m ou similar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1475</v>
          </cell>
          <cell r="G27">
            <v>52.09</v>
          </cell>
        </row>
        <row r="28">
          <cell r="A28" t="str">
            <v>P 10.000.08</v>
          </cell>
          <cell r="B28" t="str">
            <v>Geogrelha Paralink 800m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900</v>
          </cell>
          <cell r="G28">
            <v>91.8</v>
          </cell>
        </row>
        <row r="29">
          <cell r="A29" t="str">
            <v>02.000.00</v>
          </cell>
          <cell r="B29" t="str">
            <v>Regularização do subleito</v>
          </cell>
          <cell r="C29">
            <v>0</v>
          </cell>
          <cell r="D29">
            <v>0</v>
          </cell>
          <cell r="E29" t="str">
            <v>m2</v>
          </cell>
          <cell r="F29" t="str">
            <v>SUB-TOTAL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>
            <v>0</v>
          </cell>
          <cell r="D30">
            <v>0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PAVIMENTAÇÃO</v>
          </cell>
          <cell r="C31" t="str">
            <v>DNER-ES303/97</v>
          </cell>
          <cell r="D31">
            <v>0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19615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3732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2736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17941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46266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5664</v>
          </cell>
          <cell r="G37">
            <v>67.64</v>
          </cell>
        </row>
        <row r="38">
          <cell r="A38" t="str">
            <v>DER82200</v>
          </cell>
          <cell r="B38" t="str">
            <v>Remoção de revestimento de CBUQ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380</v>
          </cell>
          <cell r="G38">
            <v>5.73</v>
          </cell>
        </row>
        <row r="39">
          <cell r="A39" t="str">
            <v>DER82200a</v>
          </cell>
          <cell r="B39" t="str">
            <v>Remoção de camada granular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380</v>
          </cell>
          <cell r="G39">
            <v>4.67</v>
          </cell>
        </row>
        <row r="40">
          <cell r="A40" t="str">
            <v>04.000.00</v>
          </cell>
          <cell r="B40" t="str">
            <v>Escavação manual em material de 1a categoria</v>
          </cell>
          <cell r="C40">
            <v>0</v>
          </cell>
          <cell r="D40">
            <v>0</v>
          </cell>
          <cell r="E40" t="str">
            <v>m3</v>
          </cell>
          <cell r="F40" t="str">
            <v>SUB-TOTAL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>
            <v>0</v>
          </cell>
          <cell r="D41">
            <v>0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DRENAGEM</v>
          </cell>
          <cell r="C42">
            <v>0</v>
          </cell>
          <cell r="D42">
            <v>0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35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184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695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242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8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336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451</v>
          </cell>
          <cell r="G49">
            <v>19.170000000000002</v>
          </cell>
        </row>
        <row r="50">
          <cell r="A50" t="str">
            <v>04.900.03</v>
          </cell>
          <cell r="B50" t="str">
            <v>Sarjeta triangular de concreto-STC 03</v>
          </cell>
          <cell r="C50" t="str">
            <v>DNER-ES288/97</v>
          </cell>
          <cell r="D50" t="str">
            <v xml:space="preserve"> </v>
          </cell>
          <cell r="E50" t="str">
            <v>m</v>
          </cell>
          <cell r="F50">
            <v>55</v>
          </cell>
          <cell r="G50">
            <v>16.02</v>
          </cell>
        </row>
        <row r="51">
          <cell r="A51" t="str">
            <v>04.910.05</v>
          </cell>
          <cell r="B51" t="str">
            <v>Meio-fio de concreto-MFC 05</v>
          </cell>
          <cell r="C51" t="str">
            <v>DNER-ES290/97</v>
          </cell>
          <cell r="D51" t="str">
            <v xml:space="preserve"> </v>
          </cell>
          <cell r="E51" t="str">
            <v>m</v>
          </cell>
          <cell r="F51">
            <v>682</v>
          </cell>
          <cell r="G51">
            <v>10.54</v>
          </cell>
        </row>
        <row r="52">
          <cell r="A52" t="str">
            <v>04.960.01</v>
          </cell>
          <cell r="B52" t="str">
            <v>Boca de lobo simples c/ grelha de concreto-BLS 01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3</v>
          </cell>
          <cell r="G52">
            <v>203.51</v>
          </cell>
        </row>
        <row r="53">
          <cell r="A53" t="str">
            <v>04.960.02</v>
          </cell>
          <cell r="B53" t="str">
            <v>Boca de lobo simples c/ grelha de concreto-BLS 02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5</v>
          </cell>
          <cell r="G53">
            <v>257.83999999999997</v>
          </cell>
        </row>
        <row r="54">
          <cell r="A54" t="str">
            <v>P 04.100.07</v>
          </cell>
          <cell r="B54" t="str">
            <v>Execução de galerias D=0,40 c/ lastro de brita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281</v>
          </cell>
          <cell r="G54">
            <v>41.68</v>
          </cell>
        </row>
        <row r="55">
          <cell r="A55" t="str">
            <v>P 04.100.08</v>
          </cell>
          <cell r="B55" t="str">
            <v>Execução de galerias D=0,40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28</v>
          </cell>
          <cell r="G55">
            <v>58.65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147.57</v>
          </cell>
        </row>
        <row r="57">
          <cell r="A57" t="str">
            <v>DER72350b</v>
          </cell>
          <cell r="B57" t="str">
            <v>Boca para BSTC D=40cm - Normal</v>
          </cell>
          <cell r="C57">
            <v>0</v>
          </cell>
          <cell r="D57">
            <v>0</v>
          </cell>
          <cell r="E57" t="str">
            <v>un</v>
          </cell>
          <cell r="F57" t="str">
            <v>SUB-TOTAL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>
            <v>0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OBRAS DE ARTE ESPECIAIS</v>
          </cell>
          <cell r="C59">
            <v>0</v>
          </cell>
          <cell r="D59">
            <v>0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A60" t="str">
            <v>03.371.01</v>
          </cell>
          <cell r="B60" t="str">
            <v>Formas de placa compensada resinada</v>
          </cell>
          <cell r="C60" t="str">
            <v xml:space="preserve"> </v>
          </cell>
          <cell r="D60" t="str">
            <v xml:space="preserve"> </v>
          </cell>
          <cell r="E60" t="str">
            <v>m2</v>
          </cell>
          <cell r="F60">
            <v>85</v>
          </cell>
          <cell r="G60">
            <v>21.86</v>
          </cell>
        </row>
        <row r="61">
          <cell r="A61" t="str">
            <v>03.371.02</v>
          </cell>
          <cell r="B61" t="str">
            <v>Formas de placa compensada plastificada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2387</v>
          </cell>
          <cell r="G61">
            <v>30.76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 t="str">
            <v xml:space="preserve"> </v>
          </cell>
          <cell r="D62" t="str">
            <v xml:space="preserve"> </v>
          </cell>
          <cell r="E62" t="str">
            <v>kg</v>
          </cell>
          <cell r="F62">
            <v>37870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 t="str">
            <v xml:space="preserve"> </v>
          </cell>
          <cell r="D63" t="str">
            <v xml:space="preserve"> 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Transporte e lançamento de pré-lages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OAE18</v>
          </cell>
          <cell r="B65" t="str">
            <v>Transporte e lançamento de vigas pré-moldadas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40</v>
          </cell>
          <cell r="G65">
            <v>1281.27</v>
          </cell>
        </row>
        <row r="66">
          <cell r="A66" t="str">
            <v>OAE19</v>
          </cell>
          <cell r="B66" t="str">
            <v>Injeção de nata (cabos 12 varas 1/2")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2388</v>
          </cell>
          <cell r="G66">
            <v>3.65</v>
          </cell>
        </row>
        <row r="67">
          <cell r="A67" t="str">
            <v>03.330.00</v>
          </cell>
          <cell r="B67" t="str">
            <v>Concreto fck= 35 MPa-contr. raz. uso ger.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326</v>
          </cell>
          <cell r="G67">
            <v>166.78</v>
          </cell>
        </row>
        <row r="68">
          <cell r="A68" t="str">
            <v>P 03.327.01</v>
          </cell>
          <cell r="B68" t="str">
            <v xml:space="preserve">Concreto fck= 25 MPa-contr. raz. uso ger. 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73</v>
          </cell>
          <cell r="G68">
            <v>163.22</v>
          </cell>
        </row>
        <row r="69">
          <cell r="A69" t="str">
            <v>03.510.00</v>
          </cell>
          <cell r="B69" t="str">
            <v>Aparelho de apoio em neoprene</v>
          </cell>
          <cell r="C69" t="str">
            <v xml:space="preserve"> </v>
          </cell>
          <cell r="D69" t="str">
            <v xml:space="preserve"> </v>
          </cell>
          <cell r="E69" t="str">
            <v>kg</v>
          </cell>
          <cell r="F69">
            <v>104</v>
          </cell>
          <cell r="G69">
            <v>86.94</v>
          </cell>
        </row>
        <row r="70">
          <cell r="A70" t="str">
            <v>04.111.01</v>
          </cell>
          <cell r="B70" t="str">
            <v>Barreiras de segurança (C.A.) Tipo New Jersey (129,2 m)</v>
          </cell>
          <cell r="C70" t="str">
            <v>DNER-ES284/97</v>
          </cell>
          <cell r="D70">
            <v>0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258.39999999999998</v>
          </cell>
          <cell r="G71">
            <v>21.86</v>
          </cell>
        </row>
        <row r="72">
          <cell r="A72" t="str">
            <v>03.353.00</v>
          </cell>
          <cell r="B72" t="str">
            <v>Forn., preparo e colocação nas formas, de aço CA-50</v>
          </cell>
          <cell r="C72" t="str">
            <v xml:space="preserve"> </v>
          </cell>
          <cell r="D72" t="str">
            <v xml:space="preserve"> </v>
          </cell>
          <cell r="E72" t="str">
            <v>kg</v>
          </cell>
          <cell r="F72">
            <v>2080.12</v>
          </cell>
          <cell r="G72">
            <v>2.59</v>
          </cell>
        </row>
        <row r="73">
          <cell r="A73" t="str">
            <v>03.326.00</v>
          </cell>
          <cell r="B73" t="str">
            <v xml:space="preserve">Concreto fck= 20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30</v>
          </cell>
          <cell r="G73">
            <v>149.19999999999999</v>
          </cell>
        </row>
        <row r="74">
          <cell r="A74" t="str">
            <v>04.999.02</v>
          </cell>
          <cell r="B74" t="str">
            <v>Placas de aproximação( 04 unidades)(dimensão 4,00m x 11,2m x 0,30m)</v>
          </cell>
          <cell r="C74" t="str">
            <v>DNER-ES296/97</v>
          </cell>
          <cell r="D74">
            <v>0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03.353.00</v>
          </cell>
          <cell r="B76" t="str">
            <v>Forn., preparo e colocação nas formas, de aço CA-50</v>
          </cell>
          <cell r="C76" t="str">
            <v xml:space="preserve"> </v>
          </cell>
          <cell r="D76" t="str">
            <v xml:space="preserve"> </v>
          </cell>
          <cell r="E76" t="str">
            <v>kg</v>
          </cell>
          <cell r="F76">
            <v>3720</v>
          </cell>
          <cell r="G76">
            <v>2.59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54</v>
          </cell>
          <cell r="G77">
            <v>149.19999999999999</v>
          </cell>
        </row>
        <row r="78">
          <cell r="B78" t="str">
            <v>Drenos</v>
          </cell>
        </row>
        <row r="79">
          <cell r="A79" t="str">
            <v>P 03.991.01d</v>
          </cell>
          <cell r="B79" t="str">
            <v>Dreno de FF D= 150 mm x 500mm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P 03.991.01c</v>
          </cell>
          <cell r="B80" t="str">
            <v>Dreno de FF D= 100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15.64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>
            <v>0</v>
          </cell>
          <cell r="D81">
            <v>0</v>
          </cell>
          <cell r="E81" t="str">
            <v>m3</v>
          </cell>
          <cell r="F81" t="str">
            <v>SUB-TOTAL</v>
          </cell>
          <cell r="G81">
            <v>19.760000000000002</v>
          </cell>
        </row>
        <row r="82">
          <cell r="A82" t="str">
            <v>OAE5</v>
          </cell>
          <cell r="B82" t="str">
            <v>OBRAS COMPLEMENTARES</v>
          </cell>
          <cell r="C82">
            <v>0</v>
          </cell>
          <cell r="D82">
            <v>0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05.100.00</v>
          </cell>
          <cell r="B83" t="str">
            <v>Enleivamento</v>
          </cell>
          <cell r="C83" t="str">
            <v>DNER-ES341/97</v>
          </cell>
          <cell r="D83" t="str">
            <v xml:space="preserve"> 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06.030.00</v>
          </cell>
          <cell r="B84" t="str">
            <v>Barreira de segurança simples</v>
          </cell>
          <cell r="C84" t="str">
            <v xml:space="preserve"> </v>
          </cell>
          <cell r="D84" t="str">
            <v xml:space="preserve"> </v>
          </cell>
          <cell r="E84" t="str">
            <v>m</v>
          </cell>
          <cell r="F84">
            <v>1274</v>
          </cell>
          <cell r="G84">
            <v>52.16</v>
          </cell>
        </row>
        <row r="85">
          <cell r="A85" t="str">
            <v>PI 01</v>
          </cell>
          <cell r="B85" t="str">
            <v>Poste de aço galv. a fogo, c/ 20,0m de alt. p/ instal. tipo engastado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2662.25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83</v>
          </cell>
          <cell r="G86">
            <v>400</v>
          </cell>
        </row>
        <row r="87">
          <cell r="A87" t="str">
            <v>PI 04</v>
          </cell>
          <cell r="B87" t="str">
            <v xml:space="preserve">Luminária p/ iluminação pública ref.SRC-612 da Philips ou similar 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PI 07</v>
          </cell>
          <cell r="B88" t="str">
            <v>Suporte p/ luminária tipo ZGP402 da Philips ou similar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2</v>
          </cell>
          <cell r="G88">
            <v>100</v>
          </cell>
        </row>
        <row r="89">
          <cell r="A89" t="str">
            <v>PI 09</v>
          </cell>
          <cell r="B89" t="str">
            <v>Lâmpada a vapor de sódio 400W, alta pressão, base E40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33.35</v>
          </cell>
        </row>
        <row r="90">
          <cell r="A90" t="str">
            <v>PI 10</v>
          </cell>
          <cell r="B90" t="str">
            <v>Lâmpada a vapor de mercúrio 250W, alta pressão, base E40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83</v>
          </cell>
          <cell r="G90">
            <v>28.75</v>
          </cell>
        </row>
        <row r="91">
          <cell r="A91" t="str">
            <v>PI 14</v>
          </cell>
          <cell r="B91" t="str">
            <v>Caixa de passagem para instalação aparente D=50mm, tipo T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4.08</v>
          </cell>
        </row>
        <row r="92">
          <cell r="A92" t="str">
            <v>PI 15</v>
          </cell>
          <cell r="B92" t="str">
            <v>Caixa de passagem para instalação aparente D=20mm, tipo LB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3.62</v>
          </cell>
        </row>
        <row r="93">
          <cell r="A93" t="str">
            <v>PI 20</v>
          </cell>
          <cell r="B93" t="str">
            <v>Poste de concreto duplo T 10m, 150 daN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29</v>
          </cell>
          <cell r="G93">
            <v>200</v>
          </cell>
        </row>
        <row r="94">
          <cell r="A94" t="str">
            <v>PI 22</v>
          </cell>
          <cell r="B94" t="str">
            <v>Base completa com fusível Diazed, 6A, retardado, incluíndo tampa, anel de proteção e ajuste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87</v>
          </cell>
          <cell r="G94">
            <v>8.6300000000000008</v>
          </cell>
        </row>
        <row r="95">
          <cell r="A95" t="str">
            <v>PI 23</v>
          </cell>
          <cell r="B95" t="str">
            <v>Contator tripolar a seco, p/ corrente alternada - 55 A, para uso em rede 380/220V - 60Hz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6</v>
          </cell>
          <cell r="G95">
            <v>234.6</v>
          </cell>
        </row>
        <row r="96">
          <cell r="A96" t="str">
            <v>PI 24</v>
          </cell>
          <cell r="B96" t="str">
            <v>Fita elétrica auto fusão a base de borracha EPR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</v>
          </cell>
          <cell r="G96">
            <v>6.39</v>
          </cell>
        </row>
        <row r="97">
          <cell r="A97" t="str">
            <v>PI 25</v>
          </cell>
          <cell r="B97" t="str">
            <v>Fita adesiva plástica isolante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10</v>
          </cell>
          <cell r="G97">
            <v>3.84</v>
          </cell>
        </row>
        <row r="98">
          <cell r="A98" t="str">
            <v>PI 26</v>
          </cell>
          <cell r="B98" t="str">
            <v>Relé fotoelétrico c/ suporte para fixação galv. com furo 18mm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6</v>
          </cell>
          <cell r="G98">
            <v>11.5</v>
          </cell>
        </row>
        <row r="99">
          <cell r="A99" t="str">
            <v>PI 27</v>
          </cell>
          <cell r="B99" t="str">
            <v>Cabo isolado p/ 1000V, bitola 35mm²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1.55</v>
          </cell>
        </row>
        <row r="100">
          <cell r="A100" t="str">
            <v>PI 28</v>
          </cell>
          <cell r="B100" t="str">
            <v>Eletroduto de aço tipo pesado 100mm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40</v>
          </cell>
          <cell r="G100">
            <v>28.55</v>
          </cell>
        </row>
        <row r="101">
          <cell r="A101" t="str">
            <v>PI 30</v>
          </cell>
          <cell r="B101" t="str">
            <v>Haste para aterramento aço-cobre D 13x2400mm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29</v>
          </cell>
          <cell r="G101">
            <v>6.04</v>
          </cell>
        </row>
        <row r="102">
          <cell r="A102" t="str">
            <v>PI 31</v>
          </cell>
          <cell r="B102" t="str">
            <v>Cabo de cobre nú meio duro, 7 fios 2AWG</v>
          </cell>
          <cell r="C102" t="str">
            <v xml:space="preserve"> </v>
          </cell>
          <cell r="D102" t="str">
            <v xml:space="preserve"> </v>
          </cell>
          <cell r="E102" t="str">
            <v>kg</v>
          </cell>
          <cell r="F102">
            <v>15</v>
          </cell>
          <cell r="G102">
            <v>7.02</v>
          </cell>
        </row>
        <row r="103">
          <cell r="A103" t="str">
            <v>PI 34</v>
          </cell>
          <cell r="B103" t="str">
            <v>Construção de caixa tipo SP, ou pré-instalada com as mesmas características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6</v>
          </cell>
          <cell r="G103">
            <v>180</v>
          </cell>
        </row>
        <row r="104">
          <cell r="A104" t="str">
            <v>PI 35</v>
          </cell>
          <cell r="B104" t="str">
            <v>Construção de embasamento p/ poste tipo engastado, 20m de altura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494</v>
          </cell>
        </row>
        <row r="105">
          <cell r="A105" t="str">
            <v>PI 36</v>
          </cell>
          <cell r="B105" t="str">
            <v>Construção de embasamento p/ poste tipo engastado, concreto duplo T, 10m de altura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29</v>
          </cell>
          <cell r="G105">
            <v>285</v>
          </cell>
        </row>
        <row r="106">
          <cell r="A106" t="str">
            <v>PI 37</v>
          </cell>
          <cell r="B106" t="str">
            <v>Lançamento de cabos em dutos de aço, classe 1000V, circuito trifásico mais neutro, e monofásico</v>
          </cell>
          <cell r="C106" t="str">
            <v xml:space="preserve"> 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4</v>
          </cell>
          <cell r="G107">
            <v>4.5</v>
          </cell>
        </row>
        <row r="108">
          <cell r="A108" t="str">
            <v>PI 39</v>
          </cell>
          <cell r="B108" t="str">
            <v>Fixação de haste de terra e conexão ao neutro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29</v>
          </cell>
          <cell r="G108">
            <v>35</v>
          </cell>
        </row>
        <row r="109">
          <cell r="A109" t="str">
            <v>PI 40</v>
          </cell>
          <cell r="B109" t="str">
            <v>Montagem eletromecân.de iluminação a 17,5m de alt., formada p/2 pétalas, c/ fixação dos equip.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</v>
          </cell>
          <cell r="G109">
            <v>550</v>
          </cell>
        </row>
        <row r="110">
          <cell r="A110" t="str">
            <v>PI 41</v>
          </cell>
          <cell r="B110" t="str">
            <v>Instalação de tubo de aço vara de 6m e curva de entrada de cabos na lateral do poste c/ fix. dutos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3</v>
          </cell>
          <cell r="G110">
            <v>200</v>
          </cell>
        </row>
        <row r="111">
          <cell r="A111" t="str">
            <v>PI 42</v>
          </cell>
          <cell r="B111" t="str">
            <v>Instalação de poste de aço de 20m de altura engastado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250</v>
          </cell>
        </row>
        <row r="112">
          <cell r="A112" t="str">
            <v>PI 43</v>
          </cell>
          <cell r="B112" t="str">
            <v>Travessia de pista asfáltica p/ lançamento dutos aço tipo pesado 100mm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40</v>
          </cell>
          <cell r="G112">
            <v>70</v>
          </cell>
        </row>
        <row r="113">
          <cell r="A113" t="str">
            <v>PI 44</v>
          </cell>
          <cell r="B113" t="str">
            <v>Montagem eletromecânica de luminária 10,0m de altura, c/ fixação dos equip.e conexões elétricos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83</v>
          </cell>
          <cell r="G113">
            <v>60</v>
          </cell>
        </row>
        <row r="114">
          <cell r="A114" t="str">
            <v>PI 48</v>
          </cell>
          <cell r="B114" t="str">
            <v>Armação secundária p/ 2 estribo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58</v>
          </cell>
          <cell r="G114">
            <v>7.5</v>
          </cell>
        </row>
        <row r="115">
          <cell r="A115" t="str">
            <v>PI 49</v>
          </cell>
          <cell r="B115" t="str">
            <v>Armação secundária p/ 1 estribo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29</v>
          </cell>
          <cell r="G115">
            <v>3.5</v>
          </cell>
        </row>
        <row r="116">
          <cell r="A116" t="str">
            <v>PI 50</v>
          </cell>
          <cell r="B116" t="str">
            <v>Cabo isolado, de alumínio singelo, bitola 4 mm² - estimada</v>
          </cell>
          <cell r="C116" t="str">
            <v xml:space="preserve"> </v>
          </cell>
          <cell r="D116" t="str">
            <v xml:space="preserve"> </v>
          </cell>
          <cell r="E116" t="str">
            <v>m</v>
          </cell>
          <cell r="F116">
            <v>120</v>
          </cell>
          <cell r="G116">
            <v>0.35</v>
          </cell>
        </row>
        <row r="117">
          <cell r="A117" t="str">
            <v>PI 51</v>
          </cell>
          <cell r="B117" t="str">
            <v>Eletoduto de PVC corrugado tipo Kanalex ou similar, 50 mm</v>
          </cell>
          <cell r="C117" t="str">
            <v xml:space="preserve"> </v>
          </cell>
          <cell r="D117" t="str">
            <v xml:space="preserve"> </v>
          </cell>
          <cell r="E117" t="str">
            <v>m</v>
          </cell>
          <cell r="F117">
            <v>20</v>
          </cell>
          <cell r="G117">
            <v>3.02</v>
          </cell>
        </row>
        <row r="118">
          <cell r="A118" t="str">
            <v>PI 52</v>
          </cell>
          <cell r="B118" t="str">
            <v>Luminária IMB C-300 ou similar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4</v>
          </cell>
          <cell r="G118">
            <v>410</v>
          </cell>
        </row>
        <row r="119">
          <cell r="A119" t="str">
            <v>PI 67</v>
          </cell>
          <cell r="B119" t="str">
            <v>Cabo isolado p/ 1000 V, 2,5 mm2 de alumínio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170</v>
          </cell>
          <cell r="G119">
            <v>0.6</v>
          </cell>
        </row>
        <row r="120">
          <cell r="A120" t="str">
            <v>PI 66</v>
          </cell>
          <cell r="B120" t="str">
            <v>Cabo isolado p/ 1000 V, 6 mm2 de alumínio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40</v>
          </cell>
          <cell r="G120">
            <v>1</v>
          </cell>
        </row>
        <row r="121">
          <cell r="A121" t="str">
            <v>PI 57</v>
          </cell>
          <cell r="B121" t="str">
            <v>Lançamento de cabos em eletroduto de PVC corrugado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20</v>
          </cell>
          <cell r="G121">
            <v>3</v>
          </cell>
        </row>
        <row r="122">
          <cell r="A122" t="str">
            <v>PI 58</v>
          </cell>
          <cell r="B122" t="str">
            <v>Fixação de caixas de passagem p/ instalação aparente D=20mm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4</v>
          </cell>
          <cell r="G122">
            <v>10</v>
          </cell>
        </row>
        <row r="123">
          <cell r="A123" t="str">
            <v>PI 59</v>
          </cell>
          <cell r="B123" t="str">
            <v>Instalação de luminária blindada para lâmpada a vapor de mercúrio 250W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20</v>
          </cell>
        </row>
        <row r="124">
          <cell r="A124" t="str">
            <v>PI 61</v>
          </cell>
          <cell r="B124" t="str">
            <v>Isolador de roldana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145</v>
          </cell>
          <cell r="G124">
            <v>4.5</v>
          </cell>
        </row>
        <row r="125">
          <cell r="A125" t="str">
            <v>PI 65</v>
          </cell>
          <cell r="B125" t="str">
            <v>Cabo de alumínio 1/0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4625</v>
          </cell>
          <cell r="G125">
            <v>1.7</v>
          </cell>
        </row>
        <row r="126">
          <cell r="A126" t="str">
            <v>R1</v>
          </cell>
          <cell r="B126" t="str">
            <v>Remanejamento de Rede de Baixa Tensão (220/380V)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180</v>
          </cell>
          <cell r="G126">
            <v>4.7</v>
          </cell>
        </row>
        <row r="127">
          <cell r="A127" t="str">
            <v>R2</v>
          </cell>
          <cell r="B127" t="str">
            <v>Remanejamento de Rede de Alta Tensão (138kV)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450</v>
          </cell>
          <cell r="G127">
            <v>6.2</v>
          </cell>
        </row>
        <row r="128">
          <cell r="A128" t="str">
            <v>R10</v>
          </cell>
          <cell r="B128" t="str">
            <v>Remanejamento de Poste de Concreto 10/150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75</v>
          </cell>
        </row>
        <row r="129">
          <cell r="A129" t="str">
            <v>R14</v>
          </cell>
          <cell r="B129" t="str">
            <v>Remanejamento de Poste de Concreto 11/300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</v>
          </cell>
          <cell r="G129">
            <v>75</v>
          </cell>
        </row>
        <row r="130">
          <cell r="A130" t="str">
            <v>R15</v>
          </cell>
          <cell r="B130" t="str">
            <v>Remanejamento de Poste de Concreto 11/500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</v>
          </cell>
          <cell r="G130">
            <v>75</v>
          </cell>
        </row>
        <row r="131">
          <cell r="A131" t="str">
            <v>R17</v>
          </cell>
          <cell r="B131" t="str">
            <v>Remanejamento de Poste de Concreto 10/150 c/ 2 pétala (400W) instalado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3</v>
          </cell>
          <cell r="G131">
            <v>200</v>
          </cell>
        </row>
        <row r="132">
          <cell r="A132" t="str">
            <v>R20A</v>
          </cell>
          <cell r="B132" t="str">
            <v>Remanejamento de Poste de Concreto 11/300 c/ 3 pétalas (400W) instalado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250</v>
          </cell>
        </row>
        <row r="133">
          <cell r="A133" t="str">
            <v>R3</v>
          </cell>
          <cell r="B133" t="str">
            <v>Remanejamento de Rede de Telefonia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360</v>
          </cell>
          <cell r="G133">
            <v>2</v>
          </cell>
        </row>
        <row r="134">
          <cell r="A134" t="str">
            <v>PI 37</v>
          </cell>
        </row>
        <row r="135">
          <cell r="A135" t="str">
            <v>PI 38</v>
          </cell>
        </row>
        <row r="136">
          <cell r="A136" t="str">
            <v>PI 39</v>
          </cell>
        </row>
        <row r="137">
          <cell r="A137" t="str">
            <v>PI 41</v>
          </cell>
        </row>
        <row r="138">
          <cell r="A138" t="str">
            <v>PI 43</v>
          </cell>
        </row>
        <row r="139">
          <cell r="A139" t="str">
            <v>PI 44</v>
          </cell>
        </row>
        <row r="140">
          <cell r="A140" t="str">
            <v>PI 58</v>
          </cell>
        </row>
        <row r="141">
          <cell r="A141" t="str">
            <v>PI 59</v>
          </cell>
        </row>
        <row r="142">
          <cell r="A142" t="str">
            <v>PI 01</v>
          </cell>
        </row>
        <row r="143">
          <cell r="A143" t="str">
            <v>PI 07</v>
          </cell>
        </row>
        <row r="144">
          <cell r="A144" t="str">
            <v>PI 04</v>
          </cell>
        </row>
        <row r="145">
          <cell r="A145" t="str">
            <v>PI 03</v>
          </cell>
        </row>
        <row r="146">
          <cell r="A146" t="str">
            <v>PI 09</v>
          </cell>
        </row>
        <row r="147">
          <cell r="A147" t="str">
            <v>PI 35</v>
          </cell>
        </row>
        <row r="148">
          <cell r="A148" t="str">
            <v>PI 42</v>
          </cell>
        </row>
        <row r="149">
          <cell r="A149" t="str">
            <v>PI 69</v>
          </cell>
        </row>
        <row r="150">
          <cell r="A150" t="str">
            <v>PI 27</v>
          </cell>
        </row>
        <row r="151">
          <cell r="A151" t="str">
            <v>PI 65</v>
          </cell>
        </row>
        <row r="152">
          <cell r="A152" t="str">
            <v>PI 66</v>
          </cell>
        </row>
        <row r="153">
          <cell r="A153" t="str">
            <v>PI 67</v>
          </cell>
        </row>
        <row r="154">
          <cell r="A154" t="str">
            <v>R1</v>
          </cell>
        </row>
        <row r="155">
          <cell r="A155" t="str">
            <v>R2</v>
          </cell>
        </row>
        <row r="156">
          <cell r="A156" t="str">
            <v>R10</v>
          </cell>
        </row>
        <row r="157">
          <cell r="A157" t="str">
            <v>R11</v>
          </cell>
        </row>
      </sheetData>
      <sheetData sheetId="1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32976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01.100.09</v>
          </cell>
          <cell r="B17" t="str">
            <v>Escavação,carga e transportes de material de 1a categoria DMT= 50 a 200m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1549</v>
          </cell>
          <cell r="G17">
            <v>1.89</v>
          </cell>
        </row>
        <row r="18">
          <cell r="A18" t="str">
            <v>01.100.10</v>
          </cell>
          <cell r="B18" t="str">
            <v>Escavação,carga e transportes de material de 1a categoria DMT= 200 a 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1285</v>
          </cell>
          <cell r="G18">
            <v>1.98</v>
          </cell>
        </row>
        <row r="19">
          <cell r="A19" t="str">
            <v>01.100.11</v>
          </cell>
          <cell r="B19" t="str">
            <v>Escavação,carga e transportes de material de 1a categoria DMT= 400 a 600m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1718</v>
          </cell>
          <cell r="G19">
            <v>2.12</v>
          </cell>
        </row>
        <row r="20">
          <cell r="A20" t="str">
            <v>DER50290</v>
          </cell>
          <cell r="B20" t="str">
            <v>Esc.  Carga e Transp. de mat. 1a cat. c/ CB 8000&lt;DMT&lt;9000m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49008</v>
          </cell>
          <cell r="G20">
            <v>5.79</v>
          </cell>
        </row>
        <row r="21">
          <cell r="A21" t="str">
            <v>DER50300</v>
          </cell>
          <cell r="B21" t="str">
            <v>Esc.  Carga e Transp. de mat. 1a cat. c/ CB 9000&lt;DMT&lt;10000m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6244</v>
          </cell>
          <cell r="G21">
            <v>6.3</v>
          </cell>
        </row>
        <row r="22">
          <cell r="A22" t="str">
            <v>DER51280</v>
          </cell>
          <cell r="B22" t="str">
            <v>Escavação,carga e transportes de material de 2a categoria DMT 8000 a 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32672</v>
          </cell>
          <cell r="G22">
            <v>7.48</v>
          </cell>
        </row>
        <row r="23">
          <cell r="A23" t="str">
            <v>DER51290</v>
          </cell>
          <cell r="B23" t="str">
            <v>Escavação,carga e transportes de material de 2a categoria DMT 9000 a 10000m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4162</v>
          </cell>
          <cell r="G23">
            <v>8.11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71860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8672</v>
          </cell>
          <cell r="G25">
            <v>1.36</v>
          </cell>
        </row>
        <row r="26">
          <cell r="F26" t="str">
            <v>SUB-TOTAL</v>
          </cell>
        </row>
        <row r="28">
          <cell r="B28" t="str">
            <v>PAVIMENTAÇÃO</v>
          </cell>
        </row>
        <row r="29">
          <cell r="A29" t="str">
            <v>02.000.00</v>
          </cell>
          <cell r="B29" t="str">
            <v>Regularização do subleito</v>
          </cell>
          <cell r="C29" t="str">
            <v xml:space="preserve"> </v>
          </cell>
          <cell r="D29" t="str">
            <v xml:space="preserve"> </v>
          </cell>
          <cell r="E29" t="str">
            <v>m2</v>
          </cell>
          <cell r="F29">
            <v>40505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Base brita graduada</v>
          </cell>
          <cell r="C31" t="str">
            <v>DNER-ES303/97</v>
          </cell>
          <cell r="D31" t="str">
            <v xml:space="preserve"> 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02.300.00</v>
          </cell>
          <cell r="B32" t="str">
            <v>Imprimação - Fornecimento, transporte e execução</v>
          </cell>
          <cell r="C32" t="str">
            <v>DNER-ES306/97</v>
          </cell>
          <cell r="D32" t="str">
            <v xml:space="preserve"> </v>
          </cell>
          <cell r="E32" t="str">
            <v>m2</v>
          </cell>
          <cell r="F32">
            <v>36771</v>
          </cell>
          <cell r="G32">
            <v>1.1100000000000001</v>
          </cell>
        </row>
        <row r="33">
          <cell r="A33" t="str">
            <v>02.400.00</v>
          </cell>
          <cell r="B33" t="str">
            <v>Pintura de ligação - Fornec., transporte e execução</v>
          </cell>
          <cell r="C33" t="str">
            <v>DNER-ES307/97</v>
          </cell>
          <cell r="D33" t="str">
            <v xml:space="preserve"> </v>
          </cell>
          <cell r="E33" t="str">
            <v>m2</v>
          </cell>
          <cell r="F33">
            <v>95149</v>
          </cell>
          <cell r="G33">
            <v>0.41</v>
          </cell>
        </row>
        <row r="34">
          <cell r="A34" t="str">
            <v>02.540.01</v>
          </cell>
          <cell r="B34" t="str">
            <v>Concreto betuminoso usinado a quente - usina 100/140 t/h</v>
          </cell>
          <cell r="C34" t="str">
            <v>DNER-ES313/97</v>
          </cell>
          <cell r="D34" t="str">
            <v xml:space="preserve"> </v>
          </cell>
          <cell r="E34" t="str">
            <v>t</v>
          </cell>
          <cell r="F34">
            <v>11655</v>
          </cell>
          <cell r="G34">
            <v>67.64</v>
          </cell>
        </row>
        <row r="35">
          <cell r="A35" t="str">
            <v>DER82200a</v>
          </cell>
          <cell r="B35" t="str">
            <v>Remoção de camada granular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1540</v>
          </cell>
          <cell r="G35">
            <v>4.67</v>
          </cell>
        </row>
        <row r="36">
          <cell r="A36" t="str">
            <v>DER82200</v>
          </cell>
          <cell r="B36" t="str">
            <v>Remoção de revestimento de CBUQ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1540</v>
          </cell>
          <cell r="G36">
            <v>5.73</v>
          </cell>
        </row>
        <row r="37">
          <cell r="F37" t="str">
            <v>SUB-TOTAL</v>
          </cell>
        </row>
        <row r="39">
          <cell r="B39" t="str">
            <v>DRENAGEM</v>
          </cell>
        </row>
        <row r="40">
          <cell r="A40" t="str">
            <v>04.000.00</v>
          </cell>
          <cell r="B40" t="str">
            <v>Escavação manual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86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Escavação mecânica,reaterro e compactação (material de 1a categoria)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04.401.01</v>
          </cell>
          <cell r="B43" t="str">
            <v>Valeta de prot. de aterro c/ revest. vegetal VPA 01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1683</v>
          </cell>
          <cell r="G43">
            <v>31.98</v>
          </cell>
        </row>
        <row r="44">
          <cell r="A44" t="str">
            <v>04.510.03</v>
          </cell>
          <cell r="B44" t="str">
            <v>Dreno sub- superficial- DSS 03</v>
          </cell>
          <cell r="C44" t="str">
            <v>DNER-ES294/97</v>
          </cell>
          <cell r="D44" t="str">
            <v xml:space="preserve"> </v>
          </cell>
          <cell r="E44" t="str">
            <v>m</v>
          </cell>
          <cell r="F44">
            <v>115</v>
          </cell>
          <cell r="G44">
            <v>3.71</v>
          </cell>
        </row>
        <row r="45">
          <cell r="A45" t="str">
            <v>04.511.01</v>
          </cell>
          <cell r="B45" t="str">
            <v>Boca de saída p/ dreno sub-superficial-BSD 03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6</v>
          </cell>
          <cell r="G45">
            <v>20.86</v>
          </cell>
        </row>
        <row r="46">
          <cell r="A46" t="str">
            <v>04.900.21</v>
          </cell>
          <cell r="B46" t="str">
            <v>Sarjeta de cant. central de concreto-SCC 01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1694</v>
          </cell>
          <cell r="G46">
            <v>13.85</v>
          </cell>
        </row>
        <row r="47">
          <cell r="A47" t="str">
            <v>04.900.22</v>
          </cell>
          <cell r="B47" t="str">
            <v>Sarjeta de cant. central de concreto-SCC 02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616</v>
          </cell>
          <cell r="G47">
            <v>19.170000000000002</v>
          </cell>
        </row>
        <row r="48">
          <cell r="A48" t="str">
            <v>04.910.05</v>
          </cell>
          <cell r="B48" t="str">
            <v>Meio-fio de concreto-MFC 05</v>
          </cell>
          <cell r="C48" t="str">
            <v>DNER-ES290/97</v>
          </cell>
          <cell r="D48" t="str">
            <v xml:space="preserve"> </v>
          </cell>
          <cell r="E48" t="str">
            <v>m</v>
          </cell>
          <cell r="F48">
            <v>132</v>
          </cell>
          <cell r="G48">
            <v>10.54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3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503.68</v>
          </cell>
        </row>
        <row r="51">
          <cell r="A51" t="str">
            <v>DER78150</v>
          </cell>
          <cell r="B51" t="str">
            <v>Caixa coletora de sarjeta - CCS, D=60cm e H = 1,00m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313.7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04.930.02</v>
          </cell>
          <cell r="B53" t="str">
            <v>Caixa coletora de sarjeta-CCS 02</v>
          </cell>
          <cell r="C53" t="str">
            <v>DNER-ES287/97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555.63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70</v>
          </cell>
          <cell r="G55">
            <v>131.66</v>
          </cell>
        </row>
        <row r="56">
          <cell r="A56" t="str">
            <v>P 04.100.40</v>
          </cell>
          <cell r="B56" t="str">
            <v>Execução de galerias D=0,80m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12</v>
          </cell>
          <cell r="G56">
            <v>197.36</v>
          </cell>
        </row>
        <row r="57">
          <cell r="A57" t="str">
            <v>DER72350b</v>
          </cell>
          <cell r="B57" t="str">
            <v>Boca para BSTC D=40cm - Normal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Galeria D=0,40m envelopada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2170.4</v>
          </cell>
          <cell r="G63">
            <v>3.03</v>
          </cell>
        </row>
        <row r="64">
          <cell r="A64" t="str">
            <v>DER66050</v>
          </cell>
          <cell r="B64" t="str">
            <v>Corpo de BSTC D=50cm c/ lastro de brita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27</v>
          </cell>
          <cell r="G64">
            <v>54.42</v>
          </cell>
        </row>
        <row r="65">
          <cell r="A65" t="str">
            <v>04.100.02</v>
          </cell>
          <cell r="B65" t="str">
            <v>Corpo de BSTC D=0.80m</v>
          </cell>
          <cell r="C65" t="str">
            <v>DNER-ES284/97</v>
          </cell>
          <cell r="D65" t="str">
            <v xml:space="preserve"> </v>
          </cell>
          <cell r="E65" t="str">
            <v xml:space="preserve">m </v>
          </cell>
          <cell r="F65">
            <v>113</v>
          </cell>
          <cell r="G65">
            <v>201.98</v>
          </cell>
        </row>
        <row r="66">
          <cell r="A66" t="str">
            <v>DER72350a</v>
          </cell>
          <cell r="B66" t="str">
            <v>Boca para BSTC D=50cm - Normal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157.56</v>
          </cell>
        </row>
        <row r="67">
          <cell r="A67" t="str">
            <v>04.101.02</v>
          </cell>
          <cell r="B67" t="str">
            <v>Boca de BSTC D=0.80m-normal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4</v>
          </cell>
          <cell r="G67">
            <v>494.05</v>
          </cell>
        </row>
        <row r="68">
          <cell r="A68" t="str">
            <v>04.101.05</v>
          </cell>
          <cell r="B68" t="str">
            <v>Boca de BSTC D=1.50m-normal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1942.12</v>
          </cell>
        </row>
        <row r="69">
          <cell r="A69" t="str">
            <v>04.110.01</v>
          </cell>
          <cell r="B69" t="str">
            <v>Corpo de BDTC D=1.00m</v>
          </cell>
          <cell r="C69" t="str">
            <v>DNER-ES284/97</v>
          </cell>
          <cell r="D69" t="str">
            <v xml:space="preserve"> </v>
          </cell>
          <cell r="E69" t="str">
            <v>m</v>
          </cell>
          <cell r="F69">
            <v>118</v>
          </cell>
          <cell r="G69">
            <v>572.14</v>
          </cell>
        </row>
        <row r="70">
          <cell r="A70" t="str">
            <v>04.111.01</v>
          </cell>
          <cell r="B70" t="str">
            <v>Boca de BDTC D=1.00m-normal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DER67700</v>
          </cell>
          <cell r="B71" t="str">
            <v>Corpo de BTTC D=0.80m c/enrocamento e laje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51</v>
          </cell>
          <cell r="G71">
            <v>599.96</v>
          </cell>
        </row>
        <row r="72">
          <cell r="A72" t="str">
            <v>DER73550</v>
          </cell>
          <cell r="B72" t="str">
            <v>Boca de BTTC D=0,80m-normal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685.42</v>
          </cell>
        </row>
        <row r="73">
          <cell r="A73" t="str">
            <v>04.999.01</v>
          </cell>
          <cell r="B73" t="str">
            <v>Remoção de bueiros existentes</v>
          </cell>
          <cell r="C73" t="str">
            <v xml:space="preserve"> </v>
          </cell>
          <cell r="D73" t="str">
            <v xml:space="preserve"> </v>
          </cell>
          <cell r="E73" t="str">
            <v>m</v>
          </cell>
          <cell r="F73">
            <v>143</v>
          </cell>
          <cell r="G73">
            <v>13.06</v>
          </cell>
        </row>
        <row r="74">
          <cell r="A74" t="str">
            <v>04.999.02</v>
          </cell>
          <cell r="B74" t="str">
            <v>Demolição de dispositivos de concreto</v>
          </cell>
          <cell r="C74" t="str">
            <v>DNER-ES296/97</v>
          </cell>
          <cell r="D74" t="str">
            <v xml:space="preserve"> 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P 04.100.23</v>
          </cell>
          <cell r="B75" t="str">
            <v>Bueiro Met.Corrug.circular, T.Armco,  c/Epoxy-bonded, MP-100, D=1,50 m, E=2,0mm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60</v>
          </cell>
          <cell r="G75">
            <v>510.8</v>
          </cell>
        </row>
        <row r="76">
          <cell r="F76" t="str">
            <v>SUB-TOTAL</v>
          </cell>
        </row>
        <row r="78">
          <cell r="B78" t="str">
            <v>OBRAS DE ARTE ESPECIAIS</v>
          </cell>
        </row>
        <row r="79">
          <cell r="B79" t="str">
            <v>(Quatro tabuleiros)</v>
          </cell>
        </row>
        <row r="80">
          <cell r="B80" t="str">
            <v>Infra e Mesoestrutura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65</v>
          </cell>
          <cell r="G81">
            <v>19.760000000000002</v>
          </cell>
        </row>
        <row r="82">
          <cell r="A82" t="str">
            <v>OAE5</v>
          </cell>
          <cell r="B82" t="str">
            <v>Estaca metálica - tipo CS 300 x 130 - Fornecimento e cravação</v>
          </cell>
          <cell r="C82" t="str">
            <v xml:space="preserve"> </v>
          </cell>
          <cell r="D82" t="str">
            <v xml:space="preserve"> 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03.371.01</v>
          </cell>
          <cell r="B83" t="str">
            <v>Formas de placa compensada resinada</v>
          </cell>
          <cell r="C83" t="str">
            <v xml:space="preserve"> </v>
          </cell>
          <cell r="D83" t="str">
            <v xml:space="preserve"> </v>
          </cell>
          <cell r="E83" t="str">
            <v>m2</v>
          </cell>
          <cell r="F83">
            <v>284</v>
          </cell>
          <cell r="G83">
            <v>21.86</v>
          </cell>
        </row>
        <row r="84">
          <cell r="A84" t="str">
            <v>03.353.00</v>
          </cell>
          <cell r="B84" t="str">
            <v>Forn., preparo e colocação nas formas, de aço CA-50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7377</v>
          </cell>
          <cell r="G84">
            <v>2.59</v>
          </cell>
        </row>
        <row r="85">
          <cell r="A85" t="str">
            <v>P 03.327.01</v>
          </cell>
          <cell r="B85" t="str">
            <v xml:space="preserve">Concreto fck= 25 MPa-contr. raz. uso ger. 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99</v>
          </cell>
          <cell r="G85">
            <v>163.22</v>
          </cell>
        </row>
        <row r="86">
          <cell r="B86" t="str">
            <v>Superestrutura</v>
          </cell>
        </row>
        <row r="87">
          <cell r="A87" t="str">
            <v>03.371.02</v>
          </cell>
          <cell r="B87" t="str">
            <v>Formas de placa compensada plastificada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2564</v>
          </cell>
          <cell r="G87">
            <v>30.76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71840</v>
          </cell>
          <cell r="G88">
            <v>2.59</v>
          </cell>
        </row>
        <row r="89">
          <cell r="A89" t="str">
            <v>OAE17</v>
          </cell>
          <cell r="B89" t="str">
            <v>Transporte e lançamento de pré-lages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684</v>
          </cell>
          <cell r="G89">
            <v>23.47</v>
          </cell>
        </row>
        <row r="90">
          <cell r="A90" t="str">
            <v>OAE18</v>
          </cell>
          <cell r="B90" t="str">
            <v>Transporte e lançamento de vigas pré-moldadas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40</v>
          </cell>
          <cell r="G90">
            <v>1281.27</v>
          </cell>
        </row>
        <row r="91">
          <cell r="A91" t="str">
            <v>03.330.00</v>
          </cell>
          <cell r="B91" t="str">
            <v>Concreto fck= 35 MPa-contr. raz. uso ger.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378</v>
          </cell>
          <cell r="G91">
            <v>166.78</v>
          </cell>
        </row>
        <row r="92">
          <cell r="B92" t="str">
            <v>Diversos</v>
          </cell>
        </row>
        <row r="93">
          <cell r="B93" t="str">
            <v>Barreiras de segurança (C.A.) Tipo New Jersey (156 m)</v>
          </cell>
        </row>
        <row r="94">
          <cell r="A94" t="str">
            <v>03.371.00</v>
          </cell>
          <cell r="B94" t="str">
            <v>Formas de madeira compensada</v>
          </cell>
          <cell r="C94" t="str">
            <v xml:space="preserve"> </v>
          </cell>
          <cell r="D94" t="str">
            <v xml:space="preserve"> </v>
          </cell>
          <cell r="E94" t="str">
            <v>m2</v>
          </cell>
          <cell r="F94">
            <v>280</v>
          </cell>
          <cell r="G94">
            <v>21.86</v>
          </cell>
        </row>
        <row r="95">
          <cell r="A95" t="str">
            <v>03.353.00</v>
          </cell>
          <cell r="B95" t="str">
            <v>Forn., preparo e colocação nas formas, de aço CA-50</v>
          </cell>
          <cell r="C95" t="str">
            <v xml:space="preserve"> </v>
          </cell>
          <cell r="D95" t="str">
            <v xml:space="preserve"> </v>
          </cell>
          <cell r="E95" t="str">
            <v>kg</v>
          </cell>
          <cell r="F95">
            <v>2328</v>
          </cell>
          <cell r="G95">
            <v>2.59</v>
          </cell>
        </row>
        <row r="96">
          <cell r="A96" t="str">
            <v>P 03.327.01</v>
          </cell>
          <cell r="B96" t="str">
            <v xml:space="preserve">Concreto fck= 25 MPa-contr. raz. uso ger. 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36</v>
          </cell>
          <cell r="G96">
            <v>163.22</v>
          </cell>
        </row>
        <row r="97">
          <cell r="B97" t="str">
            <v>Placas de aproximação( 04 unidades) (dimensão 4,0m x 11,2m x 0,3m)</v>
          </cell>
        </row>
        <row r="98">
          <cell r="A98" t="str">
            <v>03.371.00</v>
          </cell>
          <cell r="B98" t="str">
            <v>Formas de madeira compensada</v>
          </cell>
          <cell r="C98" t="str">
            <v xml:space="preserve"> </v>
          </cell>
          <cell r="D98" t="str">
            <v xml:space="preserve"> </v>
          </cell>
          <cell r="E98" t="str">
            <v>m2</v>
          </cell>
          <cell r="F98">
            <v>37</v>
          </cell>
          <cell r="G98">
            <v>21.86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3716</v>
          </cell>
          <cell r="G99">
            <v>2.59</v>
          </cell>
        </row>
        <row r="100">
          <cell r="A100" t="str">
            <v>P 03.327.01</v>
          </cell>
          <cell r="B100" t="str">
            <v xml:space="preserve">Concreto fck= 25 MPa-contr. raz. uso ger. 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54</v>
          </cell>
          <cell r="G100">
            <v>163.22</v>
          </cell>
        </row>
        <row r="101">
          <cell r="B101" t="str">
            <v>Drenos</v>
          </cell>
        </row>
        <row r="102">
          <cell r="A102" t="str">
            <v>P 03.991.01f</v>
          </cell>
          <cell r="B102" t="str">
            <v>Dreno de FF D= 150 mm x 400mm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18</v>
          </cell>
          <cell r="G102">
            <v>20.37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37800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544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404</v>
          </cell>
          <cell r="G109">
            <v>6.02</v>
          </cell>
        </row>
        <row r="110">
          <cell r="A110" t="str">
            <v>05.102.00</v>
          </cell>
          <cell r="B110" t="str">
            <v>Hidrossemeadura</v>
          </cell>
          <cell r="C110" t="str">
            <v>DNER-ES341/97</v>
          </cell>
          <cell r="D110" t="str">
            <v xml:space="preserve"> </v>
          </cell>
          <cell r="E110" t="str">
            <v>m2</v>
          </cell>
          <cell r="F110">
            <v>3618</v>
          </cell>
          <cell r="G110">
            <v>0.49</v>
          </cell>
        </row>
        <row r="111">
          <cell r="A111" t="str">
            <v>PI 60</v>
          </cell>
          <cell r="B111" t="str">
            <v>Lâmpada a vapor de mercúrio 250W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20</v>
          </cell>
          <cell r="G111">
            <v>16.3</v>
          </cell>
        </row>
        <row r="112">
          <cell r="A112" t="str">
            <v>PI 52</v>
          </cell>
          <cell r="B112" t="str">
            <v>Luminária IMB C-300 ou similar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4</v>
          </cell>
          <cell r="G112">
            <v>410</v>
          </cell>
        </row>
        <row r="113">
          <cell r="A113" t="str">
            <v>PI 13</v>
          </cell>
          <cell r="B113" t="str">
            <v>Eletroduto de aço 20mm, vara de 3m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14.49</v>
          </cell>
        </row>
        <row r="114">
          <cell r="A114" t="str">
            <v>PI 62</v>
          </cell>
          <cell r="B114" t="str">
            <v>Caixa de passagem para instalação aparente D=20mm, tipo T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4</v>
          </cell>
          <cell r="G114">
            <v>20</v>
          </cell>
        </row>
        <row r="115">
          <cell r="A115" t="str">
            <v>PI 15</v>
          </cell>
          <cell r="B115" t="str">
            <v>Caixa de passagem para instalação aparente D=20mm, tipo LB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3.62</v>
          </cell>
        </row>
        <row r="116">
          <cell r="A116" t="str">
            <v>PI 18</v>
          </cell>
          <cell r="B116" t="str">
            <v>Braço curvo p/ iluminação pública padrão CELESC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20</v>
          </cell>
          <cell r="G116">
            <v>6.33</v>
          </cell>
        </row>
        <row r="117">
          <cell r="A117" t="str">
            <v>PI 22</v>
          </cell>
          <cell r="B117" t="str">
            <v>Base completa com fusível Diazed, 6A, retardado, incluíndo tampa, anel de proteção e ajuste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22</v>
          </cell>
          <cell r="G117">
            <v>8.6300000000000008</v>
          </cell>
        </row>
        <row r="118">
          <cell r="A118" t="str">
            <v>PI 23</v>
          </cell>
          <cell r="B118" t="str">
            <v>Contator tripolar a seco, p/ corrente alternada - 55 A, para uso em rede 380/220V - 60Hz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</v>
          </cell>
          <cell r="G118">
            <v>234.6</v>
          </cell>
        </row>
        <row r="119">
          <cell r="A119" t="str">
            <v>PI 24</v>
          </cell>
          <cell r="B119" t="str">
            <v>Fita elétrica auto fusão a base de borracha EPR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4</v>
          </cell>
          <cell r="G119">
            <v>6.39</v>
          </cell>
        </row>
        <row r="120">
          <cell r="A120" t="str">
            <v>PI 25</v>
          </cell>
          <cell r="B120" t="str">
            <v>Fita adesiva plástica isolante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6</v>
          </cell>
          <cell r="G120">
            <v>3.84</v>
          </cell>
        </row>
        <row r="121">
          <cell r="A121" t="str">
            <v>PI 26</v>
          </cell>
          <cell r="B121" t="str">
            <v>Relé fotoelétrico c/ suporte para fixação galv. com furo 18mm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22</v>
          </cell>
          <cell r="G121">
            <v>11.5</v>
          </cell>
        </row>
        <row r="122">
          <cell r="A122" t="str">
            <v>PI 56</v>
          </cell>
          <cell r="B122" t="str">
            <v>Cabo isolado p/ 1000V, 4 mm² de alumínio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110</v>
          </cell>
          <cell r="G122">
            <v>0.37</v>
          </cell>
        </row>
        <row r="123">
          <cell r="A123" t="str">
            <v>PI 28</v>
          </cell>
          <cell r="B123" t="str">
            <v>Eletroduto de aço tipo pesado 100mm</v>
          </cell>
          <cell r="C123" t="str">
            <v xml:space="preserve"> </v>
          </cell>
          <cell r="D123" t="str">
            <v xml:space="preserve"> </v>
          </cell>
          <cell r="E123" t="str">
            <v>m</v>
          </cell>
          <cell r="F123">
            <v>140</v>
          </cell>
          <cell r="G123">
            <v>28.55</v>
          </cell>
        </row>
        <row r="124">
          <cell r="A124" t="str">
            <v>PI 29</v>
          </cell>
          <cell r="B124" t="str">
            <v>Curva em alumínio fundido de alta resistência, fixação por encaixe,50mm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18.75</v>
          </cell>
        </row>
        <row r="125">
          <cell r="A125" t="str">
            <v>PI 30</v>
          </cell>
          <cell r="B125" t="str">
            <v>Haste para aterramento aço-cobre D 13x2400mm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12</v>
          </cell>
          <cell r="G125">
            <v>6.04</v>
          </cell>
        </row>
        <row r="126">
          <cell r="A126" t="str">
            <v>PI 31</v>
          </cell>
          <cell r="B126" t="str">
            <v>Cabo de cobre nú meio duro, 7 fios 2AWG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4</v>
          </cell>
          <cell r="G126">
            <v>7.02</v>
          </cell>
        </row>
        <row r="127">
          <cell r="A127" t="str">
            <v>PI 32</v>
          </cell>
          <cell r="B127" t="str">
            <v>Conetor paralelo, liga alumínio tronco 1/0-4 AWG e derivação 2-4AWG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1.04</v>
          </cell>
        </row>
        <row r="128">
          <cell r="A128" t="str">
            <v>PI 20</v>
          </cell>
          <cell r="B128" t="str">
            <v>Poste de concreto duplo T 10m, 150 daN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10</v>
          </cell>
          <cell r="G128">
            <v>200</v>
          </cell>
        </row>
        <row r="129">
          <cell r="A129" t="str">
            <v>PI 48</v>
          </cell>
          <cell r="B129" t="str">
            <v>Armação secundária p/ 2 estribo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20</v>
          </cell>
          <cell r="G129">
            <v>7.5</v>
          </cell>
        </row>
        <row r="130">
          <cell r="A130" t="str">
            <v>PI 49</v>
          </cell>
          <cell r="B130" t="str">
            <v>Armação secundária p/ 1 estribo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10</v>
          </cell>
          <cell r="G130">
            <v>3.5</v>
          </cell>
        </row>
        <row r="131">
          <cell r="A131" t="str">
            <v>PI 33</v>
          </cell>
          <cell r="B131" t="str">
            <v>Tubo de aço galvanizado, vara de 6m e 50mm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</v>
          </cell>
          <cell r="G131">
            <v>74.06</v>
          </cell>
        </row>
        <row r="132">
          <cell r="A132" t="str">
            <v>PI 34</v>
          </cell>
          <cell r="B132" t="str">
            <v>Construção de caixa tipo SP, ou pré-instalada com as mesmas características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6</v>
          </cell>
          <cell r="G132">
            <v>180</v>
          </cell>
        </row>
        <row r="133">
          <cell r="A133" t="str">
            <v>PI 36</v>
          </cell>
          <cell r="B133" t="str">
            <v>Construção de embasamento p/ poste tipo engastado, concreto duplo T, 10m de altura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10</v>
          </cell>
          <cell r="G133">
            <v>285</v>
          </cell>
        </row>
        <row r="134">
          <cell r="A134" t="str">
            <v>PI 37</v>
          </cell>
          <cell r="B134" t="str">
            <v>Lançamento de cabos em dutos de aço, classe 1000V, circuito trifásico mais neutro, e monofásico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70</v>
          </cell>
          <cell r="G134">
            <v>4</v>
          </cell>
        </row>
        <row r="135">
          <cell r="A135" t="str">
            <v>PI 38</v>
          </cell>
          <cell r="B135" t="str">
            <v>Confecção de emendas retas ou derivação em cabos classe 1000V, c/ conector à compressão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2</v>
          </cell>
          <cell r="G135">
            <v>4.5</v>
          </cell>
        </row>
        <row r="136">
          <cell r="A136" t="str">
            <v>PI 39</v>
          </cell>
          <cell r="B136" t="str">
            <v>Fixação de haste de terra e conexão ao neutro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12</v>
          </cell>
          <cell r="G136">
            <v>35</v>
          </cell>
        </row>
        <row r="137">
          <cell r="A137" t="str">
            <v>PI 41</v>
          </cell>
          <cell r="B137" t="str">
            <v>Instalação de tubo de aço vara de 6m e curva de entrada de cabos na lateral do poste c/ fix. dutos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2</v>
          </cell>
          <cell r="G137">
            <v>200</v>
          </cell>
        </row>
        <row r="138">
          <cell r="A138" t="str">
            <v>PI 43</v>
          </cell>
          <cell r="B138" t="str">
            <v>Travessia de pista asfáltica p/ lançamento dutos aço tipo pesado 100mm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70</v>
          </cell>
          <cell r="G138">
            <v>70</v>
          </cell>
        </row>
        <row r="139">
          <cell r="A139" t="str">
            <v>PI 44</v>
          </cell>
          <cell r="B139" t="str">
            <v>Montagem eletromecânica de luminária 10,0m de altura, c/ fixação dos equip.e conexões elétricos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10</v>
          </cell>
          <cell r="G139">
            <v>60</v>
          </cell>
        </row>
        <row r="140">
          <cell r="A140" t="str">
            <v>PI 58</v>
          </cell>
          <cell r="B140" t="str">
            <v>Fixação de caixas de passagem p/ instalação aparente D=20mm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10</v>
          </cell>
        </row>
        <row r="141">
          <cell r="A141" t="str">
            <v>PI 59</v>
          </cell>
          <cell r="B141" t="str">
            <v>Instalação de luminária blindada para lâmpada a vapor de mercúrio 250W</v>
          </cell>
          <cell r="C141" t="str">
            <v xml:space="preserve"> </v>
          </cell>
          <cell r="D141" t="str">
            <v xml:space="preserve"> </v>
          </cell>
          <cell r="E141" t="str">
            <v>un</v>
          </cell>
          <cell r="F141">
            <v>4</v>
          </cell>
          <cell r="G141">
            <v>20</v>
          </cell>
        </row>
        <row r="142">
          <cell r="A142" t="str">
            <v>PI 01</v>
          </cell>
          <cell r="B142" t="str">
            <v>Poste de aço galv. a fogo, c/ 20,0m de alt. p/ instal. tipo engastado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1</v>
          </cell>
          <cell r="G142">
            <v>2662.25</v>
          </cell>
        </row>
        <row r="143">
          <cell r="A143" t="str">
            <v>PI 07</v>
          </cell>
          <cell r="B143" t="str">
            <v>Suporte p/ luminária tipo ZGP402 da Philips ou similar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</v>
          </cell>
          <cell r="G143">
            <v>100</v>
          </cell>
        </row>
        <row r="144">
          <cell r="A144" t="str">
            <v>PI 04</v>
          </cell>
          <cell r="B144" t="str">
            <v xml:space="preserve">Luminária p/ iluminação pública ref.SRC-612 da Philips ou similar 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2</v>
          </cell>
          <cell r="G144">
            <v>425.5</v>
          </cell>
        </row>
        <row r="145">
          <cell r="A145" t="str">
            <v>PI 03</v>
          </cell>
          <cell r="B145" t="str">
            <v xml:space="preserve">Luminária p/ iluminação pública ref.HRC-612 da Philips ou similar 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20</v>
          </cell>
          <cell r="G145">
            <v>400</v>
          </cell>
        </row>
        <row r="146">
          <cell r="A146" t="str">
            <v>PI 09</v>
          </cell>
          <cell r="B146" t="str">
            <v>Lâmpada a vapor de sódio 400W, alta pressão, base E40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2</v>
          </cell>
          <cell r="G146">
            <v>33.35</v>
          </cell>
        </row>
        <row r="147">
          <cell r="A147" t="str">
            <v>PI 35</v>
          </cell>
          <cell r="B147" t="str">
            <v>Construção de embasamento p/ poste tipo engastado, 20m de altura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</v>
          </cell>
          <cell r="G147">
            <v>494</v>
          </cell>
        </row>
        <row r="148">
          <cell r="A148" t="str">
            <v>PI 42</v>
          </cell>
          <cell r="B148" t="str">
            <v>Instalação de poste de aço de 20m de altura engastado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1</v>
          </cell>
          <cell r="G148">
            <v>250</v>
          </cell>
        </row>
        <row r="149">
          <cell r="A149" t="str">
            <v>PI 69</v>
          </cell>
          <cell r="B149" t="str">
            <v>Instalação de poste concreto duplo T, 10m de altura, engastado</v>
          </cell>
          <cell r="C149" t="str">
            <v xml:space="preserve"> </v>
          </cell>
          <cell r="D149" t="str">
            <v xml:space="preserve"> </v>
          </cell>
          <cell r="E149" t="str">
            <v>un</v>
          </cell>
          <cell r="F149">
            <v>10</v>
          </cell>
          <cell r="G149">
            <v>200</v>
          </cell>
        </row>
        <row r="150">
          <cell r="A150" t="str">
            <v>PI 27</v>
          </cell>
          <cell r="B150" t="str">
            <v>Cabo isolado p/ 1000V, bitola 35mm²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200</v>
          </cell>
          <cell r="G150">
            <v>1.55</v>
          </cell>
        </row>
        <row r="151">
          <cell r="A151" t="str">
            <v>PI 65</v>
          </cell>
          <cell r="B151" t="str">
            <v>Cabo de alumínio 1/0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2650</v>
          </cell>
          <cell r="G151">
            <v>1.7</v>
          </cell>
        </row>
        <row r="152">
          <cell r="A152" t="str">
            <v>PI 66</v>
          </cell>
          <cell r="B152" t="str">
            <v>Cabo isolado p/ 1000 V, 6 mm2 de alumínio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20</v>
          </cell>
          <cell r="G152">
            <v>1</v>
          </cell>
        </row>
        <row r="153">
          <cell r="A153" t="str">
            <v>PI 67</v>
          </cell>
          <cell r="B153" t="str">
            <v>Cabo isolado p/ 1000 V, 2,5 mm2 de alumínio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60</v>
          </cell>
          <cell r="G153">
            <v>0.6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100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120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2</v>
          </cell>
          <cell r="G157">
            <v>75</v>
          </cell>
        </row>
      </sheetData>
      <sheetData sheetId="16"/>
      <sheetData sheetId="17"/>
      <sheetData sheetId="18">
        <row r="16">
          <cell r="A16" t="str">
            <v>DER90150</v>
          </cell>
          <cell r="B16" t="str">
            <v>Escavação em tubulão a céu aberto em material de 1ªcateg.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22</v>
          </cell>
          <cell r="G16">
            <v>184.89</v>
          </cell>
        </row>
        <row r="17">
          <cell r="A17" t="str">
            <v>DER90160</v>
          </cell>
          <cell r="B17" t="str">
            <v>Escavação em tubulão a céu aberto em material de 3ªcateg.</v>
          </cell>
          <cell r="C17" t="str">
            <v xml:space="preserve"> </v>
          </cell>
          <cell r="D17" t="str">
            <v xml:space="preserve"> </v>
          </cell>
          <cell r="E17" t="str">
            <v>m3</v>
          </cell>
          <cell r="F17">
            <v>1</v>
          </cell>
          <cell r="G17">
            <v>640.85</v>
          </cell>
        </row>
        <row r="18">
          <cell r="A18" t="str">
            <v>DER90170</v>
          </cell>
          <cell r="B18" t="str">
            <v>Escavação em tubulão sob ar comprimido em material de 1ªcateg.</v>
          </cell>
          <cell r="C18" t="str">
            <v xml:space="preserve"> </v>
          </cell>
          <cell r="D18" t="str">
            <v xml:space="preserve"> </v>
          </cell>
          <cell r="E18" t="str">
            <v>m3</v>
          </cell>
          <cell r="F18">
            <v>1</v>
          </cell>
          <cell r="G18">
            <v>742.04</v>
          </cell>
        </row>
        <row r="19">
          <cell r="A19" t="str">
            <v>DER90180</v>
          </cell>
          <cell r="B19" t="str">
            <v>Escavação em tubulão sob ar comprimido em material de 3ªcateg.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33</v>
          </cell>
          <cell r="G19">
            <v>1154.25</v>
          </cell>
        </row>
        <row r="20">
          <cell r="A20" t="str">
            <v>03.010.01</v>
          </cell>
          <cell r="B20" t="str">
            <v>Escavação em cavas de fundação com esgotamento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173</v>
          </cell>
          <cell r="G20">
            <v>22.39</v>
          </cell>
        </row>
        <row r="21">
          <cell r="A21" t="str">
            <v>03.119.01</v>
          </cell>
          <cell r="B21" t="str">
            <v>Escoramento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204</v>
          </cell>
          <cell r="G21">
            <v>19.190000000000001</v>
          </cell>
        </row>
        <row r="22">
          <cell r="A22" t="str">
            <v>03.371.00</v>
          </cell>
          <cell r="B22" t="str">
            <v>Formas de madeira compensada</v>
          </cell>
          <cell r="C22" t="str">
            <v xml:space="preserve"> </v>
          </cell>
          <cell r="D22" t="str">
            <v xml:space="preserve"> </v>
          </cell>
          <cell r="E22" t="str">
            <v>m2</v>
          </cell>
          <cell r="F22">
            <v>223</v>
          </cell>
          <cell r="G22">
            <v>21.86</v>
          </cell>
        </row>
        <row r="23">
          <cell r="A23" t="str">
            <v>03.371.02</v>
          </cell>
          <cell r="B23" t="str">
            <v>Formas de placa compensada plastificada</v>
          </cell>
          <cell r="C23" t="str">
            <v xml:space="preserve"> </v>
          </cell>
          <cell r="D23" t="str">
            <v xml:space="preserve"> </v>
          </cell>
          <cell r="E23" t="str">
            <v>m2</v>
          </cell>
          <cell r="F23">
            <v>261</v>
          </cell>
          <cell r="G23">
            <v>30.76</v>
          </cell>
        </row>
        <row r="24">
          <cell r="A24" t="str">
            <v>03.353.00</v>
          </cell>
          <cell r="B24" t="str">
            <v>Forn., preparo e colocação nas formas, de aço CA-50</v>
          </cell>
          <cell r="C24" t="str">
            <v xml:space="preserve"> </v>
          </cell>
          <cell r="D24" t="str">
            <v xml:space="preserve"> </v>
          </cell>
          <cell r="E24" t="str">
            <v>kg</v>
          </cell>
          <cell r="F24">
            <v>5462</v>
          </cell>
          <cell r="G24">
            <v>2.59</v>
          </cell>
        </row>
        <row r="25">
          <cell r="A25" t="str">
            <v>03.326.00</v>
          </cell>
          <cell r="B25" t="str">
            <v xml:space="preserve">Concreto fck= 20 MPa-contr. raz. uso ger. 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117</v>
          </cell>
          <cell r="G25">
            <v>149.19999999999999</v>
          </cell>
        </row>
        <row r="26">
          <cell r="B26" t="str">
            <v>Superestrutura</v>
          </cell>
        </row>
        <row r="27">
          <cell r="A27" t="str">
            <v>03.371.02</v>
          </cell>
          <cell r="B27" t="str">
            <v>Formas de placa compensada plastificada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1745</v>
          </cell>
          <cell r="G27">
            <v>30.76</v>
          </cell>
        </row>
        <row r="28">
          <cell r="A28" t="str">
            <v>OAE6</v>
          </cell>
          <cell r="B28" t="str">
            <v>Escoramento metálico comum (cimbramento)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1725</v>
          </cell>
          <cell r="G28">
            <v>27.58</v>
          </cell>
        </row>
        <row r="29">
          <cell r="A29" t="str">
            <v>03.353.00</v>
          </cell>
          <cell r="B29" t="str">
            <v>Forn., preparo e colocação nas formas, de aço CA-50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20346</v>
          </cell>
          <cell r="G29">
            <v>2.59</v>
          </cell>
        </row>
        <row r="30">
          <cell r="A30" t="str">
            <v>03.354.00</v>
          </cell>
          <cell r="B30" t="str">
            <v>Forn., preparo e colocação nas formas, de aço CA-60</v>
          </cell>
          <cell r="C30" t="str">
            <v xml:space="preserve"> </v>
          </cell>
          <cell r="D30" t="str">
            <v xml:space="preserve"> </v>
          </cell>
          <cell r="E30" t="str">
            <v>kg</v>
          </cell>
          <cell r="F30">
            <v>2058</v>
          </cell>
          <cell r="G30">
            <v>2.85</v>
          </cell>
        </row>
        <row r="31">
          <cell r="A31" t="str">
            <v>03.359.01</v>
          </cell>
          <cell r="B31" t="str">
            <v>Forn., preparo e colocação nas formas, de aço CA-25</v>
          </cell>
          <cell r="C31" t="str">
            <v xml:space="preserve"> </v>
          </cell>
          <cell r="D31" t="str">
            <v xml:space="preserve"> </v>
          </cell>
          <cell r="E31" t="str">
            <v>kg</v>
          </cell>
          <cell r="F31">
            <v>114</v>
          </cell>
          <cell r="G31">
            <v>2.4300000000000002</v>
          </cell>
        </row>
        <row r="32">
          <cell r="A32" t="str">
            <v>03.330.00</v>
          </cell>
          <cell r="B32" t="str">
            <v>Concreto fck= 35 MPa-contr. raz. uso ger.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130</v>
          </cell>
          <cell r="G32">
            <v>166.78</v>
          </cell>
        </row>
        <row r="33">
          <cell r="A33" t="str">
            <v>03.326.00</v>
          </cell>
          <cell r="B33" t="str">
            <v xml:space="preserve">Concreto fck= 20 MPa-contr. raz. uso ger. 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</v>
          </cell>
          <cell r="G33">
            <v>149.19999999999999</v>
          </cell>
        </row>
        <row r="34">
          <cell r="B34" t="str">
            <v>Diversos</v>
          </cell>
        </row>
        <row r="35">
          <cell r="A35" t="str">
            <v>03.510.00</v>
          </cell>
          <cell r="B35" t="str">
            <v>Aparelho de apoio em neoprene</v>
          </cell>
          <cell r="C35" t="str">
            <v xml:space="preserve"> </v>
          </cell>
          <cell r="D35" t="str">
            <v xml:space="preserve"> </v>
          </cell>
          <cell r="E35" t="str">
            <v>kg</v>
          </cell>
          <cell r="F35">
            <v>50</v>
          </cell>
          <cell r="G35">
            <v>86.94</v>
          </cell>
        </row>
        <row r="36">
          <cell r="A36" t="str">
            <v>P 03.991.01b</v>
          </cell>
          <cell r="B36" t="str">
            <v>Dreno de FF D= 50 mm x 500mm</v>
          </cell>
          <cell r="C36" t="str">
            <v xml:space="preserve"> </v>
          </cell>
          <cell r="D36" t="str">
            <v xml:space="preserve"> </v>
          </cell>
          <cell r="E36" t="str">
            <v>un</v>
          </cell>
          <cell r="F36">
            <v>42</v>
          </cell>
          <cell r="G36">
            <v>6.63</v>
          </cell>
        </row>
        <row r="37">
          <cell r="F37" t="str">
            <v>SUB-TOTAL OAE</v>
          </cell>
        </row>
        <row r="38">
          <cell r="B38" t="str">
            <v>OBRAS COMPLEMENTARES</v>
          </cell>
        </row>
        <row r="39">
          <cell r="B39" t="str">
            <v>Iluminação das passarelas</v>
          </cell>
        </row>
        <row r="40">
          <cell r="A40" t="str">
            <v>PI 02a</v>
          </cell>
          <cell r="B40" t="str">
            <v>Poste de aço galvanizado a fogo, c/ 5,0m de alt. p/instal.na lat. das passarelas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300</v>
          </cell>
        </row>
        <row r="41">
          <cell r="A41" t="str">
            <v>PI 03</v>
          </cell>
          <cell r="B41" t="str">
            <v xml:space="preserve">Luminária p/ iluminação pública ref.HRC-612 da Philips ou similar 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400</v>
          </cell>
        </row>
        <row r="42">
          <cell r="A42" t="str">
            <v>PI 08</v>
          </cell>
          <cell r="B42" t="str">
            <v>Suporte p/ luminária tipo ZGP401 da Philips ou similar</v>
          </cell>
          <cell r="C42" t="str">
            <v xml:space="preserve"> </v>
          </cell>
          <cell r="D42" t="str">
            <v xml:space="preserve"> </v>
          </cell>
          <cell r="E42" t="str">
            <v>un</v>
          </cell>
          <cell r="F42">
            <v>4</v>
          </cell>
          <cell r="G42">
            <v>81.650000000000006</v>
          </cell>
        </row>
        <row r="43">
          <cell r="A43" t="str">
            <v>PI 10</v>
          </cell>
          <cell r="B43" t="str">
            <v>Lâmpada a vapor de mercúrio 250W, alta pressão, base E40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28.75</v>
          </cell>
        </row>
        <row r="44">
          <cell r="A44" t="str">
            <v>PI 71</v>
          </cell>
          <cell r="B44" t="str">
            <v>Cabo isolado p/ 1000V, de alumínio, singelo, cor preto, bitola 25 mm² (XLPE) est.</v>
          </cell>
          <cell r="C44" t="str">
            <v xml:space="preserve"> </v>
          </cell>
          <cell r="D44" t="str">
            <v xml:space="preserve"> </v>
          </cell>
          <cell r="E44" t="str">
            <v>m</v>
          </cell>
          <cell r="F44">
            <v>100</v>
          </cell>
          <cell r="G44">
            <v>4.62</v>
          </cell>
        </row>
        <row r="45">
          <cell r="A45" t="str">
            <v>PI 67</v>
          </cell>
          <cell r="B45" t="str">
            <v>Cabo isolado p/ 1000 V, 2,5 mm2 de alumínio</v>
          </cell>
          <cell r="C45" t="str">
            <v xml:space="preserve"> </v>
          </cell>
          <cell r="D45" t="str">
            <v xml:space="preserve"> </v>
          </cell>
          <cell r="E45" t="str">
            <v>m</v>
          </cell>
          <cell r="F45">
            <v>40</v>
          </cell>
          <cell r="G45">
            <v>0.6</v>
          </cell>
        </row>
        <row r="46">
          <cell r="A46" t="str">
            <v>PI 72</v>
          </cell>
          <cell r="B46" t="str">
            <v>Eletroduto de aço 1.1/4" (vara de 3m), na passarela, conforme projeto</v>
          </cell>
          <cell r="C46">
            <v>0</v>
          </cell>
          <cell r="D46">
            <v>0</v>
          </cell>
          <cell r="E46" t="str">
            <v>m</v>
          </cell>
          <cell r="F46">
            <v>50</v>
          </cell>
          <cell r="G46">
            <v>18</v>
          </cell>
        </row>
        <row r="47">
          <cell r="A47" t="str">
            <v>PI 30</v>
          </cell>
          <cell r="B47" t="str">
            <v>Haste para aterramento aço-cobre D 13x2400mm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1</v>
          </cell>
          <cell r="G47">
            <v>6.04</v>
          </cell>
        </row>
        <row r="48">
          <cell r="A48" t="str">
            <v>PI 31</v>
          </cell>
          <cell r="B48" t="str">
            <v>Cabo de cobre nú meio duro, 7 fios 2AWG</v>
          </cell>
          <cell r="C48" t="str">
            <v xml:space="preserve"> </v>
          </cell>
          <cell r="D48" t="str">
            <v xml:space="preserve"> </v>
          </cell>
          <cell r="E48" t="str">
            <v>kg</v>
          </cell>
          <cell r="F48">
            <v>4</v>
          </cell>
          <cell r="G48">
            <v>7.02</v>
          </cell>
        </row>
        <row r="49">
          <cell r="A49" t="str">
            <v>PI 39</v>
          </cell>
          <cell r="B49" t="str">
            <v>Fixação de haste de terra e conexão ao neutro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4</v>
          </cell>
          <cell r="G49">
            <v>35</v>
          </cell>
        </row>
        <row r="50">
          <cell r="A50" t="str">
            <v>PI 37</v>
          </cell>
          <cell r="B50" t="str">
            <v>Lançamento de cabos em dutos de aço, classe 1000V, circuito trifásico mais neutro, e monofásico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100</v>
          </cell>
          <cell r="G50">
            <v>4</v>
          </cell>
        </row>
        <row r="51">
          <cell r="A51" t="str">
            <v>PI 73</v>
          </cell>
          <cell r="B51" t="str">
            <v>Reator de alto fator externo c/ignitor p/ lâmpada a vapor de mercúrio,  da Entral ou similar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37</v>
          </cell>
        </row>
        <row r="52">
          <cell r="A52" t="str">
            <v>PI 74</v>
          </cell>
          <cell r="B52" t="str">
            <v>Chave de iluminação pública</v>
          </cell>
          <cell r="C52">
            <v>0</v>
          </cell>
          <cell r="D52">
            <v>0</v>
          </cell>
          <cell r="E52" t="str">
            <v>un</v>
          </cell>
          <cell r="F52">
            <v>1</v>
          </cell>
          <cell r="G52">
            <v>95</v>
          </cell>
        </row>
        <row r="53">
          <cell r="A53" t="str">
            <v>PI 75</v>
          </cell>
          <cell r="B53" t="str">
            <v>Montagem eletromecânica de luminária 5m de altura, c/fixação dos equipam.e conexões elét.</v>
          </cell>
          <cell r="C53">
            <v>0</v>
          </cell>
          <cell r="D53">
            <v>0</v>
          </cell>
          <cell r="E53" t="str">
            <v>un</v>
          </cell>
          <cell r="F53">
            <v>4</v>
          </cell>
          <cell r="G53">
            <v>67.08</v>
          </cell>
        </row>
        <row r="54">
          <cell r="A54" t="str">
            <v>PI 22</v>
          </cell>
          <cell r="B54" t="str">
            <v>Base completa com fusível Diazed, 6A, retardado, incluíndo tampa, anel de proteção e ajuste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4</v>
          </cell>
          <cell r="G54">
            <v>8.6300000000000008</v>
          </cell>
        </row>
        <row r="55">
          <cell r="A55" t="str">
            <v>PI 26</v>
          </cell>
          <cell r="B55" t="str">
            <v>Relé fotoelétrico c/ suporte para fixação galv. com furo 18mm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11.5</v>
          </cell>
        </row>
        <row r="56">
          <cell r="A56" t="str">
            <v>PI 24</v>
          </cell>
          <cell r="B56" t="str">
            <v>Fita elétrica auto fusão a base de borracha EPR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6.39</v>
          </cell>
        </row>
        <row r="57">
          <cell r="A57" t="str">
            <v>PI 25</v>
          </cell>
          <cell r="B57" t="str">
            <v>Fita adesiva plástica isolante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3.84</v>
          </cell>
        </row>
        <row r="58">
          <cell r="A58" t="str">
            <v>PI 38</v>
          </cell>
          <cell r="B58" t="str">
            <v>Confecção de emendas retas ou derivação em cabos classe 1000V, c/ conector à compressão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12</v>
          </cell>
          <cell r="G58">
            <v>4.5</v>
          </cell>
        </row>
        <row r="59">
          <cell r="F59" t="str">
            <v>SUB-TOTAL - OBRAS COMPLEMENTARES</v>
          </cell>
        </row>
        <row r="61">
          <cell r="F61" t="str">
            <v>SUB-TOTAL - Passarela do Km 4+700/391+700</v>
          </cell>
        </row>
        <row r="63">
          <cell r="B63" t="str">
            <v>Passarela do Km 9+680/396+680</v>
          </cell>
        </row>
        <row r="64">
          <cell r="B64" t="str">
            <v>OBRAS DE ARTE ESPECIAIS</v>
          </cell>
        </row>
        <row r="65">
          <cell r="B65" t="str">
            <v>Infra e Mesoestrutura</v>
          </cell>
        </row>
        <row r="66">
          <cell r="A66" t="str">
            <v>DER90150</v>
          </cell>
          <cell r="B66" t="str">
            <v>Escavação em tubulão a céu aberto em material de 1ªcateg.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31</v>
          </cell>
          <cell r="G66">
            <v>184.89</v>
          </cell>
        </row>
        <row r="67">
          <cell r="A67" t="str">
            <v>DER90160</v>
          </cell>
          <cell r="B67" t="str">
            <v>Escavação em tubulão a céu aberto em material de 3ªcateg.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1</v>
          </cell>
          <cell r="G67">
            <v>640.85</v>
          </cell>
        </row>
        <row r="68">
          <cell r="A68" t="str">
            <v>DER90170</v>
          </cell>
          <cell r="B68" t="str">
            <v>Escavação em tubulão sob ar comprimido em material de 1ªcateg.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1</v>
          </cell>
          <cell r="G68">
            <v>742.04</v>
          </cell>
        </row>
        <row r="69">
          <cell r="A69" t="str">
            <v>DER90180</v>
          </cell>
          <cell r="B69" t="str">
            <v>Escavação em tubulão sob ar comprimido em material de 3ªcateg.</v>
          </cell>
          <cell r="C69" t="str">
            <v xml:space="preserve"> </v>
          </cell>
          <cell r="D69" t="str">
            <v xml:space="preserve"> </v>
          </cell>
          <cell r="E69" t="str">
            <v>m3</v>
          </cell>
          <cell r="F69">
            <v>46</v>
          </cell>
          <cell r="G69">
            <v>1154.25</v>
          </cell>
        </row>
        <row r="70">
          <cell r="A70" t="str">
            <v>03.010.01</v>
          </cell>
          <cell r="B70" t="str">
            <v>Escavação em cavas de fundação com esgotamento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17</v>
          </cell>
          <cell r="G70">
            <v>22.39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263</v>
          </cell>
          <cell r="G71">
            <v>21.86</v>
          </cell>
        </row>
        <row r="72">
          <cell r="A72" t="str">
            <v>03.371.02</v>
          </cell>
          <cell r="B72" t="str">
            <v>Formas de placa compensada plastificada</v>
          </cell>
          <cell r="C72" t="str">
            <v xml:space="preserve"> </v>
          </cell>
          <cell r="D72" t="str">
            <v xml:space="preserve"> </v>
          </cell>
          <cell r="E72" t="str">
            <v>m2</v>
          </cell>
          <cell r="F72">
            <v>203</v>
          </cell>
          <cell r="G72">
            <v>30.76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5616</v>
          </cell>
          <cell r="G73">
            <v>2.59</v>
          </cell>
        </row>
        <row r="74">
          <cell r="A74" t="str">
            <v>03.326.00</v>
          </cell>
          <cell r="B74" t="str">
            <v xml:space="preserve">Concreto fck= 20 MPa-contr. raz. uso ger. 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124</v>
          </cell>
          <cell r="G74">
            <v>149.19999999999999</v>
          </cell>
        </row>
        <row r="75">
          <cell r="B75" t="str">
            <v>Superestrutura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1450</v>
          </cell>
          <cell r="G76">
            <v>30.76</v>
          </cell>
        </row>
        <row r="77">
          <cell r="A77" t="str">
            <v>OAE6</v>
          </cell>
          <cell r="B77" t="str">
            <v>Escoramento metálico comum (cimbramento)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1124</v>
          </cell>
          <cell r="G77">
            <v>27.58</v>
          </cell>
        </row>
        <row r="78">
          <cell r="A78" t="str">
            <v>03.353.00</v>
          </cell>
          <cell r="B78" t="str">
            <v>Forn., preparo e colocação nas formas, de aço CA-50</v>
          </cell>
          <cell r="C78" t="str">
            <v xml:space="preserve"> </v>
          </cell>
          <cell r="D78" t="str">
            <v xml:space="preserve"> </v>
          </cell>
          <cell r="E78" t="str">
            <v>kg</v>
          </cell>
          <cell r="F78">
            <v>13768</v>
          </cell>
          <cell r="G78">
            <v>2.59</v>
          </cell>
        </row>
        <row r="79">
          <cell r="A79" t="str">
            <v>03.354.00</v>
          </cell>
          <cell r="B79" t="str">
            <v>Forn., preparo e colocação nas formas, de aço CA-60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1517</v>
          </cell>
          <cell r="G79">
            <v>2.85</v>
          </cell>
        </row>
        <row r="80">
          <cell r="A80" t="str">
            <v>03.359.01</v>
          </cell>
          <cell r="B80" t="str">
            <v>Forn., preparo e colocação nas formas, de aço CA-25</v>
          </cell>
          <cell r="C80" t="str">
            <v xml:space="preserve"> </v>
          </cell>
          <cell r="D80" t="str">
            <v xml:space="preserve"> </v>
          </cell>
          <cell r="E80" t="str">
            <v>kg</v>
          </cell>
          <cell r="F80">
            <v>99</v>
          </cell>
          <cell r="G80">
            <v>2.4300000000000002</v>
          </cell>
        </row>
        <row r="81">
          <cell r="A81" t="str">
            <v>03.330.00</v>
          </cell>
          <cell r="B81" t="str">
            <v>Concreto fck= 35 MPa-contr. raz. uso ger.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102</v>
          </cell>
          <cell r="G81">
            <v>166.78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27</v>
          </cell>
          <cell r="G82">
            <v>149.19999999999999</v>
          </cell>
        </row>
        <row r="83">
          <cell r="B83" t="str">
            <v>Diversos</v>
          </cell>
        </row>
        <row r="84">
          <cell r="A84" t="str">
            <v>03.510.00</v>
          </cell>
          <cell r="B84" t="str">
            <v>Aparelho de apoio em neoprene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33</v>
          </cell>
          <cell r="G84">
            <v>86.94</v>
          </cell>
        </row>
        <row r="85">
          <cell r="A85" t="str">
            <v>P 03.991.01b</v>
          </cell>
          <cell r="B85" t="str">
            <v>Dreno de FF D= 50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6.63</v>
          </cell>
        </row>
        <row r="86">
          <cell r="F86" t="str">
            <v>SUB-TOTAL OAE</v>
          </cell>
        </row>
        <row r="87">
          <cell r="B87" t="str">
            <v>OBRAS COMPLEMENTARES</v>
          </cell>
        </row>
        <row r="88">
          <cell r="B88" t="str">
            <v>Iluminação das passarelas</v>
          </cell>
        </row>
        <row r="89">
          <cell r="A89" t="str">
            <v>PI 02a</v>
          </cell>
          <cell r="B89" t="str">
            <v>Poste de aço galvanizado a fogo, c/ 5,0m de alt. p/instal.na lat. das passarelas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300</v>
          </cell>
        </row>
        <row r="90">
          <cell r="A90" t="str">
            <v>PI 03</v>
          </cell>
          <cell r="B90" t="str">
            <v xml:space="preserve">Luminária p/ iluminação pública ref.HRC-612 da Philips ou similar 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400</v>
          </cell>
        </row>
        <row r="91">
          <cell r="A91" t="str">
            <v>PI 08</v>
          </cell>
          <cell r="B91" t="str">
            <v>Suporte p/ luminária tipo ZGP401 da Philips ou similar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81.650000000000006</v>
          </cell>
        </row>
        <row r="92">
          <cell r="A92" t="str">
            <v>PI 10</v>
          </cell>
          <cell r="B92" t="str">
            <v>Lâmpada a vapor de mercúrio 250W, alta pressão, base E40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28.75</v>
          </cell>
        </row>
        <row r="93">
          <cell r="A93" t="str">
            <v>PI 71</v>
          </cell>
          <cell r="B93" t="str">
            <v>Cabo isolado p/ 1000V, de alumínio, singelo, cor preto, bitola 25 mm² (XLPE) est.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100</v>
          </cell>
          <cell r="G93">
            <v>4.62</v>
          </cell>
        </row>
        <row r="94">
          <cell r="A94" t="str">
            <v>PI 67</v>
          </cell>
          <cell r="B94" t="str">
            <v>Cabo isolado p/ 1000 V, 2,5 mm2 de alumínio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40</v>
          </cell>
          <cell r="G94">
            <v>0.6</v>
          </cell>
        </row>
        <row r="95">
          <cell r="A95" t="str">
            <v>PI 72</v>
          </cell>
          <cell r="B95" t="str">
            <v>Eletroduto de aço 1.1/4" (vara de 3m), na passarela, conforme projeto</v>
          </cell>
          <cell r="C95">
            <v>0</v>
          </cell>
          <cell r="D95">
            <v>0</v>
          </cell>
          <cell r="E95" t="str">
            <v>m</v>
          </cell>
          <cell r="F95">
            <v>50</v>
          </cell>
          <cell r="G95">
            <v>18</v>
          </cell>
        </row>
        <row r="96">
          <cell r="A96" t="str">
            <v>PI 30</v>
          </cell>
          <cell r="B96" t="str">
            <v>Haste para aterramento aço-cobre D 13x2400mm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</v>
          </cell>
          <cell r="G96">
            <v>6.04</v>
          </cell>
        </row>
        <row r="97">
          <cell r="A97" t="str">
            <v>PI 31</v>
          </cell>
          <cell r="B97" t="str">
            <v>Cabo de cobre nú meio duro, 7 fios 2AWG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4</v>
          </cell>
          <cell r="G97">
            <v>7.02</v>
          </cell>
        </row>
        <row r="98">
          <cell r="A98" t="str">
            <v>PI 39</v>
          </cell>
          <cell r="B98" t="str">
            <v>Fixação de haste de terra e conexão ao neutro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4</v>
          </cell>
          <cell r="G98">
            <v>35</v>
          </cell>
        </row>
        <row r="99">
          <cell r="A99" t="str">
            <v>PI 37</v>
          </cell>
          <cell r="B99" t="str">
            <v>Lançamento de cabos em dutos de aço, classe 1000V, circuito trifásico mais neutro, e monofásico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4</v>
          </cell>
        </row>
        <row r="100">
          <cell r="A100" t="str">
            <v>PI 73</v>
          </cell>
          <cell r="B100" t="str">
            <v>Reator de alto fator externo c/ignitor p/ lâmpada a vapor de mercúrio,  da Entral ou similar</v>
          </cell>
          <cell r="C100">
            <v>0</v>
          </cell>
          <cell r="D100">
            <v>0</v>
          </cell>
          <cell r="E100" t="str">
            <v>un</v>
          </cell>
          <cell r="F100">
            <v>4</v>
          </cell>
          <cell r="G100">
            <v>37</v>
          </cell>
        </row>
        <row r="101">
          <cell r="A101" t="str">
            <v>PI 74</v>
          </cell>
          <cell r="B101" t="str">
            <v>Chave de iluminação pública</v>
          </cell>
          <cell r="C101">
            <v>0</v>
          </cell>
          <cell r="D101">
            <v>0</v>
          </cell>
          <cell r="E101" t="str">
            <v>un</v>
          </cell>
          <cell r="F101">
            <v>1</v>
          </cell>
          <cell r="G101">
            <v>95</v>
          </cell>
        </row>
        <row r="102">
          <cell r="A102" t="str">
            <v>PI 75</v>
          </cell>
          <cell r="B102" t="str">
            <v>Montagem eletromecânica de luminária 5m de altura, c/fixação dos equipam.e conexões elét.</v>
          </cell>
          <cell r="C102">
            <v>0</v>
          </cell>
          <cell r="D102">
            <v>0</v>
          </cell>
          <cell r="E102" t="str">
            <v>un</v>
          </cell>
          <cell r="F102">
            <v>4</v>
          </cell>
          <cell r="G102">
            <v>67.08</v>
          </cell>
        </row>
        <row r="103">
          <cell r="A103" t="str">
            <v>PI 22</v>
          </cell>
          <cell r="B103" t="str">
            <v>Base completa com fusível Diazed, 6A, retardado, incluíndo tampa, anel de proteção e ajuste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4</v>
          </cell>
          <cell r="G103">
            <v>8.6300000000000008</v>
          </cell>
        </row>
        <row r="104">
          <cell r="A104" t="str">
            <v>PI 26</v>
          </cell>
          <cell r="B104" t="str">
            <v>Relé fotoelétrico c/ suporte para fixação galv. com furo 18mm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11.5</v>
          </cell>
        </row>
        <row r="105">
          <cell r="A105" t="str">
            <v>PI 24</v>
          </cell>
          <cell r="B105" t="str">
            <v>Fita elétrica auto fusão a base de borracha EPR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6.39</v>
          </cell>
        </row>
        <row r="106">
          <cell r="A106" t="str">
            <v>PI 25</v>
          </cell>
          <cell r="B106" t="str">
            <v>Fita adesiva plástica isolante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2</v>
          </cell>
          <cell r="G106">
            <v>3.84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12</v>
          </cell>
          <cell r="G107">
            <v>4.5</v>
          </cell>
        </row>
        <row r="108">
          <cell r="F108" t="str">
            <v>SUB-TOTAL - OBRAS COMPLEMENTARES</v>
          </cell>
        </row>
        <row r="110">
          <cell r="F110" t="str">
            <v>SUB-TOTAL - Passarela do Km 9+680/396+680</v>
          </cell>
        </row>
        <row r="112">
          <cell r="B112" t="str">
            <v>Passarela do Km 14+733/401+733</v>
          </cell>
        </row>
        <row r="113">
          <cell r="B113" t="str">
            <v>OBRAS DE ARTE ESPECIAIS</v>
          </cell>
        </row>
        <row r="114">
          <cell r="B114" t="str">
            <v>Infra e Mesoestrutura</v>
          </cell>
        </row>
        <row r="115">
          <cell r="A115" t="str">
            <v>03.010.01</v>
          </cell>
          <cell r="B115" t="str">
            <v>Escavação em cavas de fundação com esgotamento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62</v>
          </cell>
          <cell r="G115">
            <v>22.39</v>
          </cell>
        </row>
        <row r="116">
          <cell r="A116" t="str">
            <v>03.371.00</v>
          </cell>
          <cell r="B116" t="str">
            <v>Formas de madeira compensada</v>
          </cell>
          <cell r="C116" t="str">
            <v xml:space="preserve"> </v>
          </cell>
          <cell r="D116" t="str">
            <v xml:space="preserve"> </v>
          </cell>
          <cell r="E116" t="str">
            <v>m2</v>
          </cell>
          <cell r="F116">
            <v>57</v>
          </cell>
          <cell r="G116">
            <v>21.86</v>
          </cell>
        </row>
        <row r="117">
          <cell r="A117" t="str">
            <v>03.371.02</v>
          </cell>
          <cell r="B117" t="str">
            <v>Formas de placa compensada plastificada</v>
          </cell>
          <cell r="C117" t="str">
            <v xml:space="preserve"> </v>
          </cell>
          <cell r="D117" t="str">
            <v xml:space="preserve"> </v>
          </cell>
          <cell r="E117" t="str">
            <v>m2</v>
          </cell>
          <cell r="F117">
            <v>209</v>
          </cell>
          <cell r="G117">
            <v>30.76</v>
          </cell>
        </row>
        <row r="118">
          <cell r="A118" t="str">
            <v>03.353.00</v>
          </cell>
          <cell r="B118" t="str">
            <v>Forn., preparo e colocação nas formas, de aço CA-50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2992</v>
          </cell>
          <cell r="G118">
            <v>2.59</v>
          </cell>
        </row>
        <row r="119">
          <cell r="A119" t="str">
            <v>03.326.00</v>
          </cell>
          <cell r="B119" t="str">
            <v xml:space="preserve">Concreto fck= 20 MPa-contr. raz. uso ger. 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41</v>
          </cell>
          <cell r="G119">
            <v>149.19999999999999</v>
          </cell>
        </row>
        <row r="120">
          <cell r="A120" t="str">
            <v>OAE5a</v>
          </cell>
          <cell r="B120" t="str">
            <v>Estaca metálica - tipo CS 250 X 52 - Fornecimento e cravação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152</v>
          </cell>
          <cell r="G120">
            <v>97.23</v>
          </cell>
        </row>
        <row r="121">
          <cell r="A121" t="str">
            <v>OAE5b</v>
          </cell>
          <cell r="B121" t="str">
            <v>Estaca metálica - tipo CS 300 x 77 - Fornecimento e cravação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152</v>
          </cell>
          <cell r="G121">
            <v>122.7</v>
          </cell>
        </row>
        <row r="122">
          <cell r="A122" t="str">
            <v>OAE5c</v>
          </cell>
          <cell r="B122" t="str">
            <v>Estaca metálica - tipo CS 300 x 116 - Fornecimento e cravação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76</v>
          </cell>
          <cell r="G122">
            <v>162.41999999999999</v>
          </cell>
        </row>
        <row r="123">
          <cell r="B123" t="str">
            <v>Superestrutura</v>
          </cell>
        </row>
        <row r="124">
          <cell r="A124" t="str">
            <v>03.371.02</v>
          </cell>
          <cell r="B124" t="str">
            <v>Formas de placa compensada plastificada</v>
          </cell>
          <cell r="C124" t="str">
            <v xml:space="preserve"> </v>
          </cell>
          <cell r="D124" t="str">
            <v xml:space="preserve"> </v>
          </cell>
          <cell r="E124" t="str">
            <v>m2</v>
          </cell>
          <cell r="F124">
            <v>1939</v>
          </cell>
          <cell r="G124">
            <v>30.76</v>
          </cell>
        </row>
        <row r="125">
          <cell r="A125" t="str">
            <v>OAE6</v>
          </cell>
          <cell r="B125" t="str">
            <v>Escoramento metálico comum (cimbramento)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1503</v>
          </cell>
          <cell r="G125">
            <v>27.58</v>
          </cell>
        </row>
        <row r="126">
          <cell r="A126" t="str">
            <v>03.353.00</v>
          </cell>
          <cell r="B126" t="str">
            <v>Forn., preparo e colocação nas formas, de aço CA-50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17581</v>
          </cell>
          <cell r="G126">
            <v>2.59</v>
          </cell>
        </row>
        <row r="127">
          <cell r="A127" t="str">
            <v>03.354.00</v>
          </cell>
          <cell r="B127" t="str">
            <v>Forn., preparo e colocação nas formas, de aço CA-60</v>
          </cell>
          <cell r="C127" t="str">
            <v xml:space="preserve"> </v>
          </cell>
          <cell r="D127" t="str">
            <v xml:space="preserve"> </v>
          </cell>
          <cell r="E127" t="str">
            <v>kg</v>
          </cell>
          <cell r="F127">
            <v>1877</v>
          </cell>
          <cell r="G127">
            <v>2.85</v>
          </cell>
        </row>
        <row r="128">
          <cell r="A128" t="str">
            <v>03.359.01</v>
          </cell>
          <cell r="B128" t="str">
            <v>Forn., preparo e colocação nas formas, de aço CA-25</v>
          </cell>
          <cell r="C128" t="str">
            <v xml:space="preserve"> </v>
          </cell>
          <cell r="D128" t="str">
            <v xml:space="preserve"> </v>
          </cell>
          <cell r="E128" t="str">
            <v>kg</v>
          </cell>
          <cell r="F128">
            <v>104</v>
          </cell>
          <cell r="G128">
            <v>2.4300000000000002</v>
          </cell>
        </row>
        <row r="129">
          <cell r="A129" t="str">
            <v>03.330.00</v>
          </cell>
          <cell r="B129" t="str">
            <v>Concreto fck= 35 MPa-contr. raz. uso ger.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161</v>
          </cell>
          <cell r="G129">
            <v>166.78</v>
          </cell>
        </row>
        <row r="130">
          <cell r="A130" t="str">
            <v>03.326.00</v>
          </cell>
          <cell r="B130" t="str">
            <v xml:space="preserve">Concreto fck= 20 MPa-contr. raz. uso ger. </v>
          </cell>
          <cell r="C130" t="str">
            <v xml:space="preserve"> </v>
          </cell>
          <cell r="D130" t="str">
            <v xml:space="preserve"> </v>
          </cell>
          <cell r="E130" t="str">
            <v>m3</v>
          </cell>
          <cell r="F130">
            <v>29</v>
          </cell>
          <cell r="G130">
            <v>149.19999999999999</v>
          </cell>
        </row>
        <row r="131">
          <cell r="B131" t="str">
            <v>Diversos</v>
          </cell>
        </row>
        <row r="132">
          <cell r="A132" t="str">
            <v>03.510.00</v>
          </cell>
          <cell r="B132" t="str">
            <v>Aparelho de apoio em neoprene</v>
          </cell>
          <cell r="C132" t="str">
            <v xml:space="preserve"> </v>
          </cell>
          <cell r="D132" t="str">
            <v xml:space="preserve"> </v>
          </cell>
          <cell r="E132" t="str">
            <v>kg</v>
          </cell>
          <cell r="F132">
            <v>51</v>
          </cell>
          <cell r="G132">
            <v>86.94</v>
          </cell>
        </row>
        <row r="133">
          <cell r="A133" t="str">
            <v>P 03.991.01b</v>
          </cell>
          <cell r="B133" t="str">
            <v>Dreno de FF D= 50 mm x 500mm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34</v>
          </cell>
          <cell r="G133">
            <v>6.63</v>
          </cell>
        </row>
        <row r="134">
          <cell r="F134" t="str">
            <v>SUB-TOTAL OAE</v>
          </cell>
        </row>
        <row r="135">
          <cell r="B135" t="str">
            <v>OBRAS COMPLEMENTARES</v>
          </cell>
        </row>
        <row r="136">
          <cell r="B136" t="str">
            <v>Iluminação das passarelas</v>
          </cell>
        </row>
        <row r="137">
          <cell r="A137" t="str">
            <v>PI 02a</v>
          </cell>
          <cell r="B137" t="str">
            <v>Poste de aço galvanizado a fogo, c/ 5,0m de alt. p/instal.na lat. das passarelas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300</v>
          </cell>
        </row>
        <row r="138">
          <cell r="A138" t="str">
            <v>PI 03</v>
          </cell>
          <cell r="B138" t="str">
            <v xml:space="preserve">Luminária p/ iluminação pública ref.HRC-612 da Philips ou similar 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4</v>
          </cell>
          <cell r="G138">
            <v>400</v>
          </cell>
        </row>
        <row r="139">
          <cell r="A139" t="str">
            <v>PI 08</v>
          </cell>
          <cell r="B139" t="str">
            <v>Suporte p/ luminária tipo ZGP401 da Philips ou similar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4</v>
          </cell>
          <cell r="G139">
            <v>81.650000000000006</v>
          </cell>
        </row>
        <row r="140">
          <cell r="A140" t="str">
            <v>PI 10</v>
          </cell>
          <cell r="B140" t="str">
            <v>Lâmpada a vapor de mercúrio 250W, alta pressão, base E40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28.75</v>
          </cell>
        </row>
        <row r="141">
          <cell r="A141" t="str">
            <v>PI 71</v>
          </cell>
          <cell r="B141" t="str">
            <v>Cabo isolado p/ 1000V, de alumínio, singelo, cor preto, bitola 25 mm² (XLPE) est.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100</v>
          </cell>
          <cell r="G141">
            <v>4.62</v>
          </cell>
        </row>
        <row r="142">
          <cell r="A142" t="str">
            <v>PI 67</v>
          </cell>
          <cell r="B142" t="str">
            <v>Cabo isolado p/ 1000 V, 2,5 mm2 de alumínio</v>
          </cell>
          <cell r="C142" t="str">
            <v xml:space="preserve"> </v>
          </cell>
          <cell r="D142" t="str">
            <v xml:space="preserve"> </v>
          </cell>
          <cell r="E142" t="str">
            <v>m</v>
          </cell>
          <cell r="F142">
            <v>40</v>
          </cell>
          <cell r="G142">
            <v>0.6</v>
          </cell>
        </row>
        <row r="143">
          <cell r="A143" t="str">
            <v>PI 72</v>
          </cell>
          <cell r="B143" t="str">
            <v>Eletroduto de aço 1.1/4" (vara de 3m), na passarela, conforme projeto</v>
          </cell>
          <cell r="C143">
            <v>0</v>
          </cell>
          <cell r="D143">
            <v>0</v>
          </cell>
          <cell r="E143" t="str">
            <v>m</v>
          </cell>
          <cell r="F143">
            <v>50</v>
          </cell>
          <cell r="G143">
            <v>18</v>
          </cell>
        </row>
        <row r="144">
          <cell r="A144" t="str">
            <v>PI 30</v>
          </cell>
          <cell r="B144" t="str">
            <v>Haste para aterramento aço-cobre D 13x2400mm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6.04</v>
          </cell>
        </row>
        <row r="145">
          <cell r="A145" t="str">
            <v>PI 31</v>
          </cell>
          <cell r="B145" t="str">
            <v>Cabo de cobre nú meio duro, 7 fios 2AWG</v>
          </cell>
          <cell r="C145" t="str">
            <v xml:space="preserve"> </v>
          </cell>
          <cell r="D145" t="str">
            <v xml:space="preserve"> </v>
          </cell>
          <cell r="E145" t="str">
            <v>kg</v>
          </cell>
          <cell r="F145">
            <v>4</v>
          </cell>
          <cell r="G145">
            <v>7.02</v>
          </cell>
        </row>
        <row r="146">
          <cell r="A146" t="str">
            <v>PI 39</v>
          </cell>
          <cell r="B146" t="str">
            <v>Fixação de haste de terra e conexão ao neutro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4</v>
          </cell>
          <cell r="G146">
            <v>35</v>
          </cell>
        </row>
        <row r="147">
          <cell r="A147" t="str">
            <v>PI 37</v>
          </cell>
          <cell r="B147" t="str">
            <v>Lançamento de cabos em dutos de aço, classe 1000V, circuito trifásico mais neutro, e monofásico</v>
          </cell>
          <cell r="C147" t="str">
            <v xml:space="preserve"> </v>
          </cell>
          <cell r="D147" t="str">
            <v xml:space="preserve"> </v>
          </cell>
          <cell r="E147" t="str">
            <v>m</v>
          </cell>
          <cell r="F147">
            <v>100</v>
          </cell>
          <cell r="G147">
            <v>4</v>
          </cell>
        </row>
        <row r="148">
          <cell r="A148" t="str">
            <v>PI 73</v>
          </cell>
          <cell r="B148" t="str">
            <v>Reator de alto fator externo c/ignitor p/ lâmpada a vapor de mercúrio,  da Entral ou similar</v>
          </cell>
          <cell r="C148">
            <v>0</v>
          </cell>
          <cell r="D148">
            <v>0</v>
          </cell>
          <cell r="E148" t="str">
            <v>un</v>
          </cell>
          <cell r="F148">
            <v>4</v>
          </cell>
          <cell r="G148">
            <v>37</v>
          </cell>
        </row>
        <row r="149">
          <cell r="A149" t="str">
            <v>PI 74</v>
          </cell>
          <cell r="B149" t="str">
            <v>Chave de iluminação pública</v>
          </cell>
          <cell r="C149">
            <v>0</v>
          </cell>
          <cell r="D149">
            <v>0</v>
          </cell>
          <cell r="E149" t="str">
            <v>un</v>
          </cell>
          <cell r="F149">
            <v>1</v>
          </cell>
          <cell r="G149">
            <v>95</v>
          </cell>
        </row>
        <row r="150">
          <cell r="A150" t="str">
            <v>PI 75</v>
          </cell>
          <cell r="B150" t="str">
            <v>Montagem eletromecânica de luminária 5m de altura, c/fixação dos equipam.e conexões elét.</v>
          </cell>
          <cell r="C150">
            <v>0</v>
          </cell>
          <cell r="D150">
            <v>0</v>
          </cell>
          <cell r="E150" t="str">
            <v>un</v>
          </cell>
          <cell r="F150">
            <v>4</v>
          </cell>
          <cell r="G150">
            <v>67.08</v>
          </cell>
        </row>
        <row r="151">
          <cell r="A151" t="str">
            <v>PI 22</v>
          </cell>
          <cell r="B151" t="str">
            <v>Base completa com fusível Diazed, 6A, retardado, incluíndo tampa, anel de proteção e ajuste</v>
          </cell>
          <cell r="C151" t="str">
            <v xml:space="preserve"> </v>
          </cell>
          <cell r="D151" t="str">
            <v xml:space="preserve"> </v>
          </cell>
          <cell r="E151" t="str">
            <v>un</v>
          </cell>
          <cell r="F151">
            <v>4</v>
          </cell>
          <cell r="G151">
            <v>8.6300000000000008</v>
          </cell>
        </row>
        <row r="152">
          <cell r="A152" t="str">
            <v>PI 26</v>
          </cell>
          <cell r="B152" t="str">
            <v>Relé fotoelétrico c/ suporte para fixação galv. com furo 18mm</v>
          </cell>
          <cell r="C152" t="str">
            <v xml:space="preserve"> </v>
          </cell>
          <cell r="D152" t="str">
            <v xml:space="preserve"> </v>
          </cell>
          <cell r="E152" t="str">
            <v>un</v>
          </cell>
          <cell r="F152">
            <v>1</v>
          </cell>
          <cell r="G152">
            <v>11.5</v>
          </cell>
        </row>
        <row r="153">
          <cell r="A153" t="str">
            <v>PI 24</v>
          </cell>
          <cell r="B153" t="str">
            <v>Fita elétrica auto fusão a base de borracha EPR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2</v>
          </cell>
          <cell r="G153">
            <v>6.39</v>
          </cell>
        </row>
        <row r="154">
          <cell r="A154" t="str">
            <v>PI 25</v>
          </cell>
          <cell r="B154" t="str">
            <v>Fita adesiva plástica isolante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2</v>
          </cell>
          <cell r="G154">
            <v>3.84</v>
          </cell>
        </row>
        <row r="155">
          <cell r="A155" t="str">
            <v>PI 38</v>
          </cell>
          <cell r="B155" t="str">
            <v>Confecção de emendas retas ou derivação em cabos classe 1000V, c/ conector à compressão</v>
          </cell>
          <cell r="C155" t="str">
            <v xml:space="preserve"> </v>
          </cell>
          <cell r="D155" t="str">
            <v xml:space="preserve"> </v>
          </cell>
          <cell r="E155" t="str">
            <v>un</v>
          </cell>
          <cell r="F155">
            <v>12</v>
          </cell>
          <cell r="G155">
            <v>4.5</v>
          </cell>
        </row>
        <row r="156">
          <cell r="F156" t="str">
            <v>SUB-TOTAL - OBRAS COMPLEMENTARES</v>
          </cell>
        </row>
        <row r="158">
          <cell r="F158" t="str">
            <v>SUB-TOTAL - Passarela do Km 14+733/401+733</v>
          </cell>
        </row>
        <row r="160">
          <cell r="B160" t="str">
            <v>Passarela do Km 16+401/Km 403+410</v>
          </cell>
        </row>
        <row r="161">
          <cell r="B161" t="str">
            <v>OBRAS DE ARTE ESPECIAIS</v>
          </cell>
        </row>
        <row r="162">
          <cell r="B162" t="str">
            <v>Infra e Mesoestrutura</v>
          </cell>
        </row>
        <row r="163">
          <cell r="A163" t="str">
            <v>03.010.01</v>
          </cell>
          <cell r="B163" t="str">
            <v>Escavação em cavas de fundação com esgotamento</v>
          </cell>
          <cell r="C163" t="str">
            <v xml:space="preserve"> </v>
          </cell>
          <cell r="D163" t="str">
            <v xml:space="preserve"> </v>
          </cell>
          <cell r="E163" t="str">
            <v>m3</v>
          </cell>
          <cell r="F163">
            <v>62</v>
          </cell>
          <cell r="G163">
            <v>22.39</v>
          </cell>
        </row>
        <row r="164">
          <cell r="A164" t="str">
            <v>03.371.01</v>
          </cell>
          <cell r="B164" t="str">
            <v>Formas de placa compensada resinada</v>
          </cell>
          <cell r="C164" t="str">
            <v xml:space="preserve"> </v>
          </cell>
          <cell r="D164" t="str">
            <v xml:space="preserve"> </v>
          </cell>
          <cell r="E164" t="str">
            <v>m2</v>
          </cell>
          <cell r="F164">
            <v>57</v>
          </cell>
          <cell r="G164">
            <v>21.86</v>
          </cell>
        </row>
        <row r="165">
          <cell r="A165" t="str">
            <v>03.371.02</v>
          </cell>
          <cell r="B165" t="str">
            <v>Formas de placa compensada plastificada</v>
          </cell>
          <cell r="C165" t="str">
            <v xml:space="preserve"> </v>
          </cell>
          <cell r="D165" t="str">
            <v xml:space="preserve"> </v>
          </cell>
          <cell r="E165" t="str">
            <v>m2</v>
          </cell>
          <cell r="F165">
            <v>180</v>
          </cell>
          <cell r="G165">
            <v>30.76</v>
          </cell>
        </row>
        <row r="166">
          <cell r="A166" t="str">
            <v>03.353.00</v>
          </cell>
          <cell r="B166" t="str">
            <v>Forn., preparo e colocação nas formas, de aço CA-50</v>
          </cell>
          <cell r="C166" t="str">
            <v xml:space="preserve"> </v>
          </cell>
          <cell r="D166" t="str">
            <v xml:space="preserve"> </v>
          </cell>
          <cell r="E166" t="str">
            <v>kg</v>
          </cell>
          <cell r="F166">
            <v>2456</v>
          </cell>
          <cell r="G166">
            <v>2.59</v>
          </cell>
        </row>
        <row r="167">
          <cell r="A167" t="str">
            <v>03.326.00</v>
          </cell>
          <cell r="B167" t="str">
            <v xml:space="preserve">Concreto fck= 20 MPa-contr. raz. uso ger. </v>
          </cell>
          <cell r="C167" t="str">
            <v xml:space="preserve"> </v>
          </cell>
          <cell r="D167" t="str">
            <v xml:space="preserve"> </v>
          </cell>
          <cell r="E167" t="str">
            <v>m3</v>
          </cell>
          <cell r="F167">
            <v>37</v>
          </cell>
          <cell r="G167">
            <v>149.19999999999999</v>
          </cell>
        </row>
        <row r="168">
          <cell r="A168" t="str">
            <v>OAE5a</v>
          </cell>
          <cell r="B168" t="str">
            <v>Estaca metálica - tipo CS 250 X 52 - Fornecimento e cravação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136</v>
          </cell>
          <cell r="G168">
            <v>97.23</v>
          </cell>
        </row>
        <row r="169">
          <cell r="A169" t="str">
            <v>OAE5b</v>
          </cell>
          <cell r="B169" t="str">
            <v>Estaca metálica - tipo CS 300 x 77 - Fornecimento e cravação</v>
          </cell>
          <cell r="C169" t="str">
            <v xml:space="preserve"> </v>
          </cell>
          <cell r="D169" t="str">
            <v xml:space="preserve"> </v>
          </cell>
          <cell r="E169" t="str">
            <v>m</v>
          </cell>
          <cell r="F169">
            <v>136</v>
          </cell>
          <cell r="G169">
            <v>122.7</v>
          </cell>
        </row>
        <row r="170">
          <cell r="A170" t="str">
            <v>OAE5c</v>
          </cell>
          <cell r="B170" t="str">
            <v>Estaca metálica - tipo CS 300 x 116 - Fornecimento e cravação</v>
          </cell>
          <cell r="C170" t="str">
            <v xml:space="preserve"> </v>
          </cell>
          <cell r="D170" t="str">
            <v xml:space="preserve"> </v>
          </cell>
          <cell r="E170" t="str">
            <v>m</v>
          </cell>
          <cell r="F170">
            <v>68</v>
          </cell>
          <cell r="G170">
            <v>162.41999999999999</v>
          </cell>
        </row>
        <row r="171">
          <cell r="B171" t="str">
            <v>Superestrutura</v>
          </cell>
        </row>
        <row r="172">
          <cell r="A172" t="str">
            <v>03.371.02</v>
          </cell>
          <cell r="B172" t="str">
            <v>Formas de placa compensada plastificada</v>
          </cell>
          <cell r="C172" t="str">
            <v xml:space="preserve"> </v>
          </cell>
          <cell r="D172" t="str">
            <v xml:space="preserve"> </v>
          </cell>
          <cell r="E172" t="str">
            <v>m2</v>
          </cell>
          <cell r="F172">
            <v>1734</v>
          </cell>
          <cell r="G172">
            <v>30.76</v>
          </cell>
        </row>
        <row r="173">
          <cell r="A173" t="str">
            <v>OAE6</v>
          </cell>
          <cell r="B173" t="str">
            <v>Escoramento metálico comum (cimbramento)</v>
          </cell>
          <cell r="C173" t="str">
            <v xml:space="preserve"> </v>
          </cell>
          <cell r="D173" t="str">
            <v xml:space="preserve"> </v>
          </cell>
          <cell r="E173" t="str">
            <v>m3</v>
          </cell>
          <cell r="F173">
            <v>1118</v>
          </cell>
          <cell r="G173">
            <v>27.58</v>
          </cell>
        </row>
        <row r="174">
          <cell r="A174" t="str">
            <v>03.353.00</v>
          </cell>
          <cell r="B174" t="str">
            <v>Forn., preparo e colocação nas formas, de aço CA-50</v>
          </cell>
          <cell r="C174" t="str">
            <v xml:space="preserve"> </v>
          </cell>
          <cell r="D174" t="str">
            <v xml:space="preserve"> </v>
          </cell>
          <cell r="E174" t="str">
            <v>kg</v>
          </cell>
          <cell r="F174">
            <v>15155</v>
          </cell>
          <cell r="G174">
            <v>2.59</v>
          </cell>
        </row>
        <row r="175">
          <cell r="A175" t="str">
            <v>03.354.00</v>
          </cell>
          <cell r="B175" t="str">
            <v>Forn., preparo e colocação nas formas, de aço CA-60</v>
          </cell>
          <cell r="C175" t="str">
            <v xml:space="preserve"> </v>
          </cell>
          <cell r="D175" t="str">
            <v xml:space="preserve"> </v>
          </cell>
          <cell r="E175" t="str">
            <v>kg</v>
          </cell>
          <cell r="F175">
            <v>1086</v>
          </cell>
          <cell r="G175">
            <v>2.85</v>
          </cell>
        </row>
        <row r="176">
          <cell r="A176" t="str">
            <v>03.359.01</v>
          </cell>
          <cell r="B176" t="str">
            <v>Forn., preparo e colocação nas formas, de aço CA-25</v>
          </cell>
          <cell r="C176" t="str">
            <v xml:space="preserve"> </v>
          </cell>
          <cell r="D176" t="str">
            <v xml:space="preserve"> </v>
          </cell>
          <cell r="E176" t="str">
            <v>kg</v>
          </cell>
          <cell r="F176">
            <v>89</v>
          </cell>
          <cell r="G176">
            <v>2.4300000000000002</v>
          </cell>
        </row>
        <row r="177">
          <cell r="A177" t="str">
            <v>03.330.00</v>
          </cell>
          <cell r="B177" t="str">
            <v>Concreto fck= 35 MPa-contr. raz. uso ger.</v>
          </cell>
          <cell r="C177" t="str">
            <v xml:space="preserve"> </v>
          </cell>
          <cell r="D177" t="str">
            <v xml:space="preserve"> </v>
          </cell>
          <cell r="E177" t="str">
            <v>m3</v>
          </cell>
          <cell r="F177">
            <v>145</v>
          </cell>
          <cell r="G177">
            <v>166.78</v>
          </cell>
        </row>
        <row r="178">
          <cell r="A178" t="str">
            <v>03.326.00</v>
          </cell>
          <cell r="B178" t="str">
            <v xml:space="preserve">Concreto fck= 20 MPa-contr. raz. uso ger. </v>
          </cell>
          <cell r="C178" t="str">
            <v xml:space="preserve"> </v>
          </cell>
          <cell r="D178" t="str">
            <v xml:space="preserve"> </v>
          </cell>
          <cell r="E178" t="str">
            <v>m3</v>
          </cell>
          <cell r="F178">
            <v>26</v>
          </cell>
          <cell r="G178">
            <v>149.19999999999999</v>
          </cell>
        </row>
        <row r="179">
          <cell r="B179" t="str">
            <v>Diversos</v>
          </cell>
        </row>
        <row r="180">
          <cell r="A180" t="str">
            <v>03.510.00</v>
          </cell>
          <cell r="B180" t="str">
            <v>Aparelho de apoio em neoprene</v>
          </cell>
          <cell r="C180" t="str">
            <v xml:space="preserve"> </v>
          </cell>
          <cell r="D180" t="str">
            <v xml:space="preserve"> </v>
          </cell>
          <cell r="E180" t="str">
            <v>kg</v>
          </cell>
          <cell r="F180">
            <v>51</v>
          </cell>
          <cell r="G180">
            <v>86.94</v>
          </cell>
        </row>
        <row r="181">
          <cell r="A181" t="str">
            <v>P 03.991.01b</v>
          </cell>
          <cell r="B181" t="str">
            <v>Dreno de FF D= 50 mm x 500mm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34</v>
          </cell>
          <cell r="G181">
            <v>6.63</v>
          </cell>
        </row>
      </sheetData>
      <sheetData sheetId="19">
        <row r="13">
          <cell r="A13" t="str">
            <v>06.100.21</v>
          </cell>
          <cell r="B13" t="str">
            <v>Pintura de faixa - tinta acrílica - 2 anos</v>
          </cell>
          <cell r="C13" t="str">
            <v>DNER-EM371-372-373/97</v>
          </cell>
          <cell r="D13" t="str">
            <v xml:space="preserve"> </v>
          </cell>
          <cell r="E13" t="str">
            <v>m2</v>
          </cell>
          <cell r="F13">
            <v>33650</v>
          </cell>
          <cell r="G13">
            <v>7.08</v>
          </cell>
        </row>
        <row r="14">
          <cell r="A14" t="str">
            <v>06.110.02</v>
          </cell>
          <cell r="B14" t="str">
            <v>Pint. setas e zebrados - termopl. - 3 anos</v>
          </cell>
          <cell r="C14" t="str">
            <v>DNER-EM371-372-373/97</v>
          </cell>
          <cell r="D14" t="str">
            <v xml:space="preserve"> </v>
          </cell>
          <cell r="E14" t="str">
            <v>m2</v>
          </cell>
          <cell r="F14">
            <v>1700</v>
          </cell>
          <cell r="G14">
            <v>31.52</v>
          </cell>
        </row>
        <row r="15">
          <cell r="A15" t="str">
            <v>06.200.02</v>
          </cell>
          <cell r="B15" t="str">
            <v>Placa de sinalização tot. refletiva (forn/impl)</v>
          </cell>
          <cell r="C15" t="str">
            <v>DNER-EM371-372-373/97</v>
          </cell>
          <cell r="D15" t="str">
            <v xml:space="preserve"> </v>
          </cell>
          <cell r="E15" t="str">
            <v>m2</v>
          </cell>
          <cell r="F15">
            <v>540</v>
          </cell>
          <cell r="G15">
            <v>211.92</v>
          </cell>
        </row>
        <row r="16">
          <cell r="A16" t="str">
            <v>06.210.01</v>
          </cell>
          <cell r="B16" t="str">
            <v>Pórtico metálico</v>
          </cell>
          <cell r="C16" t="str">
            <v xml:space="preserve"> </v>
          </cell>
          <cell r="D16" t="str">
            <v xml:space="preserve"> </v>
          </cell>
          <cell r="E16" t="str">
            <v>un</v>
          </cell>
          <cell r="F16">
            <v>19</v>
          </cell>
          <cell r="G16">
            <v>27044.98</v>
          </cell>
        </row>
        <row r="17">
          <cell r="A17" t="str">
            <v>P06.210.02</v>
          </cell>
          <cell r="B17" t="str">
            <v>Bandeira simples 5,10 x 6,50m</v>
          </cell>
          <cell r="C17" t="str">
            <v xml:space="preserve"> </v>
          </cell>
          <cell r="D17" t="str">
            <v xml:space="preserve"> </v>
          </cell>
          <cell r="E17" t="str">
            <v>un</v>
          </cell>
          <cell r="F17">
            <v>33</v>
          </cell>
          <cell r="G17">
            <v>7876.4</v>
          </cell>
        </row>
        <row r="18">
          <cell r="A18" t="str">
            <v>06.120.01</v>
          </cell>
          <cell r="B18" t="str">
            <v>Tacha refletiva monodirecional (forn/coloc)</v>
          </cell>
          <cell r="C18" t="str">
            <v>DNER-EM371-372-373/97</v>
          </cell>
          <cell r="D18" t="str">
            <v xml:space="preserve"> </v>
          </cell>
          <cell r="E18" t="str">
            <v>und</v>
          </cell>
          <cell r="F18">
            <v>9050</v>
          </cell>
          <cell r="G18">
            <v>9.3699999999999992</v>
          </cell>
        </row>
        <row r="19">
          <cell r="A19" t="str">
            <v>06.010.01</v>
          </cell>
          <cell r="B19" t="str">
            <v>Defensa semi-maleável simples (forn / impl)</v>
          </cell>
          <cell r="C19" t="str">
            <v xml:space="preserve"> </v>
          </cell>
          <cell r="D19" t="str">
            <v xml:space="preserve"> </v>
          </cell>
          <cell r="E19" t="str">
            <v>m</v>
          </cell>
          <cell r="F19">
            <v>40841</v>
          </cell>
          <cell r="G19">
            <v>74.150000000000006</v>
          </cell>
        </row>
        <row r="20">
          <cell r="A20" t="str">
            <v>06.010.11</v>
          </cell>
          <cell r="B20" t="str">
            <v>Defensa semi-maleável dupla (forn / impl)</v>
          </cell>
          <cell r="C20" t="str">
            <v xml:space="preserve"> </v>
          </cell>
          <cell r="D20" t="str">
            <v xml:space="preserve"> </v>
          </cell>
          <cell r="E20" t="str">
            <v>m</v>
          </cell>
          <cell r="F20">
            <v>10435</v>
          </cell>
          <cell r="G20">
            <v>125.57</v>
          </cell>
        </row>
        <row r="21">
          <cell r="A21" t="str">
            <v>06.030.01</v>
          </cell>
          <cell r="B21" t="str">
            <v>Barreira de segurança dupla - DNER PRO 176/86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5759</v>
          </cell>
          <cell r="G21">
            <v>79.48</v>
          </cell>
        </row>
        <row r="22">
          <cell r="F22" t="str">
            <v>SUB-TOTAL</v>
          </cell>
        </row>
        <row r="23">
          <cell r="B23" t="str">
            <v>SINALIZAÇÃO PROVISÓRIA</v>
          </cell>
        </row>
        <row r="24">
          <cell r="A24" t="str">
            <v>06.200.01</v>
          </cell>
          <cell r="B24" t="str">
            <v>Placa de sinalização semi-refletiva (forn/impl)</v>
          </cell>
          <cell r="C24" t="str">
            <v>DNER-EM371-372-373/97</v>
          </cell>
          <cell r="D24" t="str">
            <v xml:space="preserve"> </v>
          </cell>
          <cell r="E24" t="str">
            <v>m2</v>
          </cell>
          <cell r="F24">
            <v>992</v>
          </cell>
          <cell r="G24">
            <v>133.07</v>
          </cell>
        </row>
        <row r="25">
          <cell r="A25" t="str">
            <v>P06.200.01j</v>
          </cell>
          <cell r="B25" t="str">
            <v>Sinalizador intermitente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16</v>
          </cell>
          <cell r="G25">
            <v>16.3</v>
          </cell>
        </row>
        <row r="26">
          <cell r="A26" t="str">
            <v>P06.200.01k</v>
          </cell>
          <cell r="B26" t="str">
            <v>Sinalizador (balde)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1550</v>
          </cell>
          <cell r="G26">
            <v>9.51</v>
          </cell>
        </row>
        <row r="27">
          <cell r="A27" t="str">
            <v>P 06.030.02</v>
          </cell>
          <cell r="B27" t="str">
            <v>Barreira Classe II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212</v>
          </cell>
          <cell r="G27">
            <v>52.27</v>
          </cell>
        </row>
        <row r="28">
          <cell r="A28" t="str">
            <v>P 06.030.03</v>
          </cell>
          <cell r="B28" t="str">
            <v>Barreira Classe III</v>
          </cell>
          <cell r="C28" t="str">
            <v xml:space="preserve"> </v>
          </cell>
          <cell r="D28" t="str">
            <v xml:space="preserve"> </v>
          </cell>
          <cell r="E28" t="str">
            <v>un</v>
          </cell>
          <cell r="F28">
            <v>19</v>
          </cell>
          <cell r="G28">
            <v>70.48</v>
          </cell>
        </row>
        <row r="29">
          <cell r="A29" t="str">
            <v>P06.200.01l</v>
          </cell>
          <cell r="B29" t="str">
            <v>Sinalizador com bandeira</v>
          </cell>
          <cell r="C29" t="str">
            <v xml:space="preserve"> </v>
          </cell>
          <cell r="D29" t="str">
            <v xml:space="preserve"> </v>
          </cell>
          <cell r="E29" t="str">
            <v>homxh</v>
          </cell>
          <cell r="F29">
            <v>25000</v>
          </cell>
          <cell r="G29">
            <v>5.01</v>
          </cell>
        </row>
        <row r="30">
          <cell r="A30" t="str">
            <v>06.100.12</v>
          </cell>
          <cell r="B30" t="str">
            <v>Pintura setas e zebrado - tinta alquidica - 1 ano</v>
          </cell>
          <cell r="C30" t="str">
            <v>DNER-EM371-372-373/97</v>
          </cell>
          <cell r="D30" t="str">
            <v xml:space="preserve"> </v>
          </cell>
          <cell r="E30" t="str">
            <v>m2</v>
          </cell>
          <cell r="F30">
            <v>220</v>
          </cell>
          <cell r="G30">
            <v>6.55</v>
          </cell>
        </row>
        <row r="31">
          <cell r="A31" t="str">
            <v>06.100.11</v>
          </cell>
          <cell r="B31" t="str">
            <v>Pintura de faixa - tinta alquidica - 1 ano</v>
          </cell>
          <cell r="C31" t="str">
            <v>DNER-EM371-372-373/97</v>
          </cell>
          <cell r="D31" t="str">
            <v xml:space="preserve"> </v>
          </cell>
          <cell r="E31" t="str">
            <v>m2</v>
          </cell>
          <cell r="F31">
            <v>10600</v>
          </cell>
          <cell r="G31">
            <v>4.03</v>
          </cell>
        </row>
        <row r="32">
          <cell r="A32" t="str">
            <v>06.121.11</v>
          </cell>
          <cell r="B32" t="str">
            <v>Tachão refletivo bidirecional (forn/coloc)</v>
          </cell>
          <cell r="C32" t="str">
            <v>DNER-EM371-372-373/97</v>
          </cell>
          <cell r="D32" t="str">
            <v xml:space="preserve"> </v>
          </cell>
          <cell r="E32" t="str">
            <v>und</v>
          </cell>
          <cell r="F32">
            <v>3000</v>
          </cell>
          <cell r="G32">
            <v>31.13</v>
          </cell>
        </row>
        <row r="33">
          <cell r="A33" t="str">
            <v>06.120.11</v>
          </cell>
          <cell r="B33" t="str">
            <v>Tachão refletivo monodirecional (forn/coloc)</v>
          </cell>
          <cell r="C33" t="str">
            <v>DNER-EM371-372-373/97</v>
          </cell>
          <cell r="D33" t="str">
            <v xml:space="preserve"> </v>
          </cell>
          <cell r="E33" t="str">
            <v>und</v>
          </cell>
          <cell r="F33">
            <v>3000</v>
          </cell>
          <cell r="G33">
            <v>25.9</v>
          </cell>
        </row>
        <row r="34">
          <cell r="A34" t="str">
            <v>06.121.01</v>
          </cell>
          <cell r="B34" t="str">
            <v>Tacha refletiva bidirecional (forn/coloc)</v>
          </cell>
          <cell r="C34" t="str">
            <v>DNER-EM371-372-373/97</v>
          </cell>
          <cell r="D34" t="str">
            <v xml:space="preserve"> </v>
          </cell>
          <cell r="E34" t="str">
            <v>und</v>
          </cell>
          <cell r="F34">
            <v>1560</v>
          </cell>
          <cell r="G34">
            <v>10.47</v>
          </cell>
        </row>
      </sheetData>
      <sheetData sheetId="20">
        <row r="14">
          <cell r="A14" t="str">
            <v>P02.999.10</v>
          </cell>
          <cell r="B14" t="str">
            <v>Frezagem de revestimento em CAUQ e&lt;= 8 cm c/transporte até 2km</v>
          </cell>
          <cell r="C14" t="str">
            <v xml:space="preserve"> </v>
          </cell>
          <cell r="D14" t="str">
            <v xml:space="preserve"> </v>
          </cell>
          <cell r="E14" t="str">
            <v>m3</v>
          </cell>
          <cell r="F14">
            <v>4008</v>
          </cell>
          <cell r="G14">
            <v>24.96</v>
          </cell>
        </row>
        <row r="15">
          <cell r="A15" t="str">
            <v>02.400.00</v>
          </cell>
          <cell r="B15" t="str">
            <v>Pintura de ligação - Fornec., transporte e execução</v>
          </cell>
          <cell r="C15" t="str">
            <v>DNER-ES307/97</v>
          </cell>
          <cell r="D15" t="str">
            <v xml:space="preserve"> </v>
          </cell>
          <cell r="E15" t="str">
            <v>m2</v>
          </cell>
          <cell r="F15">
            <v>267192</v>
          </cell>
          <cell r="G15">
            <v>0.41</v>
          </cell>
        </row>
        <row r="16">
          <cell r="A16" t="str">
            <v>02.540.01</v>
          </cell>
          <cell r="B16" t="str">
            <v>Concreto betuminoso usinado a quente - usina 100/140 t/h</v>
          </cell>
          <cell r="C16" t="str">
            <v>DNER-ES313/97</v>
          </cell>
          <cell r="D16" t="str">
            <v xml:space="preserve"> </v>
          </cell>
          <cell r="E16" t="str">
            <v>t</v>
          </cell>
          <cell r="F16">
            <v>32063</v>
          </cell>
          <cell r="G16">
            <v>67.64</v>
          </cell>
        </row>
      </sheetData>
      <sheetData sheetId="2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221400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2214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4428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2624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1478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1002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4665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1693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292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2861</v>
          </cell>
          <cell r="G24">
            <v>2.62</v>
          </cell>
        </row>
        <row r="25">
          <cell r="A25" t="str">
            <v>01.100.18</v>
          </cell>
          <cell r="B25" t="str">
            <v>Escavação,carga e transportes de material de 1a categoria DMT= 1800 a 2000m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1131</v>
          </cell>
          <cell r="G25">
            <v>2.92</v>
          </cell>
        </row>
        <row r="26">
          <cell r="A26" t="str">
            <v>01.100.19</v>
          </cell>
          <cell r="B26" t="str">
            <v>Escavação,carga e transportes de material de 1a categoria DMT= 2000 a 3000m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99</v>
          </cell>
          <cell r="G26">
            <v>3.26</v>
          </cell>
        </row>
        <row r="27">
          <cell r="A27" t="str">
            <v>DER50265</v>
          </cell>
          <cell r="B27" t="str">
            <v>Esc.  Carga e Transp. de mat. 1a cat. c/ CB 4000&lt;DMT&lt;5000m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14245</v>
          </cell>
          <cell r="G27">
            <v>3.76</v>
          </cell>
        </row>
        <row r="28">
          <cell r="A28" t="str">
            <v>DER50260</v>
          </cell>
          <cell r="B28" t="str">
            <v>Esc.  Carga e Transp. de mat. 1a cat. c/ CB 5000&lt;DMT&lt;6000m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6163</v>
          </cell>
          <cell r="G28">
            <v>4.29</v>
          </cell>
        </row>
        <row r="29">
          <cell r="A29" t="str">
            <v>DER50270</v>
          </cell>
          <cell r="B29" t="str">
            <v>Esc.  Carga e Transp. de mat. 1a cat. c/ CB 6000&lt;DMT&lt;7000m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8063</v>
          </cell>
          <cell r="G29">
            <v>4.79</v>
          </cell>
        </row>
        <row r="30">
          <cell r="A30" t="str">
            <v>DER50325</v>
          </cell>
          <cell r="B30" t="str">
            <v>Esc.  Carga e Transp. de mat. 1a cat. c/ CB 14000&lt;DMT&lt;16000m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23987</v>
          </cell>
          <cell r="G30">
            <v>9</v>
          </cell>
        </row>
        <row r="31">
          <cell r="A31" t="str">
            <v>DER50335</v>
          </cell>
          <cell r="B31" t="str">
            <v>Esc.  Carga e Transp. de mat. 1a cat. c/ CB 16000&lt;DMT&lt;18000m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2816</v>
          </cell>
          <cell r="G31">
            <v>10.08</v>
          </cell>
        </row>
        <row r="32">
          <cell r="A32" t="str">
            <v>DER50365</v>
          </cell>
          <cell r="B32" t="str">
            <v>Esc.  Carga e Transp. de mat. 1a cat. c/ CB 22000&lt;DMT&lt;24000m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12280</v>
          </cell>
          <cell r="G32">
            <v>13.06</v>
          </cell>
        </row>
        <row r="33">
          <cell r="A33" t="str">
            <v>DER50375</v>
          </cell>
          <cell r="B33" t="str">
            <v>Esc.  Carga e Transp. de mat. 1a cat. c/ CB 24000&lt;DMT&lt;26000m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8549</v>
          </cell>
          <cell r="G33">
            <v>14.08</v>
          </cell>
        </row>
        <row r="34">
          <cell r="A34" t="str">
            <v>01.101.10</v>
          </cell>
          <cell r="B34" t="str">
            <v>Escavação,carga e transportes de material de 2a categoria,c/CB,  DMT 200 a 400m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904</v>
          </cell>
          <cell r="G34">
            <v>2.97</v>
          </cell>
        </row>
        <row r="35">
          <cell r="A35" t="str">
            <v>01.101.13</v>
          </cell>
          <cell r="B35" t="str">
            <v>Escavação,carga e transportes de material de 2a categoria,c/CB,  DMT 800 a 1 000m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837</v>
          </cell>
          <cell r="G35">
            <v>3.42</v>
          </cell>
        </row>
        <row r="36">
          <cell r="A36" t="str">
            <v>01.101.14</v>
          </cell>
          <cell r="B36" t="str">
            <v>Escavação,carga e transportes de material de 2a categoria,c/CB,  DMT 1000 a 1200m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479</v>
          </cell>
          <cell r="G36">
            <v>3.49</v>
          </cell>
        </row>
        <row r="37">
          <cell r="A37" t="str">
            <v>01.101.19</v>
          </cell>
          <cell r="B37" t="str">
            <v>Escavação,carga e transportes de material de 2a categoria,c/CB,  DMT 2000 a 3000m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231</v>
          </cell>
          <cell r="G37">
            <v>4.51</v>
          </cell>
        </row>
        <row r="38">
          <cell r="A38" t="str">
            <v>DER51235</v>
          </cell>
          <cell r="B38" t="str">
            <v>Escavação,carga e transportes de material de 2a categoria DMT 4000 a 5000m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5988</v>
          </cell>
          <cell r="G38">
            <v>5.15</v>
          </cell>
        </row>
        <row r="39">
          <cell r="A39" t="str">
            <v>DER52087</v>
          </cell>
          <cell r="B39" t="str">
            <v>Esc. Carga e Transp. de solos moles 400&lt;DMT&lt;=600m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1558</v>
          </cell>
          <cell r="G39">
            <v>4.5999999999999996</v>
          </cell>
        </row>
        <row r="40">
          <cell r="A40" t="str">
            <v>DER52090</v>
          </cell>
          <cell r="B40" t="str">
            <v>Esc. Carga e Transp. de solos moles 600&lt;DMT&lt;=800m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12066</v>
          </cell>
          <cell r="G40">
            <v>4.6399999999999997</v>
          </cell>
        </row>
        <row r="41">
          <cell r="A41" t="str">
            <v>DER52095</v>
          </cell>
          <cell r="B41" t="str">
            <v>Esc. Carga e Transp. de solos moles 800&lt;DMT&lt;=1000m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9412</v>
          </cell>
          <cell r="G41">
            <v>4.7</v>
          </cell>
        </row>
        <row r="42">
          <cell r="A42" t="str">
            <v>DER52100</v>
          </cell>
          <cell r="B42" t="str">
            <v>Esc. Carga e Transp. de solos moles 1000&lt;DMT&lt;=1200m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960</v>
          </cell>
          <cell r="G42">
            <v>4.71</v>
          </cell>
        </row>
        <row r="43">
          <cell r="A43" t="str">
            <v>DER52101</v>
          </cell>
          <cell r="B43" t="str">
            <v>Esc. Carga e Transp. de solos moles 1200&lt;DMT&lt;=1400m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2575</v>
          </cell>
          <cell r="G43">
            <v>4.74</v>
          </cell>
        </row>
        <row r="44">
          <cell r="A44" t="str">
            <v>DER52102</v>
          </cell>
          <cell r="B44" t="str">
            <v>Esc. Carga e Transp. de solos moles 1400&lt;DMT&lt;=1600m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2321</v>
          </cell>
          <cell r="G44">
            <v>4.8099999999999996</v>
          </cell>
        </row>
        <row r="45">
          <cell r="A45" t="str">
            <v>01.510.00</v>
          </cell>
          <cell r="B45" t="str">
            <v>Compactação de aterros a 95% Proctor Normal</v>
          </cell>
          <cell r="C45" t="str">
            <v>DNER-ES282/97</v>
          </cell>
          <cell r="D45" t="str">
            <v xml:space="preserve"> </v>
          </cell>
          <cell r="E45" t="str">
            <v>m3</v>
          </cell>
          <cell r="F45">
            <v>45560</v>
          </cell>
          <cell r="G45">
            <v>0.79</v>
          </cell>
        </row>
        <row r="46">
          <cell r="A46" t="str">
            <v>01.511.00</v>
          </cell>
          <cell r="B46" t="str">
            <v>Compactação de aterros a 100% Proctor Normal</v>
          </cell>
          <cell r="C46" t="str">
            <v>DNER-ES282/97</v>
          </cell>
          <cell r="D46" t="str">
            <v xml:space="preserve"> </v>
          </cell>
          <cell r="E46" t="str">
            <v>m3</v>
          </cell>
          <cell r="F46">
            <v>13303</v>
          </cell>
          <cell r="G46">
            <v>1.36</v>
          </cell>
        </row>
        <row r="47">
          <cell r="F47" t="str">
            <v>SUB-TOTAL</v>
          </cell>
        </row>
        <row r="49">
          <cell r="B49" t="str">
            <v>PAVIMENTAÇÃO</v>
          </cell>
        </row>
        <row r="50">
          <cell r="A50" t="str">
            <v>02.000.00</v>
          </cell>
          <cell r="B50" t="str">
            <v>Regularização do subleito</v>
          </cell>
          <cell r="C50" t="str">
            <v xml:space="preserve"> </v>
          </cell>
          <cell r="D50" t="str">
            <v xml:space="preserve"> </v>
          </cell>
          <cell r="E50" t="str">
            <v>m2</v>
          </cell>
          <cell r="F50">
            <v>62658</v>
          </cell>
          <cell r="G50">
            <v>0.3</v>
          </cell>
        </row>
        <row r="51">
          <cell r="A51" t="str">
            <v>DER53110</v>
          </cell>
          <cell r="B51" t="str">
            <v>Camada de seixo classificado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12034</v>
          </cell>
          <cell r="G51">
            <v>16.09</v>
          </cell>
        </row>
        <row r="52">
          <cell r="F52" t="str">
            <v>SUB-TOTAL</v>
          </cell>
        </row>
        <row r="54">
          <cell r="B54" t="str">
            <v>DRENAGEM</v>
          </cell>
        </row>
        <row r="55">
          <cell r="A55" t="str">
            <v>04.000.00</v>
          </cell>
          <cell r="B55" t="str">
            <v>Escavação manual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146</v>
          </cell>
          <cell r="G55">
            <v>17.57</v>
          </cell>
        </row>
        <row r="56">
          <cell r="A56" t="str">
            <v>04.001.00</v>
          </cell>
          <cell r="B56" t="str">
            <v>Escavação mecânica em material de 1a categoria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332</v>
          </cell>
          <cell r="G56">
            <v>2.09</v>
          </cell>
        </row>
        <row r="57">
          <cell r="A57" t="str">
            <v>04.001.01</v>
          </cell>
          <cell r="B57" t="str">
            <v>Escavação mecânica,reaterro e compactação (material de 1a categoria)</v>
          </cell>
          <cell r="C57" t="str">
            <v xml:space="preserve"> </v>
          </cell>
          <cell r="D57" t="str">
            <v xml:space="preserve"> </v>
          </cell>
          <cell r="E57" t="str">
            <v>m3</v>
          </cell>
          <cell r="F57">
            <v>524</v>
          </cell>
          <cell r="G57">
            <v>3.03</v>
          </cell>
        </row>
        <row r="58">
          <cell r="A58" t="str">
            <v>04.011.00</v>
          </cell>
          <cell r="B58" t="str">
            <v>Escavação mecânica em material de 2a categoria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291</v>
          </cell>
          <cell r="G58">
            <v>0.9</v>
          </cell>
        </row>
        <row r="59">
          <cell r="A59" t="str">
            <v>04.401.02</v>
          </cell>
          <cell r="B59" t="str">
            <v>Valeta de prot. de aterro c/ revest. vegetal VPA 02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7590</v>
          </cell>
          <cell r="G59">
            <v>24.32</v>
          </cell>
        </row>
        <row r="60">
          <cell r="A60" t="str">
            <v>04.900.21</v>
          </cell>
          <cell r="B60" t="str">
            <v>Sarjeta de cant. central de concreto-SCC 01</v>
          </cell>
          <cell r="C60" t="str">
            <v>DNER-ES288/97</v>
          </cell>
          <cell r="D60" t="str">
            <v xml:space="preserve"> </v>
          </cell>
          <cell r="E60" t="str">
            <v>m</v>
          </cell>
          <cell r="F60">
            <v>3531</v>
          </cell>
          <cell r="G60">
            <v>13.85</v>
          </cell>
        </row>
        <row r="61">
          <cell r="A61" t="str">
            <v>04.900.22</v>
          </cell>
          <cell r="B61" t="str">
            <v>Sarjeta de cant. central de concreto-SCC 02</v>
          </cell>
          <cell r="C61" t="str">
            <v>DNER-ES288/97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19.170000000000002</v>
          </cell>
        </row>
        <row r="62">
          <cell r="A62" t="str">
            <v>04.900.33</v>
          </cell>
          <cell r="B62" t="str">
            <v>Sarjeta triangular de grama-STG 03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66</v>
          </cell>
          <cell r="G62">
            <v>10.61</v>
          </cell>
        </row>
        <row r="63">
          <cell r="A63" t="str">
            <v>04.900.34</v>
          </cell>
          <cell r="B63" t="str">
            <v>Sarjeta triangular de grama-STG 04</v>
          </cell>
          <cell r="C63" t="str">
            <v xml:space="preserve"> </v>
          </cell>
          <cell r="D63" t="str">
            <v xml:space="preserve"> </v>
          </cell>
          <cell r="E63" t="str">
            <v>m</v>
          </cell>
          <cell r="F63">
            <v>2326</v>
          </cell>
          <cell r="G63">
            <v>8.4700000000000006</v>
          </cell>
        </row>
        <row r="64">
          <cell r="A64" t="str">
            <v>DER78150a</v>
          </cell>
          <cell r="B64" t="str">
            <v>Caixa coletora de sarjeta - CCS, D=60cm E H=1,5m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7</v>
          </cell>
          <cell r="G64">
            <v>500.45</v>
          </cell>
        </row>
        <row r="65">
          <cell r="A65" t="str">
            <v>04.930.01</v>
          </cell>
          <cell r="B65" t="str">
            <v>Caixa coletora de sarjeta-CCS 01</v>
          </cell>
          <cell r="C65" t="str">
            <v>DNER-ES287/97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568.85</v>
          </cell>
        </row>
        <row r="66">
          <cell r="A66" t="str">
            <v>P 04.100.08</v>
          </cell>
          <cell r="B66" t="str">
            <v>Execução de galerias D=0,40 c/ lastro de concreto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48</v>
          </cell>
          <cell r="G66">
            <v>58.65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146</v>
          </cell>
          <cell r="G67">
            <v>131.66</v>
          </cell>
        </row>
        <row r="68">
          <cell r="A68" t="str">
            <v>P 04.100.40</v>
          </cell>
          <cell r="B68" t="str">
            <v>Execução de galerias D=0,80m c/ lastro de concreto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10</v>
          </cell>
          <cell r="G68">
            <v>197.36</v>
          </cell>
        </row>
        <row r="69">
          <cell r="A69" t="str">
            <v>DER72350b</v>
          </cell>
          <cell r="B69" t="str">
            <v>Boca para BSTC D=40cm - Normal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2</v>
          </cell>
          <cell r="G69">
            <v>147.57</v>
          </cell>
        </row>
        <row r="70">
          <cell r="A70" t="str">
            <v>04.101.01</v>
          </cell>
          <cell r="B70" t="str">
            <v>Boca de BSTC D=0.60m-normal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299.62</v>
          </cell>
        </row>
        <row r="71">
          <cell r="F71" t="str">
            <v>SUB-TOTAL</v>
          </cell>
        </row>
        <row r="73">
          <cell r="B73" t="str">
            <v>OBRAS DE ARTE CORRENTES</v>
          </cell>
        </row>
        <row r="74">
          <cell r="A74" t="str">
            <v>04.001.01</v>
          </cell>
          <cell r="B74" t="str">
            <v>Escavação mecânica,reaterro e compactação (material de 1a categoria)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2095</v>
          </cell>
          <cell r="G74">
            <v>3.03</v>
          </cell>
        </row>
        <row r="75">
          <cell r="A75" t="str">
            <v>04.100.01</v>
          </cell>
          <cell r="B75" t="str">
            <v>Corpo de BSTC D=0.60m</v>
          </cell>
          <cell r="C75" t="str">
            <v>DNER-ES284/97</v>
          </cell>
          <cell r="D75" t="str">
            <v xml:space="preserve"> </v>
          </cell>
          <cell r="E75" t="str">
            <v xml:space="preserve">m </v>
          </cell>
          <cell r="F75">
            <v>20</v>
          </cell>
          <cell r="G75">
            <v>139.21</v>
          </cell>
        </row>
        <row r="76">
          <cell r="A76" t="str">
            <v>04.100.02</v>
          </cell>
          <cell r="B76" t="str">
            <v>Corpo de BSTC D=0.80m</v>
          </cell>
          <cell r="C76" t="str">
            <v>DNER-ES284/97</v>
          </cell>
          <cell r="D76" t="str">
            <v xml:space="preserve"> </v>
          </cell>
          <cell r="E76" t="str">
            <v xml:space="preserve">m </v>
          </cell>
          <cell r="F76">
            <v>44</v>
          </cell>
          <cell r="G76">
            <v>201.98</v>
          </cell>
        </row>
        <row r="77">
          <cell r="A77" t="str">
            <v>04.100.03</v>
          </cell>
          <cell r="B77" t="str">
            <v>Corpo de BSTC D=1.00m</v>
          </cell>
          <cell r="C77" t="str">
            <v>DNER-ES284/97</v>
          </cell>
          <cell r="D77" t="str">
            <v xml:space="preserve"> </v>
          </cell>
          <cell r="E77" t="str">
            <v xml:space="preserve">m </v>
          </cell>
          <cell r="F77">
            <v>63</v>
          </cell>
          <cell r="G77">
            <v>280.33</v>
          </cell>
        </row>
        <row r="78">
          <cell r="A78" t="str">
            <v>04.101.01</v>
          </cell>
          <cell r="B78" t="str">
            <v>Boca de BSTC D=0.60m-normal</v>
          </cell>
          <cell r="C78" t="str">
            <v>DNER-ES284/97</v>
          </cell>
          <cell r="D78" t="str">
            <v xml:space="preserve"> </v>
          </cell>
          <cell r="E78" t="str">
            <v>un</v>
          </cell>
          <cell r="F78">
            <v>2</v>
          </cell>
          <cell r="G78">
            <v>299.62</v>
          </cell>
        </row>
        <row r="79">
          <cell r="A79" t="str">
            <v>04.101.02</v>
          </cell>
          <cell r="B79" t="str">
            <v>Boca de BSTC D=0.80m-normal</v>
          </cell>
          <cell r="C79" t="str">
            <v>DNER-ES284/97</v>
          </cell>
          <cell r="D79" t="str">
            <v xml:space="preserve"> </v>
          </cell>
          <cell r="E79" t="str">
            <v>un</v>
          </cell>
          <cell r="F79">
            <v>7</v>
          </cell>
          <cell r="G79">
            <v>494.05</v>
          </cell>
        </row>
        <row r="80">
          <cell r="A80" t="str">
            <v>04.101.03</v>
          </cell>
          <cell r="B80" t="str">
            <v>Boca de BSTC D=1.00m-normal</v>
          </cell>
          <cell r="C80" t="str">
            <v>DNER-ES284/97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757.56</v>
          </cell>
        </row>
        <row r="81">
          <cell r="A81" t="str">
            <v>04.110.01</v>
          </cell>
          <cell r="B81" t="str">
            <v>Corpo de BDTC D=1.00m</v>
          </cell>
          <cell r="C81" t="str">
            <v>DNER-ES284/97</v>
          </cell>
          <cell r="D81" t="str">
            <v xml:space="preserve"> </v>
          </cell>
          <cell r="E81" t="str">
            <v>m</v>
          </cell>
          <cell r="F81">
            <v>40</v>
          </cell>
          <cell r="G81">
            <v>572.14</v>
          </cell>
        </row>
        <row r="82">
          <cell r="A82" t="str">
            <v>04.111.01</v>
          </cell>
          <cell r="B82" t="str">
            <v>Boca de BDTC D=1.00m-normal</v>
          </cell>
          <cell r="C82" t="str">
            <v>DNER-ES284/97</v>
          </cell>
          <cell r="D82" t="str">
            <v xml:space="preserve"> </v>
          </cell>
          <cell r="E82" t="str">
            <v>un</v>
          </cell>
          <cell r="F82">
            <v>5</v>
          </cell>
          <cell r="G82">
            <v>1056.6199999999999</v>
          </cell>
        </row>
        <row r="83">
          <cell r="A83" t="str">
            <v>04.200.01</v>
          </cell>
          <cell r="B83" t="str">
            <v>Corpo de BSCC 1.50x1.50m-H=0 a 1.00m</v>
          </cell>
          <cell r="C83" t="str">
            <v>DNER-ES286/97</v>
          </cell>
          <cell r="D83" t="str">
            <v xml:space="preserve"> </v>
          </cell>
          <cell r="E83" t="str">
            <v>m</v>
          </cell>
          <cell r="F83">
            <v>11</v>
          </cell>
          <cell r="G83">
            <v>528.09</v>
          </cell>
        </row>
        <row r="84">
          <cell r="A84" t="str">
            <v>04.200.02</v>
          </cell>
          <cell r="B84" t="str">
            <v>Corpo de BSCC 2.00x2.00m-H=0 a 1.00m</v>
          </cell>
          <cell r="C84" t="str">
            <v>DNER-ES286/97</v>
          </cell>
          <cell r="D84" t="str">
            <v xml:space="preserve"> </v>
          </cell>
          <cell r="E84" t="str">
            <v>m</v>
          </cell>
          <cell r="F84">
            <v>12</v>
          </cell>
          <cell r="G84">
            <v>737.8</v>
          </cell>
        </row>
        <row r="85">
          <cell r="A85" t="str">
            <v>04.200.06</v>
          </cell>
          <cell r="B85" t="str">
            <v>Corpo de BSCC 2.00x2.00m-H=1.00 a 2.50m</v>
          </cell>
          <cell r="C85" t="str">
            <v>DNER-ES286/97</v>
          </cell>
          <cell r="D85" t="str">
            <v xml:space="preserve"> </v>
          </cell>
          <cell r="E85" t="str">
            <v>m</v>
          </cell>
          <cell r="F85">
            <v>13</v>
          </cell>
          <cell r="G85">
            <v>661.97</v>
          </cell>
        </row>
        <row r="86">
          <cell r="A86" t="str">
            <v>04.200.07</v>
          </cell>
          <cell r="B86" t="str">
            <v>Corpo de BSCC 2.50x2.50m-H=1.00 a 2.50m</v>
          </cell>
          <cell r="C86" t="str">
            <v>DNER-ES286/97</v>
          </cell>
          <cell r="D86" t="str">
            <v xml:space="preserve"> </v>
          </cell>
          <cell r="E86" t="str">
            <v>m</v>
          </cell>
          <cell r="F86">
            <v>48</v>
          </cell>
          <cell r="G86">
            <v>975.93</v>
          </cell>
        </row>
        <row r="87">
          <cell r="A87" t="str">
            <v>04.201.01</v>
          </cell>
          <cell r="B87" t="str">
            <v>Boca de BSCC 1.50x1.50m - normal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2</v>
          </cell>
          <cell r="G87">
            <v>3149.41</v>
          </cell>
        </row>
        <row r="88">
          <cell r="A88" t="str">
            <v>04.201.02</v>
          </cell>
          <cell r="B88" t="str">
            <v>Boca de BSCC 2.00x2.00m - normal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4</v>
          </cell>
          <cell r="G88">
            <v>4874.24</v>
          </cell>
        </row>
        <row r="89">
          <cell r="A89" t="str">
            <v>04.201.03</v>
          </cell>
          <cell r="B89" t="str">
            <v>Boca de BSCC 2.50x2.50m - normal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8</v>
          </cell>
          <cell r="G89">
            <v>6579.56</v>
          </cell>
        </row>
        <row r="90">
          <cell r="A90" t="str">
            <v>04.210.01</v>
          </cell>
          <cell r="B90" t="str">
            <v>Corpo de BDCC 1.50x1.50m-H=0 a 1.00m</v>
          </cell>
          <cell r="C90" t="str">
            <v>DNER-ES286/97</v>
          </cell>
          <cell r="D90" t="str">
            <v xml:space="preserve"> </v>
          </cell>
          <cell r="E90" t="str">
            <v>m</v>
          </cell>
          <cell r="F90">
            <v>22</v>
          </cell>
          <cell r="G90">
            <v>864.14</v>
          </cell>
        </row>
        <row r="91">
          <cell r="A91" t="str">
            <v>04.211.01</v>
          </cell>
          <cell r="B91" t="str">
            <v>Boca de BDCC 1.50x1.50m - normal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3</v>
          </cell>
          <cell r="G91">
            <v>3642.66</v>
          </cell>
        </row>
        <row r="92">
          <cell r="A92" t="str">
            <v>04.999.01</v>
          </cell>
          <cell r="B92" t="str">
            <v>Remoção de bueiros existentes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57</v>
          </cell>
          <cell r="G92">
            <v>13.06</v>
          </cell>
        </row>
        <row r="93">
          <cell r="A93" t="str">
            <v>04.999.02</v>
          </cell>
          <cell r="B93" t="str">
            <v>Demolição de dispositivos de concreto</v>
          </cell>
          <cell r="C93" t="str">
            <v>DNER-ES296/97</v>
          </cell>
          <cell r="D93" t="str">
            <v xml:space="preserve"> </v>
          </cell>
          <cell r="E93" t="str">
            <v>m3</v>
          </cell>
          <cell r="F93">
            <v>38</v>
          </cell>
          <cell r="G93">
            <v>12.58</v>
          </cell>
        </row>
        <row r="94">
          <cell r="A94" t="str">
            <v>P 04.100.22</v>
          </cell>
          <cell r="B94" t="str">
            <v>Bueiro Met.Corrug.circular, T.Armco,  c/Epoxy-bonded, MP-100, D=1,40 m, E=2,0mm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12</v>
          </cell>
          <cell r="G94">
            <v>486.03</v>
          </cell>
        </row>
        <row r="95">
          <cell r="A95" t="str">
            <v>DER72450a</v>
          </cell>
          <cell r="B95" t="str">
            <v>Boca para BSTM D=140cm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690.23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30953</v>
          </cell>
          <cell r="G98">
            <v>2.06</v>
          </cell>
        </row>
        <row r="99">
          <cell r="A99" t="str">
            <v>05.102.00</v>
          </cell>
          <cell r="B99" t="str">
            <v>Hidrossemeadura</v>
          </cell>
          <cell r="C99" t="str">
            <v>DNER-ES341/97</v>
          </cell>
          <cell r="D99" t="str">
            <v xml:space="preserve"> </v>
          </cell>
          <cell r="E99" t="str">
            <v>m2</v>
          </cell>
          <cell r="F99">
            <v>10630</v>
          </cell>
          <cell r="G99">
            <v>0.49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329</v>
          </cell>
          <cell r="G100">
            <v>6.02</v>
          </cell>
        </row>
        <row r="101">
          <cell r="A101" t="str">
            <v>R1</v>
          </cell>
          <cell r="B101" t="str">
            <v>Remanejamento de Rede de Baixa Tensão (220/380V)</v>
          </cell>
          <cell r="C101" t="str">
            <v xml:space="preserve"> </v>
          </cell>
          <cell r="D101" t="str">
            <v xml:space="preserve"> </v>
          </cell>
          <cell r="E101" t="str">
            <v>m</v>
          </cell>
          <cell r="F101">
            <v>480</v>
          </cell>
          <cell r="G101">
            <v>4.7</v>
          </cell>
        </row>
        <row r="102">
          <cell r="A102" t="str">
            <v>R2</v>
          </cell>
          <cell r="B102" t="str">
            <v>Remanejamento de Rede de Alta Tensão (138kV)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480</v>
          </cell>
          <cell r="G102">
            <v>6.2</v>
          </cell>
        </row>
        <row r="103">
          <cell r="A103" t="str">
            <v>R10</v>
          </cell>
          <cell r="B103" t="str">
            <v>Remanejamento de Poste de Concreto 10/150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5</v>
          </cell>
          <cell r="G103">
            <v>75</v>
          </cell>
        </row>
        <row r="104">
          <cell r="A104" t="str">
            <v>R27</v>
          </cell>
          <cell r="B104" t="str">
            <v>Remanejamento de Poste de Madeira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70</v>
          </cell>
        </row>
      </sheetData>
      <sheetData sheetId="22">
        <row r="14">
          <cell r="A14" t="str">
            <v>02.000.00</v>
          </cell>
          <cell r="B14" t="str">
            <v>Regularização do subleito</v>
          </cell>
          <cell r="C14" t="str">
            <v xml:space="preserve"> </v>
          </cell>
          <cell r="D14" t="str">
            <v xml:space="preserve"> </v>
          </cell>
          <cell r="E14" t="str">
            <v>m2</v>
          </cell>
          <cell r="F14">
            <v>1137</v>
          </cell>
          <cell r="G14">
            <v>0.3</v>
          </cell>
        </row>
        <row r="15">
          <cell r="A15" t="str">
            <v>DER53130</v>
          </cell>
          <cell r="B15" t="str">
            <v>Camada de macadame seco</v>
          </cell>
          <cell r="C15" t="str">
            <v xml:space="preserve"> </v>
          </cell>
          <cell r="D15" t="str">
            <v xml:space="preserve"> </v>
          </cell>
          <cell r="E15" t="str">
            <v>m3</v>
          </cell>
          <cell r="F15">
            <v>177</v>
          </cell>
          <cell r="G15">
            <v>21.86</v>
          </cell>
        </row>
        <row r="16">
          <cell r="A16" t="str">
            <v>02.230.00</v>
          </cell>
          <cell r="B16" t="str">
            <v>Base brita graduada</v>
          </cell>
          <cell r="C16" t="str">
            <v>DNER-ES303/97</v>
          </cell>
          <cell r="D16" t="str">
            <v xml:space="preserve"> </v>
          </cell>
          <cell r="E16" t="str">
            <v>m3</v>
          </cell>
          <cell r="F16">
            <v>149</v>
          </cell>
          <cell r="G16">
            <v>28.06</v>
          </cell>
        </row>
        <row r="17">
          <cell r="A17" t="str">
            <v>02.300.00</v>
          </cell>
          <cell r="B17" t="str">
            <v>Imprimação - Fornecimento, transporte e execução</v>
          </cell>
          <cell r="C17" t="str">
            <v>DNER-ES306/97</v>
          </cell>
          <cell r="D17" t="str">
            <v xml:space="preserve"> </v>
          </cell>
          <cell r="E17" t="str">
            <v>m2</v>
          </cell>
          <cell r="F17">
            <v>993</v>
          </cell>
          <cell r="G17">
            <v>1.1100000000000001</v>
          </cell>
        </row>
        <row r="18">
          <cell r="A18" t="str">
            <v>02.400.00</v>
          </cell>
          <cell r="B18" t="str">
            <v>Pintura de ligação - Fornec., transporte e execução</v>
          </cell>
          <cell r="C18" t="str">
            <v>DNER-ES307/97</v>
          </cell>
          <cell r="D18" t="str">
            <v xml:space="preserve"> </v>
          </cell>
          <cell r="E18" t="str">
            <v>m2</v>
          </cell>
          <cell r="F18">
            <v>1784</v>
          </cell>
          <cell r="G18">
            <v>0.41</v>
          </cell>
        </row>
        <row r="19">
          <cell r="A19" t="str">
            <v>02.540.01</v>
          </cell>
          <cell r="B19" t="str">
            <v>Concreto betuminoso usinado a quente - usina 100/140 t/h</v>
          </cell>
          <cell r="C19" t="str">
            <v>DNER-ES313/97</v>
          </cell>
          <cell r="D19" t="str">
            <v xml:space="preserve"> </v>
          </cell>
          <cell r="E19" t="str">
            <v>t</v>
          </cell>
          <cell r="F19">
            <v>198</v>
          </cell>
          <cell r="G19">
            <v>67.64</v>
          </cell>
        </row>
        <row r="20">
          <cell r="F20" t="str">
            <v>SUB-TOTAL</v>
          </cell>
        </row>
        <row r="22">
          <cell r="B22" t="str">
            <v>DRENAGEM</v>
          </cell>
        </row>
        <row r="23">
          <cell r="A23" t="str">
            <v>04.000.00</v>
          </cell>
          <cell r="B23" t="str">
            <v>Escavação manual em material de 1a categoria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10</v>
          </cell>
          <cell r="G23">
            <v>17.57</v>
          </cell>
        </row>
        <row r="24">
          <cell r="A24" t="str">
            <v>04.001.00</v>
          </cell>
          <cell r="B24" t="str">
            <v>Escavação mecânica em material de 1a categoria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20</v>
          </cell>
          <cell r="G24">
            <v>2.09</v>
          </cell>
        </row>
        <row r="25">
          <cell r="A25" t="str">
            <v>04.001.01</v>
          </cell>
          <cell r="B25" t="str">
            <v>Escavação mecânica,reaterro e compactação (material de 1a categoria)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107</v>
          </cell>
          <cell r="G25">
            <v>3.03</v>
          </cell>
        </row>
        <row r="26">
          <cell r="A26" t="str">
            <v>04.401.02</v>
          </cell>
          <cell r="B26" t="str">
            <v>Valeta de prot. de aterro c/ revest. vegetal VPA 02</v>
          </cell>
          <cell r="C26" t="str">
            <v xml:space="preserve"> </v>
          </cell>
          <cell r="D26" t="str">
            <v xml:space="preserve"> </v>
          </cell>
          <cell r="E26" t="str">
            <v>m</v>
          </cell>
          <cell r="F26">
            <v>165</v>
          </cell>
          <cell r="G26">
            <v>24.32</v>
          </cell>
        </row>
        <row r="27">
          <cell r="A27" t="str">
            <v>04.900.21</v>
          </cell>
          <cell r="B27" t="str">
            <v>Sarjeta de cant. central de concreto-SCC 01</v>
          </cell>
          <cell r="C27" t="str">
            <v>DNER-ES288/97</v>
          </cell>
          <cell r="D27" t="str">
            <v xml:space="preserve"> </v>
          </cell>
          <cell r="E27" t="str">
            <v>m</v>
          </cell>
          <cell r="F27">
            <v>132</v>
          </cell>
          <cell r="G27">
            <v>13.85</v>
          </cell>
        </row>
        <row r="28">
          <cell r="A28" t="str">
            <v>04.910.05</v>
          </cell>
          <cell r="B28" t="str">
            <v>Meio-fio de concreto-MFC 05</v>
          </cell>
          <cell r="C28" t="str">
            <v>DNER-ES290/97</v>
          </cell>
          <cell r="D28" t="str">
            <v xml:space="preserve"> </v>
          </cell>
          <cell r="E28" t="str">
            <v>m</v>
          </cell>
          <cell r="F28">
            <v>35</v>
          </cell>
          <cell r="G28">
            <v>10.54</v>
          </cell>
        </row>
        <row r="29">
          <cell r="A29" t="str">
            <v>DER78150a</v>
          </cell>
          <cell r="B29" t="str">
            <v>Caixa coletora de sarjeta - CCS, D=60cm E H=1,5m</v>
          </cell>
          <cell r="C29" t="str">
            <v xml:space="preserve"> </v>
          </cell>
          <cell r="D29" t="str">
            <v xml:space="preserve"> </v>
          </cell>
          <cell r="E29" t="str">
            <v>un</v>
          </cell>
          <cell r="F29">
            <v>1</v>
          </cell>
          <cell r="G29">
            <v>500.45</v>
          </cell>
        </row>
        <row r="30">
          <cell r="A30" t="str">
            <v>P 04.100.08</v>
          </cell>
          <cell r="B30" t="str">
            <v>Execução de galerias D=0,40 c/ lastro de concreto</v>
          </cell>
          <cell r="C30" t="str">
            <v xml:space="preserve"> </v>
          </cell>
          <cell r="D30" t="str">
            <v xml:space="preserve"> </v>
          </cell>
          <cell r="E30" t="str">
            <v>m</v>
          </cell>
          <cell r="F30">
            <v>13</v>
          </cell>
          <cell r="G30">
            <v>58.65</v>
          </cell>
        </row>
        <row r="31">
          <cell r="A31" t="str">
            <v>P 04.100.10</v>
          </cell>
          <cell r="B31" t="str">
            <v>Execução de galerias D=0,60 c/ lastro de concreto</v>
          </cell>
          <cell r="C31" t="str">
            <v xml:space="preserve"> </v>
          </cell>
          <cell r="D31" t="str">
            <v xml:space="preserve"> </v>
          </cell>
          <cell r="E31" t="str">
            <v>m</v>
          </cell>
          <cell r="F31">
            <v>17</v>
          </cell>
          <cell r="G31">
            <v>131.66</v>
          </cell>
        </row>
        <row r="32">
          <cell r="A32" t="str">
            <v>DER72350b</v>
          </cell>
          <cell r="B32" t="str">
            <v>Boca para BSTC D=40cm - Normal</v>
          </cell>
          <cell r="C32" t="str">
            <v xml:space="preserve"> </v>
          </cell>
          <cell r="D32" t="str">
            <v xml:space="preserve"> </v>
          </cell>
          <cell r="E32" t="str">
            <v>un</v>
          </cell>
          <cell r="F32">
            <v>1</v>
          </cell>
          <cell r="G32">
            <v>147.57</v>
          </cell>
        </row>
        <row r="33">
          <cell r="A33" t="str">
            <v>04.101.01</v>
          </cell>
          <cell r="B33" t="str">
            <v>Boca de BSTC D=0.60m-normal</v>
          </cell>
          <cell r="C33" t="str">
            <v>DNER-ES284/97</v>
          </cell>
          <cell r="D33" t="str">
            <v xml:space="preserve"> </v>
          </cell>
          <cell r="E33" t="str">
            <v>un</v>
          </cell>
          <cell r="F33">
            <v>1</v>
          </cell>
          <cell r="G33">
            <v>299.62</v>
          </cell>
        </row>
      </sheetData>
      <sheetData sheetId="23">
        <row r="16">
          <cell r="A16" t="str">
            <v>03.010.01</v>
          </cell>
          <cell r="B16" t="str">
            <v>Escavação em cavas de fundação com esgotamento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62</v>
          </cell>
          <cell r="G16">
            <v>22.39</v>
          </cell>
        </row>
        <row r="17">
          <cell r="A17" t="str">
            <v>03.371.01</v>
          </cell>
          <cell r="B17" t="str">
            <v>Formas de placa compensada resinada</v>
          </cell>
          <cell r="C17" t="str">
            <v xml:space="preserve"> </v>
          </cell>
          <cell r="D17" t="str">
            <v xml:space="preserve"> </v>
          </cell>
          <cell r="E17" t="str">
            <v>m2</v>
          </cell>
          <cell r="F17">
            <v>57</v>
          </cell>
          <cell r="G17">
            <v>21.86</v>
          </cell>
        </row>
        <row r="18">
          <cell r="A18" t="str">
            <v>03.371.02</v>
          </cell>
          <cell r="B18" t="str">
            <v>Formas de placa compensada plastificada</v>
          </cell>
          <cell r="C18" t="str">
            <v xml:space="preserve"> </v>
          </cell>
          <cell r="D18" t="str">
            <v xml:space="preserve"> </v>
          </cell>
          <cell r="E18" t="str">
            <v>m2</v>
          </cell>
          <cell r="F18">
            <v>194</v>
          </cell>
          <cell r="G18">
            <v>30.76</v>
          </cell>
        </row>
        <row r="19">
          <cell r="A19" t="str">
            <v>03.353.00</v>
          </cell>
          <cell r="B19" t="str">
            <v>Forn., preparo e colocação nas formas, de aço CA-50</v>
          </cell>
          <cell r="C19" t="str">
            <v xml:space="preserve"> </v>
          </cell>
          <cell r="D19" t="str">
            <v xml:space="preserve"> </v>
          </cell>
          <cell r="E19" t="str">
            <v>kg</v>
          </cell>
          <cell r="F19">
            <v>2950</v>
          </cell>
          <cell r="G19">
            <v>2.59</v>
          </cell>
        </row>
        <row r="20">
          <cell r="A20" t="str">
            <v>03.326.00</v>
          </cell>
          <cell r="B20" t="str">
            <v xml:space="preserve">Concreto fck= 20 MPa-contr. raz. uso ger. 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39</v>
          </cell>
          <cell r="G20">
            <v>149.19999999999999</v>
          </cell>
        </row>
        <row r="21">
          <cell r="A21" t="str">
            <v>OAE5a</v>
          </cell>
          <cell r="B21" t="str">
            <v>Estaca metálica - tipo CS 250 X 52 - Fornecimento e cravação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64</v>
          </cell>
          <cell r="G21">
            <v>97.23</v>
          </cell>
        </row>
        <row r="22">
          <cell r="A22" t="str">
            <v>OAE5b</v>
          </cell>
          <cell r="B22" t="str">
            <v>Estaca metálica - tipo CS 300 x 77 - Fornecimento e cravação</v>
          </cell>
          <cell r="C22" t="str">
            <v xml:space="preserve"> </v>
          </cell>
          <cell r="D22" t="str">
            <v xml:space="preserve"> </v>
          </cell>
          <cell r="E22" t="str">
            <v>m</v>
          </cell>
          <cell r="F22">
            <v>192</v>
          </cell>
          <cell r="G22">
            <v>122.7</v>
          </cell>
        </row>
        <row r="23">
          <cell r="A23" t="str">
            <v>OAE5c</v>
          </cell>
          <cell r="B23" t="str">
            <v>Estaca metálica - tipo CS 300 x 116 - Fornecimento e cravação</v>
          </cell>
          <cell r="C23" t="str">
            <v xml:space="preserve"> </v>
          </cell>
          <cell r="D23" t="str">
            <v xml:space="preserve"> </v>
          </cell>
          <cell r="E23" t="str">
            <v>m</v>
          </cell>
          <cell r="F23">
            <v>64</v>
          </cell>
          <cell r="G23">
            <v>162.41999999999999</v>
          </cell>
        </row>
        <row r="24">
          <cell r="B24" t="str">
            <v>Superestrutura</v>
          </cell>
        </row>
        <row r="25">
          <cell r="A25" t="str">
            <v>03.371.02</v>
          </cell>
          <cell r="B25" t="str">
            <v>Formas de placa compensada plastificada</v>
          </cell>
          <cell r="C25" t="str">
            <v xml:space="preserve"> </v>
          </cell>
          <cell r="D25" t="str">
            <v xml:space="preserve"> </v>
          </cell>
          <cell r="E25" t="str">
            <v>m2</v>
          </cell>
          <cell r="F25">
            <v>2100</v>
          </cell>
          <cell r="G25">
            <v>30.76</v>
          </cell>
        </row>
        <row r="26">
          <cell r="A26" t="str">
            <v>OAE6</v>
          </cell>
          <cell r="B26" t="str">
            <v>Escoramento metálico comum (cimbramento)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1630</v>
          </cell>
          <cell r="G26">
            <v>27.58</v>
          </cell>
        </row>
        <row r="27">
          <cell r="A27" t="str">
            <v>03.353.00</v>
          </cell>
          <cell r="B27" t="str">
            <v>Forn., preparo e colocação nas formas, de aço CA-50</v>
          </cell>
          <cell r="C27" t="str">
            <v xml:space="preserve"> </v>
          </cell>
          <cell r="D27" t="str">
            <v xml:space="preserve"> </v>
          </cell>
          <cell r="E27" t="str">
            <v>kg</v>
          </cell>
          <cell r="F27">
            <v>19390</v>
          </cell>
          <cell r="G27">
            <v>2.59</v>
          </cell>
        </row>
        <row r="28">
          <cell r="A28" t="str">
            <v>03.354.00</v>
          </cell>
          <cell r="B28" t="str">
            <v>Forn., preparo e colocação nas formas, de aço CA-60</v>
          </cell>
          <cell r="C28" t="str">
            <v xml:space="preserve"> </v>
          </cell>
          <cell r="D28" t="str">
            <v xml:space="preserve"> </v>
          </cell>
          <cell r="E28" t="str">
            <v>kg</v>
          </cell>
          <cell r="F28">
            <v>2200</v>
          </cell>
          <cell r="G28">
            <v>2.85</v>
          </cell>
        </row>
        <row r="29">
          <cell r="A29" t="str">
            <v>03.359.01</v>
          </cell>
          <cell r="B29" t="str">
            <v>Forn., preparo e colocação nas formas, de aço CA-25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115</v>
          </cell>
          <cell r="G29">
            <v>2.4300000000000002</v>
          </cell>
        </row>
        <row r="30">
          <cell r="A30" t="str">
            <v>03.330.00</v>
          </cell>
          <cell r="B30" t="str">
            <v>Concreto fck= 35 MPa-contr. raz. uso ger.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173</v>
          </cell>
          <cell r="G30">
            <v>166.78</v>
          </cell>
        </row>
        <row r="31">
          <cell r="A31" t="str">
            <v>03.326.00</v>
          </cell>
          <cell r="B31" t="str">
            <v xml:space="preserve">Concreto fck= 20 MPa-contr. raz. uso ger. 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32</v>
          </cell>
          <cell r="G31">
            <v>149.19999999999999</v>
          </cell>
        </row>
        <row r="32">
          <cell r="B32" t="str">
            <v>Diversos</v>
          </cell>
        </row>
        <row r="33">
          <cell r="A33" t="str">
            <v>03.510.00</v>
          </cell>
          <cell r="B33" t="str">
            <v>Aparelho de apoio em neoprene</v>
          </cell>
          <cell r="C33" t="str">
            <v xml:space="preserve"> </v>
          </cell>
          <cell r="D33" t="str">
            <v xml:space="preserve"> </v>
          </cell>
          <cell r="E33" t="str">
            <v>kg</v>
          </cell>
          <cell r="F33">
            <v>47</v>
          </cell>
          <cell r="G33">
            <v>86.94</v>
          </cell>
        </row>
        <row r="34">
          <cell r="A34" t="str">
            <v>P 03.991.01b</v>
          </cell>
          <cell r="B34" t="str">
            <v>Dreno de FF D= 50 mm x 500mm</v>
          </cell>
          <cell r="C34" t="str">
            <v xml:space="preserve"> </v>
          </cell>
          <cell r="D34" t="str">
            <v xml:space="preserve"> </v>
          </cell>
          <cell r="E34" t="str">
            <v>un</v>
          </cell>
          <cell r="F34">
            <v>36</v>
          </cell>
          <cell r="G34">
            <v>6.63</v>
          </cell>
        </row>
        <row r="35">
          <cell r="F35" t="str">
            <v>SUB-TOTAL OAE</v>
          </cell>
        </row>
        <row r="36">
          <cell r="B36" t="str">
            <v>OBRAS COMPLEMENTARES</v>
          </cell>
        </row>
        <row r="37">
          <cell r="B37" t="str">
            <v>Iluminação das passarelas</v>
          </cell>
        </row>
        <row r="38">
          <cell r="A38" t="str">
            <v>PI 02a</v>
          </cell>
          <cell r="B38" t="str">
            <v>Poste de aço galvanizado a fogo, c/ 5,0m de alt. p/instal.na lat. das passarelas</v>
          </cell>
          <cell r="C38" t="str">
            <v xml:space="preserve"> </v>
          </cell>
          <cell r="D38" t="str">
            <v xml:space="preserve"> </v>
          </cell>
          <cell r="E38" t="str">
            <v>un</v>
          </cell>
          <cell r="F38">
            <v>4</v>
          </cell>
          <cell r="G38">
            <v>300</v>
          </cell>
        </row>
        <row r="39">
          <cell r="A39" t="str">
            <v>PI 03</v>
          </cell>
          <cell r="B39" t="str">
            <v xml:space="preserve">Luminária p/ iluminação pública ref.HRC-612 da Philips ou similar </v>
          </cell>
          <cell r="C39" t="str">
            <v xml:space="preserve"> </v>
          </cell>
          <cell r="D39" t="str">
            <v xml:space="preserve"> </v>
          </cell>
          <cell r="E39" t="str">
            <v>un</v>
          </cell>
          <cell r="F39">
            <v>4</v>
          </cell>
          <cell r="G39">
            <v>400</v>
          </cell>
        </row>
        <row r="40">
          <cell r="A40" t="str">
            <v>PI 08</v>
          </cell>
          <cell r="B40" t="str">
            <v>Suporte p/ luminária tipo ZGP401 da Philips ou similar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81.650000000000006</v>
          </cell>
        </row>
        <row r="41">
          <cell r="A41" t="str">
            <v>PI 10</v>
          </cell>
          <cell r="B41" t="str">
            <v>Lâmpada a vapor de mercúrio 250W, alta pressão, base E40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28.75</v>
          </cell>
        </row>
        <row r="42">
          <cell r="A42" t="str">
            <v>PI 71</v>
          </cell>
          <cell r="B42" t="str">
            <v>Cabo isolado p/ 1000V, de alumínio, singelo, cor preto, bitola 25 mm² (XLPE) est.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100</v>
          </cell>
          <cell r="G42">
            <v>4.62</v>
          </cell>
        </row>
        <row r="43">
          <cell r="A43" t="str">
            <v>PI 67</v>
          </cell>
          <cell r="B43" t="str">
            <v>Cabo isolado p/ 1000 V, 2,5 mm2 de alumínio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40</v>
          </cell>
          <cell r="G43">
            <v>0.6</v>
          </cell>
        </row>
        <row r="44">
          <cell r="A44" t="str">
            <v>PI 72</v>
          </cell>
          <cell r="B44" t="str">
            <v>Eletroduto de aço 1.1/4" (vara de 3m), na passarela, conforme projeto</v>
          </cell>
          <cell r="C44">
            <v>0</v>
          </cell>
          <cell r="D44">
            <v>0</v>
          </cell>
          <cell r="E44" t="str">
            <v>m</v>
          </cell>
          <cell r="F44">
            <v>50</v>
          </cell>
          <cell r="G44">
            <v>18</v>
          </cell>
        </row>
        <row r="45">
          <cell r="A45" t="str">
            <v>PI 30</v>
          </cell>
          <cell r="B45" t="str">
            <v>Haste para aterramento aço-cobre D 13x2400mm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1</v>
          </cell>
          <cell r="G45">
            <v>6.04</v>
          </cell>
        </row>
        <row r="46">
          <cell r="A46" t="str">
            <v>PI 31</v>
          </cell>
          <cell r="B46" t="str">
            <v>Cabo de cobre nú meio duro, 7 fios 2AWG</v>
          </cell>
          <cell r="C46" t="str">
            <v xml:space="preserve"> </v>
          </cell>
          <cell r="D46" t="str">
            <v xml:space="preserve"> </v>
          </cell>
          <cell r="E46" t="str">
            <v>kg</v>
          </cell>
          <cell r="F46">
            <v>4</v>
          </cell>
          <cell r="G46">
            <v>7.02</v>
          </cell>
        </row>
        <row r="47">
          <cell r="A47" t="str">
            <v>PI 39</v>
          </cell>
          <cell r="B47" t="str">
            <v>Fixação de haste de terra e conexão ao neutro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35</v>
          </cell>
        </row>
        <row r="48">
          <cell r="A48" t="str">
            <v>PI 37</v>
          </cell>
          <cell r="B48" t="str">
            <v>Lançamento de cabos em dutos de aço, classe 1000V, circuito trifásico mais neutro, e monofásico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100</v>
          </cell>
          <cell r="G48">
            <v>4</v>
          </cell>
        </row>
        <row r="49">
          <cell r="A49" t="str">
            <v>PI 73</v>
          </cell>
          <cell r="B49" t="str">
            <v>Reator de alto fator externo c/ignitor p/ lâmpada a vapor de mercúrio,  da Entral ou similar</v>
          </cell>
          <cell r="C49">
            <v>0</v>
          </cell>
          <cell r="D49">
            <v>0</v>
          </cell>
          <cell r="E49" t="str">
            <v>un</v>
          </cell>
          <cell r="F49">
            <v>4</v>
          </cell>
          <cell r="G49">
            <v>37</v>
          </cell>
        </row>
        <row r="50">
          <cell r="A50" t="str">
            <v>PI 74</v>
          </cell>
          <cell r="B50" t="str">
            <v>Chave de iluminação pública</v>
          </cell>
          <cell r="C50">
            <v>0</v>
          </cell>
          <cell r="D50">
            <v>0</v>
          </cell>
          <cell r="E50" t="str">
            <v>un</v>
          </cell>
          <cell r="F50">
            <v>1</v>
          </cell>
          <cell r="G50">
            <v>95</v>
          </cell>
        </row>
        <row r="51">
          <cell r="A51" t="str">
            <v>PI 75</v>
          </cell>
          <cell r="B51" t="str">
            <v>Montagem eletromecânica de luminária 5m de altura, c/fixação dos equipam.e conexões elét.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67.08</v>
          </cell>
        </row>
        <row r="52">
          <cell r="A52" t="str">
            <v>PI 22</v>
          </cell>
          <cell r="B52" t="str">
            <v>Base completa com fusível Diazed, 6A, retardado, incluíndo tampa, anel de proteção e ajuste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4</v>
          </cell>
          <cell r="G52">
            <v>8.6300000000000008</v>
          </cell>
        </row>
        <row r="53">
          <cell r="A53" t="str">
            <v>PI 26</v>
          </cell>
          <cell r="B53" t="str">
            <v>Relé fotoelétrico c/ suporte para fixação galv. com furo 18mm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11.5</v>
          </cell>
        </row>
        <row r="54">
          <cell r="A54" t="str">
            <v>PI 24</v>
          </cell>
          <cell r="B54" t="str">
            <v>Fita elétrica auto fusão a base de borracha EPR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2</v>
          </cell>
          <cell r="G54">
            <v>6.39</v>
          </cell>
        </row>
        <row r="55">
          <cell r="A55" t="str">
            <v>PI 25</v>
          </cell>
          <cell r="B55" t="str">
            <v>Fita adesiva plástica isolante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2</v>
          </cell>
          <cell r="G55">
            <v>3.84</v>
          </cell>
        </row>
        <row r="56">
          <cell r="A56" t="str">
            <v>PI 38</v>
          </cell>
          <cell r="B56" t="str">
            <v>Confecção de emendas retas ou derivação em cabos classe 1000V, c/ conector à compressão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12</v>
          </cell>
          <cell r="G56">
            <v>4.5</v>
          </cell>
        </row>
        <row r="57">
          <cell r="F57" t="str">
            <v>SUB-TOTAL - OBRAS COMPLEMENTARES</v>
          </cell>
        </row>
        <row r="58">
          <cell r="F58" t="str">
            <v>SUB-TOTAL - Passarela do Km 14+000/Km 401+000</v>
          </cell>
        </row>
        <row r="60">
          <cell r="B60" t="str">
            <v>Passarela do Km 15+527/Km 402+527</v>
          </cell>
        </row>
        <row r="61">
          <cell r="B61" t="str">
            <v>OBRAS DE ARTE ESPECIAIS</v>
          </cell>
        </row>
        <row r="62">
          <cell r="B62" t="str">
            <v>Infra e Mesoestrutura</v>
          </cell>
        </row>
        <row r="63">
          <cell r="A63" t="str">
            <v>03.010.01</v>
          </cell>
          <cell r="B63" t="str">
            <v>Escavação em cavas de fundação com esgotamento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40</v>
          </cell>
          <cell r="G63">
            <v>22.39</v>
          </cell>
        </row>
        <row r="64">
          <cell r="A64" t="str">
            <v>03.371.01</v>
          </cell>
          <cell r="B64" t="str">
            <v>Formas de placa compensada resinada</v>
          </cell>
          <cell r="C64" t="str">
            <v xml:space="preserve"> </v>
          </cell>
          <cell r="D64" t="str">
            <v xml:space="preserve"> </v>
          </cell>
          <cell r="E64" t="str">
            <v>m2</v>
          </cell>
          <cell r="F64">
            <v>36</v>
          </cell>
          <cell r="G64">
            <v>21.86</v>
          </cell>
        </row>
        <row r="65">
          <cell r="A65" t="str">
            <v>03.371.02</v>
          </cell>
          <cell r="B65" t="str">
            <v>Formas de placa compensada plastificada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94</v>
          </cell>
          <cell r="G65">
            <v>30.76</v>
          </cell>
        </row>
        <row r="66">
          <cell r="A66" t="str">
            <v>03.353.00</v>
          </cell>
          <cell r="B66" t="str">
            <v>Forn., preparo e colocação nas formas, de aço CA-50</v>
          </cell>
          <cell r="C66" t="str">
            <v xml:space="preserve"> </v>
          </cell>
          <cell r="D66" t="str">
            <v xml:space="preserve"> </v>
          </cell>
          <cell r="E66" t="str">
            <v>kg</v>
          </cell>
          <cell r="F66">
            <v>1694</v>
          </cell>
          <cell r="G66">
            <v>2.59</v>
          </cell>
        </row>
        <row r="67">
          <cell r="A67" t="str">
            <v>03.326.00</v>
          </cell>
          <cell r="B67" t="str">
            <v xml:space="preserve">Concreto fck= 20 MPa-contr. raz. uso ger. 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</v>
          </cell>
          <cell r="G67">
            <v>149.19999999999999</v>
          </cell>
        </row>
        <row r="68">
          <cell r="A68" t="str">
            <v>OAE5a</v>
          </cell>
          <cell r="B68" t="str">
            <v>Estaca metálica - tipo CS 250 X 52 - Fornecimento e cravação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60</v>
          </cell>
          <cell r="G68">
            <v>97.23</v>
          </cell>
        </row>
        <row r="69">
          <cell r="A69" t="str">
            <v>OAE5</v>
          </cell>
          <cell r="B69" t="str">
            <v>Estaca metálica - tipo CS 300 x 130 - Fornecimento e cravação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120</v>
          </cell>
          <cell r="G69">
            <v>176.68</v>
          </cell>
        </row>
        <row r="70">
          <cell r="B70" t="str">
            <v>Superestrutura</v>
          </cell>
        </row>
        <row r="71">
          <cell r="A71" t="str">
            <v>03.371.02</v>
          </cell>
          <cell r="B71" t="str">
            <v>Formas de placa compensada plastificada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1674</v>
          </cell>
          <cell r="G71">
            <v>30.76</v>
          </cell>
        </row>
        <row r="72">
          <cell r="A72" t="str">
            <v>OAE6</v>
          </cell>
          <cell r="B72" t="str">
            <v>Escoramento metálico comum (cimbramento)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1160</v>
          </cell>
          <cell r="G72">
            <v>27.58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18873</v>
          </cell>
          <cell r="G73">
            <v>2.59</v>
          </cell>
        </row>
        <row r="74">
          <cell r="A74" t="str">
            <v>03.354.00</v>
          </cell>
          <cell r="B74" t="str">
            <v>Forn., preparo e colocação nas formas, de aço CA-60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1654</v>
          </cell>
          <cell r="G74">
            <v>2.85</v>
          </cell>
        </row>
        <row r="75">
          <cell r="A75" t="str">
            <v>03.359.01</v>
          </cell>
          <cell r="B75" t="str">
            <v>Forn., preparo e colocação nas formas, de aço CA-25</v>
          </cell>
          <cell r="C75" t="str">
            <v xml:space="preserve"> </v>
          </cell>
          <cell r="D75" t="str">
            <v xml:space="preserve"> </v>
          </cell>
          <cell r="E75" t="str">
            <v>kg</v>
          </cell>
          <cell r="F75">
            <v>95</v>
          </cell>
          <cell r="G75">
            <v>2.4300000000000002</v>
          </cell>
        </row>
        <row r="76">
          <cell r="A76" t="str">
            <v>03.330.00</v>
          </cell>
          <cell r="B76" t="str">
            <v>Concreto fck= 35 MPa-contr. raz. uso ger.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138</v>
          </cell>
          <cell r="G76">
            <v>166.78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25</v>
          </cell>
          <cell r="G77">
            <v>149.19999999999999</v>
          </cell>
        </row>
        <row r="78">
          <cell r="B78" t="str">
            <v>Diversos</v>
          </cell>
        </row>
        <row r="79">
          <cell r="A79" t="str">
            <v>03.510.00</v>
          </cell>
          <cell r="B79" t="str">
            <v>Aparelho de apoio em neoprene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30</v>
          </cell>
          <cell r="G79">
            <v>86.94</v>
          </cell>
        </row>
        <row r="80">
          <cell r="A80" t="str">
            <v>P 03.991.01b</v>
          </cell>
          <cell r="B80" t="str">
            <v>Dreno de FF D= 50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52</v>
          </cell>
          <cell r="G80">
            <v>6.63</v>
          </cell>
        </row>
        <row r="84">
          <cell r="A84" t="str">
            <v>PI 02a</v>
          </cell>
        </row>
        <row r="85">
          <cell r="A85" t="str">
            <v>PI 03</v>
          </cell>
        </row>
        <row r="86">
          <cell r="A86" t="str">
            <v>PI 08</v>
          </cell>
        </row>
        <row r="87">
          <cell r="A87" t="str">
            <v>PI 10</v>
          </cell>
        </row>
        <row r="88">
          <cell r="A88" t="str">
            <v>PI 71</v>
          </cell>
        </row>
        <row r="89">
          <cell r="A89" t="str">
            <v>PI 67</v>
          </cell>
        </row>
        <row r="90">
          <cell r="A90" t="str">
            <v>PI 72</v>
          </cell>
        </row>
        <row r="91">
          <cell r="A91" t="str">
            <v>PI 30</v>
          </cell>
        </row>
        <row r="92">
          <cell r="A92" t="str">
            <v>PI 31</v>
          </cell>
        </row>
        <row r="93">
          <cell r="A93" t="str">
            <v>PI 39</v>
          </cell>
        </row>
        <row r="94">
          <cell r="A94" t="str">
            <v>PI 37</v>
          </cell>
        </row>
        <row r="95">
          <cell r="A95" t="str">
            <v>PI 73</v>
          </cell>
        </row>
        <row r="96">
          <cell r="A96" t="str">
            <v>PI 74</v>
          </cell>
        </row>
        <row r="97">
          <cell r="A97" t="str">
            <v>PI 75</v>
          </cell>
        </row>
        <row r="98">
          <cell r="A98" t="str">
            <v>PI 22</v>
          </cell>
        </row>
        <row r="99">
          <cell r="A99" t="str">
            <v>PI 26</v>
          </cell>
        </row>
        <row r="100">
          <cell r="A100" t="str">
            <v>PI 24</v>
          </cell>
        </row>
        <row r="101">
          <cell r="A101" t="str">
            <v>PI 25</v>
          </cell>
        </row>
        <row r="102">
          <cell r="A102" t="str">
            <v>PI 38</v>
          </cell>
        </row>
      </sheetData>
      <sheetData sheetId="2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348300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3483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1741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1484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1250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3925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1512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1019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8380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4445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10739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1768</v>
          </cell>
          <cell r="G26">
            <v>2.84</v>
          </cell>
        </row>
        <row r="27">
          <cell r="A27" t="str">
            <v>01.100.19</v>
          </cell>
          <cell r="B27" t="str">
            <v>Escavação,carga e transportes de material de 1a categoria DMT= 2000 a 3000m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11011</v>
          </cell>
          <cell r="G27">
            <v>3.26</v>
          </cell>
        </row>
        <row r="28">
          <cell r="A28" t="str">
            <v>DER50255</v>
          </cell>
          <cell r="B28" t="str">
            <v>Esc.  Carga e Transp. de mat. 1a cat. c/ CB 3000&lt;DMT&lt;4000m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8863</v>
          </cell>
          <cell r="G28">
            <v>3.3</v>
          </cell>
        </row>
        <row r="29">
          <cell r="A29" t="str">
            <v>DER50265</v>
          </cell>
          <cell r="B29" t="str">
            <v>Esc.  Carga e Transp. de mat. 1a cat. c/ CB 4000&lt;DMT&lt;5000m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5413</v>
          </cell>
          <cell r="G29">
            <v>3.76</v>
          </cell>
        </row>
        <row r="30">
          <cell r="A30" t="str">
            <v>DER50260</v>
          </cell>
          <cell r="B30" t="str">
            <v>Esc.  Carga e Transp. de mat. 1a cat. c/ CB 5000&lt;DMT&lt;6000m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2698</v>
          </cell>
          <cell r="G30">
            <v>4.29</v>
          </cell>
        </row>
        <row r="31">
          <cell r="A31" t="str">
            <v>DER50270</v>
          </cell>
          <cell r="B31" t="str">
            <v>Esc.  Carga e Transp. de mat. 1a cat. c/ CB 6000&lt;DMT&lt;7000m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2091</v>
          </cell>
          <cell r="G31">
            <v>4.79</v>
          </cell>
        </row>
        <row r="32">
          <cell r="A32" t="str">
            <v>DER50280</v>
          </cell>
          <cell r="B32" t="str">
            <v>Esc.  Carga e Transp. de mat. 1a cat. c/ CB 7000&lt;DMT&lt;8000m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13314</v>
          </cell>
          <cell r="G32">
            <v>5.27</v>
          </cell>
        </row>
        <row r="33">
          <cell r="A33" t="str">
            <v>DER50300</v>
          </cell>
          <cell r="B33" t="str">
            <v>Esc.  Carga e Transp. de mat. 1a cat. c/ CB 9000&lt;DMT&lt;10000m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10102</v>
          </cell>
          <cell r="G33">
            <v>6.3</v>
          </cell>
        </row>
        <row r="34">
          <cell r="A34" t="str">
            <v>DER50305</v>
          </cell>
          <cell r="B34" t="str">
            <v>Esc.  Carga e Transp. de mat. 1a cat. c/ CB 10000&lt;DMT&lt;12000m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14258</v>
          </cell>
          <cell r="G34">
            <v>7.05</v>
          </cell>
        </row>
        <row r="35">
          <cell r="A35" t="str">
            <v>01.101.11</v>
          </cell>
          <cell r="B35" t="str">
            <v>Escavação,carga e transportes de material de 2a categoria,c/CB,  DMT 400 a 600m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1631</v>
          </cell>
          <cell r="G35">
            <v>3.15</v>
          </cell>
        </row>
        <row r="36">
          <cell r="A36" t="str">
            <v>01.101.12</v>
          </cell>
          <cell r="B36" t="str">
            <v>Escavação,carga e transportes de material de 2a categoria,c/CB,  DMT 600 a 800m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3757</v>
          </cell>
          <cell r="G36">
            <v>3.23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1333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1404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2888</v>
          </cell>
          <cell r="G39">
            <v>3.87</v>
          </cell>
        </row>
        <row r="40">
          <cell r="A40" t="str">
            <v>01.101.19</v>
          </cell>
          <cell r="B40" t="str">
            <v>Escavação,carga e transportes de material de 2a categoria,c/CB,  DMT 2000 a 3000m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6541</v>
          </cell>
          <cell r="G40">
            <v>4.51</v>
          </cell>
        </row>
        <row r="41">
          <cell r="A41" t="str">
            <v>DER51225</v>
          </cell>
          <cell r="B41" t="str">
            <v>Escavação,carga e transportes de material de 2a categoria DMT 3000 a 4000m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2216</v>
          </cell>
          <cell r="G41">
            <v>4.5599999999999996</v>
          </cell>
        </row>
        <row r="42">
          <cell r="A42" t="str">
            <v>DER51235</v>
          </cell>
          <cell r="B42" t="str">
            <v>Escavação,carga e transportes de material de 2a categoria DMT 4000 a 5000m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1163</v>
          </cell>
          <cell r="G42">
            <v>5.15</v>
          </cell>
        </row>
        <row r="43">
          <cell r="A43" t="str">
            <v>DER51270</v>
          </cell>
          <cell r="B43" t="str">
            <v>Escavação,carga e transportes de material de 2a categoria DMT 7000 a 8000m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1969</v>
          </cell>
          <cell r="G43">
            <v>6.93</v>
          </cell>
        </row>
        <row r="44">
          <cell r="A44" t="str">
            <v>DER51330</v>
          </cell>
          <cell r="B44" t="str">
            <v>Escavação,carga e transportes de material de 2a categoria DMT 16000 a 18000m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5909</v>
          </cell>
          <cell r="G44">
            <v>12.53</v>
          </cell>
        </row>
        <row r="45">
          <cell r="A45" t="str">
            <v>DER51340</v>
          </cell>
          <cell r="B45" t="str">
            <v>Escavação,carga e transportes de material de 2a categoria DMT 18000 a 20000m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6828</v>
          </cell>
          <cell r="G45">
            <v>13.65</v>
          </cell>
        </row>
        <row r="46">
          <cell r="A46" t="str">
            <v>DER52070</v>
          </cell>
          <cell r="B46" t="str">
            <v>Esc. Carga e Transp. de solos moles 100&lt;DMT&lt;=200m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592</v>
          </cell>
          <cell r="G46">
            <v>3.95</v>
          </cell>
        </row>
        <row r="47">
          <cell r="A47" t="str">
            <v>DER52082</v>
          </cell>
          <cell r="B47" t="str">
            <v>Esc. Carga e Transp. de solos moles 200&lt;DMT&lt;=400m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1203</v>
          </cell>
          <cell r="G47">
            <v>4.03</v>
          </cell>
        </row>
        <row r="48">
          <cell r="A48" t="str">
            <v>DER52087</v>
          </cell>
          <cell r="B48" t="str">
            <v>Esc. Carga e Transp. de solos moles 400&lt;DMT&lt;=600m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8307</v>
          </cell>
          <cell r="G48">
            <v>4.5999999999999996</v>
          </cell>
        </row>
        <row r="49">
          <cell r="A49" t="str">
            <v>DER52090</v>
          </cell>
          <cell r="B49" t="str">
            <v>Esc. Carga e Transp. de solos moles 600&lt;DMT&lt;=800m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1430</v>
          </cell>
          <cell r="G49">
            <v>4.6399999999999997</v>
          </cell>
        </row>
        <row r="50">
          <cell r="A50" t="str">
            <v>DER52095</v>
          </cell>
          <cell r="B50" t="str">
            <v>Esc. Carga e Transp. de solos moles 800&lt;DMT&lt;=1000m</v>
          </cell>
          <cell r="C50" t="str">
            <v xml:space="preserve"> </v>
          </cell>
          <cell r="D50" t="str">
            <v xml:space="preserve"> </v>
          </cell>
          <cell r="E50" t="str">
            <v>m3</v>
          </cell>
          <cell r="F50">
            <v>2650</v>
          </cell>
          <cell r="G50">
            <v>4.7</v>
          </cell>
        </row>
        <row r="51">
          <cell r="A51" t="str">
            <v>DER52100</v>
          </cell>
          <cell r="B51" t="str">
            <v>Esc. Carga e Transp. de solos moles 1000&lt;DMT&lt;=1200m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3238</v>
          </cell>
          <cell r="G51">
            <v>4.71</v>
          </cell>
        </row>
        <row r="52">
          <cell r="A52" t="str">
            <v>DER52101</v>
          </cell>
          <cell r="B52" t="str">
            <v>Esc. Carga e Transp. de solos moles 1200&lt;DMT&lt;=1400m</v>
          </cell>
          <cell r="C52" t="str">
            <v xml:space="preserve"> </v>
          </cell>
          <cell r="D52" t="str">
            <v xml:space="preserve"> </v>
          </cell>
          <cell r="E52" t="str">
            <v>m3</v>
          </cell>
          <cell r="F52">
            <v>762</v>
          </cell>
          <cell r="G52">
            <v>4.74</v>
          </cell>
        </row>
        <row r="53">
          <cell r="A53" t="str">
            <v>DER52102</v>
          </cell>
          <cell r="B53" t="str">
            <v>Esc. Carga e Transp. de solos moles 1400&lt;DMT&lt;=1600m</v>
          </cell>
          <cell r="C53" t="str">
            <v xml:space="preserve"> </v>
          </cell>
          <cell r="D53" t="str">
            <v xml:space="preserve"> </v>
          </cell>
          <cell r="E53" t="str">
            <v>m3</v>
          </cell>
          <cell r="F53">
            <v>1375</v>
          </cell>
          <cell r="G53">
            <v>4.8099999999999996</v>
          </cell>
        </row>
        <row r="54">
          <cell r="A54" t="str">
            <v>DER52103</v>
          </cell>
          <cell r="B54" t="str">
            <v>Esc. Carga e Transp. de solos moles 1600&lt;DMT&lt;=1800m</v>
          </cell>
          <cell r="C54" t="str">
            <v xml:space="preserve"> </v>
          </cell>
          <cell r="D54" t="str">
            <v xml:space="preserve"> </v>
          </cell>
          <cell r="E54" t="str">
            <v>m3</v>
          </cell>
          <cell r="F54">
            <v>1388</v>
          </cell>
          <cell r="G54">
            <v>4.8600000000000003</v>
          </cell>
        </row>
        <row r="55">
          <cell r="A55" t="str">
            <v>DER52105</v>
          </cell>
          <cell r="B55" t="str">
            <v>Esc. Carga e Transp. de solos moles 2000&lt;DMT&lt;=3000m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15176</v>
          </cell>
          <cell r="G55">
            <v>5.77</v>
          </cell>
        </row>
        <row r="56">
          <cell r="A56" t="str">
            <v>01.510.00</v>
          </cell>
          <cell r="B56" t="str">
            <v>Compactação de aterros a 95% Proctor Normal</v>
          </cell>
          <cell r="C56" t="str">
            <v>DNER-ES282/97</v>
          </cell>
          <cell r="D56" t="str">
            <v xml:space="preserve"> </v>
          </cell>
          <cell r="E56" t="str">
            <v>m3</v>
          </cell>
          <cell r="F56">
            <v>62802</v>
          </cell>
          <cell r="G56">
            <v>0.79</v>
          </cell>
        </row>
        <row r="57">
          <cell r="A57" t="str">
            <v>01.511.00</v>
          </cell>
          <cell r="B57" t="str">
            <v>Compactação de aterros a 100% Proctor Normal</v>
          </cell>
          <cell r="C57" t="str">
            <v>DNER-ES282/97</v>
          </cell>
          <cell r="D57" t="str">
            <v xml:space="preserve"> </v>
          </cell>
          <cell r="E57" t="str">
            <v>m3</v>
          </cell>
          <cell r="F57">
            <v>42418</v>
          </cell>
          <cell r="G57">
            <v>1.36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>
            <v>0</v>
          </cell>
          <cell r="D58">
            <v>0</v>
          </cell>
          <cell r="E58" t="str">
            <v>m3</v>
          </cell>
          <cell r="F58" t="str">
            <v>SUB-TOTAL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>
            <v>0</v>
          </cell>
          <cell r="D59">
            <v>0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PAVIMENTAÇÃO</v>
          </cell>
          <cell r="C60">
            <v>0</v>
          </cell>
          <cell r="D60">
            <v>0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02.000.00</v>
          </cell>
          <cell r="B61" t="str">
            <v>Regularização do subleito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95629</v>
          </cell>
          <cell r="G61">
            <v>0.3</v>
          </cell>
        </row>
        <row r="62">
          <cell r="A62" t="str">
            <v>DER53110</v>
          </cell>
          <cell r="B62" t="str">
            <v>Camada de seixo classificado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18370</v>
          </cell>
          <cell r="G62">
            <v>16.09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>
            <v>0</v>
          </cell>
          <cell r="D63">
            <v>0</v>
          </cell>
          <cell r="E63" t="str">
            <v>m3</v>
          </cell>
          <cell r="F63" t="str">
            <v>SUB-TOTAL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>
            <v>0</v>
          </cell>
          <cell r="D64">
            <v>0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DRENAGEM</v>
          </cell>
          <cell r="C65">
            <v>0</v>
          </cell>
          <cell r="D65">
            <v>0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161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824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658.80000000000007</v>
          </cell>
          <cell r="G68">
            <v>3.03</v>
          </cell>
        </row>
        <row r="69">
          <cell r="A69" t="str">
            <v>04.400.02</v>
          </cell>
          <cell r="B69" t="str">
            <v>Valeta de prot. de cortes c/ revest. vegetal VPC 02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3333</v>
          </cell>
          <cell r="G69">
            <v>23.24</v>
          </cell>
        </row>
        <row r="70">
          <cell r="A70" t="str">
            <v>04.401.01</v>
          </cell>
          <cell r="B70" t="str">
            <v>Valeta de prot. de aterro c/ revest. vegetal VPA 01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2294</v>
          </cell>
          <cell r="G70">
            <v>31.98</v>
          </cell>
        </row>
        <row r="71">
          <cell r="A71" t="str">
            <v>04.401.02</v>
          </cell>
          <cell r="B71" t="str">
            <v>Valeta de prot. de aterro c/ revest. vegetal VPA 02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5351</v>
          </cell>
          <cell r="G71">
            <v>24.32</v>
          </cell>
        </row>
        <row r="72">
          <cell r="A72" t="str">
            <v>04.900.21</v>
          </cell>
          <cell r="B72" t="str">
            <v>Sarjeta de cant. central de concreto-SCC 01</v>
          </cell>
          <cell r="C72" t="str">
            <v>DNER-ES288/97</v>
          </cell>
          <cell r="D72" t="str">
            <v xml:space="preserve"> </v>
          </cell>
          <cell r="E72" t="str">
            <v>m</v>
          </cell>
          <cell r="F72">
            <v>5269</v>
          </cell>
          <cell r="G72">
            <v>13.85</v>
          </cell>
        </row>
        <row r="73">
          <cell r="A73" t="str">
            <v>04.900.22</v>
          </cell>
          <cell r="B73" t="str">
            <v>Sarjeta de cant. central de concreto-SCC 02</v>
          </cell>
          <cell r="C73" t="str">
            <v>DNER-ES288/97</v>
          </cell>
          <cell r="D73" t="str">
            <v xml:space="preserve"> </v>
          </cell>
          <cell r="E73" t="str">
            <v>m</v>
          </cell>
          <cell r="F73">
            <v>484</v>
          </cell>
          <cell r="G73">
            <v>19.170000000000002</v>
          </cell>
        </row>
        <row r="74">
          <cell r="A74" t="str">
            <v>04.900.32</v>
          </cell>
          <cell r="B74" t="str">
            <v>Sarjeta triangular de grama-STG 02</v>
          </cell>
          <cell r="C74" t="str">
            <v xml:space="preserve"> </v>
          </cell>
          <cell r="D74" t="str">
            <v xml:space="preserve"> </v>
          </cell>
          <cell r="E74" t="str">
            <v>m</v>
          </cell>
          <cell r="F74">
            <v>319</v>
          </cell>
          <cell r="G74">
            <v>12.14</v>
          </cell>
        </row>
        <row r="75">
          <cell r="A75" t="str">
            <v>04.900.33</v>
          </cell>
          <cell r="B75" t="str">
            <v>Sarjeta triangular de grama-STG 03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341</v>
          </cell>
          <cell r="G75">
            <v>10.61</v>
          </cell>
        </row>
        <row r="76">
          <cell r="A76" t="str">
            <v>04.900.34</v>
          </cell>
          <cell r="B76" t="str">
            <v>Sarjeta triangular de grama-STG 04</v>
          </cell>
          <cell r="C76" t="str">
            <v xml:space="preserve"> </v>
          </cell>
          <cell r="D76" t="str">
            <v xml:space="preserve"> </v>
          </cell>
          <cell r="E76" t="str">
            <v>m</v>
          </cell>
          <cell r="F76">
            <v>3872</v>
          </cell>
          <cell r="G76">
            <v>8.4700000000000006</v>
          </cell>
        </row>
        <row r="77">
          <cell r="A77" t="str">
            <v>DER78150b</v>
          </cell>
          <cell r="B77" t="str">
            <v>Caixa coletora de sarjeta - CCS, D=40cm E H=1,00m</v>
          </cell>
          <cell r="C77" t="str">
            <v xml:space="preserve"> </v>
          </cell>
          <cell r="D77" t="str">
            <v xml:space="preserve"> </v>
          </cell>
          <cell r="E77" t="str">
            <v>un</v>
          </cell>
          <cell r="F77">
            <v>5</v>
          </cell>
          <cell r="G77">
            <v>382.07</v>
          </cell>
        </row>
        <row r="78">
          <cell r="A78" t="str">
            <v>DER78150a</v>
          </cell>
          <cell r="B78" t="str">
            <v>Caixa coletora de sarjeta - CCS, D=60cm E H=1,5m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6</v>
          </cell>
          <cell r="G78">
            <v>500.45</v>
          </cell>
        </row>
        <row r="79">
          <cell r="A79" t="str">
            <v>DER78250</v>
          </cell>
          <cell r="B79" t="str">
            <v>Caixa coletora de sarjeta - CCS, D=80cm E H=1,50m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2</v>
          </cell>
          <cell r="G79">
            <v>436.66</v>
          </cell>
        </row>
        <row r="80">
          <cell r="A80" t="str">
            <v>DER78300</v>
          </cell>
          <cell r="B80" t="str">
            <v>Caixa coletora de sarjeta - CCS, D=100cm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449.54</v>
          </cell>
        </row>
        <row r="81">
          <cell r="A81" t="str">
            <v>04.930.01</v>
          </cell>
          <cell r="B81" t="str">
            <v>Caixa coletora de sarjeta-CCS 01</v>
          </cell>
          <cell r="C81" t="str">
            <v>DNER-ES287/97</v>
          </cell>
          <cell r="D81" t="str">
            <v xml:space="preserve"> </v>
          </cell>
          <cell r="E81" t="str">
            <v>un</v>
          </cell>
          <cell r="F81">
            <v>3</v>
          </cell>
          <cell r="G81">
            <v>568.85</v>
          </cell>
        </row>
        <row r="82">
          <cell r="A82" t="str">
            <v>04.930.02</v>
          </cell>
          <cell r="B82" t="str">
            <v>Caixa coletora de sarjeta-CCS 02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3</v>
          </cell>
          <cell r="G82">
            <v>555.63</v>
          </cell>
        </row>
        <row r="83">
          <cell r="A83" t="str">
            <v>04.930.03</v>
          </cell>
          <cell r="B83" t="str">
            <v>Caixa coletora de sarjeta-CCS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1</v>
          </cell>
          <cell r="G83">
            <v>542.39</v>
          </cell>
        </row>
        <row r="84">
          <cell r="A84" t="str">
            <v>DER77100</v>
          </cell>
          <cell r="B84" t="str">
            <v>Caixa coletora de talvegue - CCT, D=80cm E H=1,50m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4</v>
          </cell>
          <cell r="G84">
            <v>419.95</v>
          </cell>
        </row>
        <row r="85">
          <cell r="A85" t="str">
            <v>DER77150</v>
          </cell>
          <cell r="B85" t="str">
            <v>Caixa coletora de talvegue - CCT, D=100cm E H=1,50m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</v>
          </cell>
          <cell r="G85">
            <v>410.6</v>
          </cell>
        </row>
        <row r="86">
          <cell r="A86" t="str">
            <v>DER77150d</v>
          </cell>
          <cell r="B86" t="str">
            <v>Caixa coletora de talvegue, para BDTC, D=1,20m E H=1,50m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</v>
          </cell>
          <cell r="G86">
            <v>581.30999999999995</v>
          </cell>
        </row>
        <row r="87">
          <cell r="A87" t="str">
            <v>P 04.100.07</v>
          </cell>
          <cell r="B87" t="str">
            <v>Execução de galerias D=0,40 c/ lastro de brita</v>
          </cell>
          <cell r="C87" t="str">
            <v xml:space="preserve"> </v>
          </cell>
          <cell r="D87" t="str">
            <v xml:space="preserve"> </v>
          </cell>
          <cell r="E87" t="str">
            <v>m</v>
          </cell>
          <cell r="F87">
            <v>81</v>
          </cell>
          <cell r="G87">
            <v>41.68</v>
          </cell>
        </row>
        <row r="88">
          <cell r="A88" t="str">
            <v>P 04.100.09</v>
          </cell>
          <cell r="B88" t="str">
            <v>Execução de galerias D=0,60 c/ lastro de brita</v>
          </cell>
          <cell r="C88" t="str">
            <v xml:space="preserve"> </v>
          </cell>
          <cell r="D88" t="str">
            <v xml:space="preserve"> </v>
          </cell>
          <cell r="E88" t="str">
            <v>m</v>
          </cell>
          <cell r="F88">
            <v>139</v>
          </cell>
          <cell r="G88">
            <v>100.67</v>
          </cell>
        </row>
        <row r="89">
          <cell r="A89" t="str">
            <v>P 04.100.08</v>
          </cell>
          <cell r="B89" t="str">
            <v>Execução de galerias D=0,40 c/ lastro de concreto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35</v>
          </cell>
          <cell r="G89">
            <v>58.65</v>
          </cell>
        </row>
        <row r="90">
          <cell r="A90" t="str">
            <v>DER72350b</v>
          </cell>
          <cell r="B90" t="str">
            <v>Boca para BSTC D=40cm - Normal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147.57</v>
          </cell>
        </row>
        <row r="91">
          <cell r="A91" t="str">
            <v>04.101.01</v>
          </cell>
          <cell r="B91" t="str">
            <v>Boca de BSTC D=0.60m-normal</v>
          </cell>
          <cell r="C91" t="str">
            <v>DNER-ES284/97</v>
          </cell>
          <cell r="D91" t="str">
            <v xml:space="preserve"> </v>
          </cell>
          <cell r="E91" t="str">
            <v>un</v>
          </cell>
          <cell r="F91">
            <v>7</v>
          </cell>
          <cell r="G91">
            <v>299.62</v>
          </cell>
        </row>
        <row r="92">
          <cell r="A92" t="str">
            <v>04.940.02</v>
          </cell>
          <cell r="B92" t="str">
            <v>Descida d’água tipo rápido- canal retangular-DAR 02</v>
          </cell>
          <cell r="C92" t="str">
            <v>DNER-ES291/97</v>
          </cell>
          <cell r="D92" t="str">
            <v xml:space="preserve"> </v>
          </cell>
          <cell r="E92" t="str">
            <v>m</v>
          </cell>
          <cell r="F92">
            <v>5</v>
          </cell>
          <cell r="G92">
            <v>57.28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>
            <v>0</v>
          </cell>
          <cell r="E93" t="str">
            <v>m3</v>
          </cell>
          <cell r="F93" t="str">
            <v>SUB-TOTAL</v>
          </cell>
          <cell r="G93">
            <v>0.79</v>
          </cell>
        </row>
        <row r="94">
          <cell r="A94" t="str">
            <v>01.511.00</v>
          </cell>
          <cell r="B94" t="str">
            <v>OBRAS DE ARTE CORRENTES</v>
          </cell>
          <cell r="C94" t="str">
            <v>DNER-ES282/97</v>
          </cell>
          <cell r="D94">
            <v>0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04.000.01</v>
          </cell>
          <cell r="B95" t="str">
            <v>Escavação manual,reaterro e compactação (material de 1a categoria)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2635.2000000000003</v>
          </cell>
          <cell r="G95">
            <v>22.33</v>
          </cell>
        </row>
        <row r="96">
          <cell r="A96" t="str">
            <v>04.100.02</v>
          </cell>
          <cell r="B96" t="str">
            <v>Corpo de BSTC D=0.80m</v>
          </cell>
          <cell r="C96" t="str">
            <v>DNER-ES284/97</v>
          </cell>
          <cell r="D96" t="str">
            <v xml:space="preserve"> </v>
          </cell>
          <cell r="E96" t="str">
            <v xml:space="preserve">m </v>
          </cell>
          <cell r="F96">
            <v>158</v>
          </cell>
          <cell r="G96">
            <v>201.98</v>
          </cell>
        </row>
        <row r="97">
          <cell r="A97" t="str">
            <v>04.100.03</v>
          </cell>
          <cell r="B97" t="str">
            <v>Corpo de BSTC D=1.00m</v>
          </cell>
          <cell r="C97" t="str">
            <v>DNER-ES284/97</v>
          </cell>
          <cell r="D97" t="str">
            <v xml:space="preserve"> </v>
          </cell>
          <cell r="E97" t="str">
            <v xml:space="preserve">m </v>
          </cell>
          <cell r="F97">
            <v>99</v>
          </cell>
          <cell r="G97">
            <v>280.33</v>
          </cell>
        </row>
        <row r="98">
          <cell r="A98" t="str">
            <v>04.101.02</v>
          </cell>
          <cell r="B98" t="str">
            <v>Boca de BSTC D=0.80m-normal</v>
          </cell>
          <cell r="C98" t="str">
            <v>DNER-ES284/97</v>
          </cell>
          <cell r="D98" t="str">
            <v xml:space="preserve"> </v>
          </cell>
          <cell r="E98" t="str">
            <v>un</v>
          </cell>
          <cell r="F98">
            <v>16</v>
          </cell>
          <cell r="G98">
            <v>494.05</v>
          </cell>
        </row>
        <row r="99">
          <cell r="A99" t="str">
            <v>04.101.03</v>
          </cell>
          <cell r="B99" t="str">
            <v>Boca de BSTC D=1.00m-normal</v>
          </cell>
          <cell r="C99" t="str">
            <v>DNER-ES284/97</v>
          </cell>
          <cell r="D99" t="str">
            <v xml:space="preserve"> </v>
          </cell>
          <cell r="E99" t="str">
            <v>un</v>
          </cell>
          <cell r="F99">
            <v>6</v>
          </cell>
          <cell r="G99">
            <v>757.56</v>
          </cell>
        </row>
        <row r="100">
          <cell r="A100" t="str">
            <v>P04.110.00</v>
          </cell>
          <cell r="B100" t="str">
            <v>Corpo de BDTC D=0.80m c/ laje de concreto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33</v>
          </cell>
          <cell r="G100">
            <v>335.3</v>
          </cell>
        </row>
        <row r="101">
          <cell r="A101" t="str">
            <v>04.110.01</v>
          </cell>
          <cell r="B101" t="str">
            <v>Corpo de BDTC D=1.00m</v>
          </cell>
          <cell r="C101" t="str">
            <v>DNER-ES284/97</v>
          </cell>
          <cell r="D101" t="str">
            <v xml:space="preserve"> </v>
          </cell>
          <cell r="E101" t="str">
            <v>m</v>
          </cell>
          <cell r="F101">
            <v>69</v>
          </cell>
          <cell r="G101">
            <v>572.14</v>
          </cell>
        </row>
        <row r="102">
          <cell r="A102" t="str">
            <v>04.110.02</v>
          </cell>
          <cell r="B102" t="str">
            <v>Corpo de BDTC D=1.20m</v>
          </cell>
          <cell r="C102" t="str">
            <v>DNER-ES284/97</v>
          </cell>
          <cell r="D102" t="str">
            <v xml:space="preserve"> </v>
          </cell>
          <cell r="E102" t="str">
            <v>m</v>
          </cell>
          <cell r="F102">
            <v>21</v>
          </cell>
          <cell r="G102">
            <v>745.38</v>
          </cell>
        </row>
        <row r="103">
          <cell r="A103" t="str">
            <v>P04.111.01</v>
          </cell>
          <cell r="B103" t="str">
            <v>Boca de BDTC D=0.80m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2</v>
          </cell>
          <cell r="G103">
            <v>560.76</v>
          </cell>
        </row>
        <row r="104">
          <cell r="A104" t="str">
            <v>04.111.01</v>
          </cell>
          <cell r="B104" t="str">
            <v>Boca de BDTC D=1.00m-normal</v>
          </cell>
          <cell r="C104" t="str">
            <v>DNER-ES284/97</v>
          </cell>
          <cell r="D104" t="str">
            <v xml:space="preserve"> </v>
          </cell>
          <cell r="E104" t="str">
            <v>un</v>
          </cell>
          <cell r="F104">
            <v>11</v>
          </cell>
          <cell r="G104">
            <v>1056.6199999999999</v>
          </cell>
        </row>
        <row r="105">
          <cell r="A105" t="str">
            <v>04.111.02</v>
          </cell>
          <cell r="B105" t="str">
            <v>Boca de BDTC D=1.20m-normal</v>
          </cell>
          <cell r="C105" t="str">
            <v>DNER-ES284/97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1521.54</v>
          </cell>
        </row>
        <row r="106">
          <cell r="A106" t="str">
            <v>04.120.02</v>
          </cell>
          <cell r="B106" t="str">
            <v>Corpo de BTTC D=1.20m</v>
          </cell>
          <cell r="C106" t="str">
            <v>DNER-ES284/97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1110.23</v>
          </cell>
        </row>
        <row r="107">
          <cell r="A107" t="str">
            <v>04.121.02</v>
          </cell>
          <cell r="B107" t="str">
            <v>Boca de BTTC D=1.20m-normal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3</v>
          </cell>
          <cell r="G107">
            <v>1955.59</v>
          </cell>
        </row>
        <row r="108">
          <cell r="A108" t="str">
            <v>04.200.02</v>
          </cell>
          <cell r="B108" t="str">
            <v>Corpo de BSCC 2.00x2.00m-H=0 a 1.00m</v>
          </cell>
          <cell r="C108" t="str">
            <v>DNER-ES286/97</v>
          </cell>
          <cell r="D108" t="str">
            <v xml:space="preserve"> </v>
          </cell>
          <cell r="E108" t="str">
            <v>m</v>
          </cell>
          <cell r="F108">
            <v>21</v>
          </cell>
          <cell r="G108">
            <v>737.8</v>
          </cell>
        </row>
        <row r="109">
          <cell r="A109" t="str">
            <v>04.200.05</v>
          </cell>
          <cell r="B109" t="str">
            <v>Corpo de BSCC 1.50x1.50m-H=1.00 a 2.50m</v>
          </cell>
          <cell r="C109" t="str">
            <v>DNER-ES286/97</v>
          </cell>
          <cell r="D109" t="str">
            <v xml:space="preserve"> </v>
          </cell>
          <cell r="E109" t="str">
            <v>m</v>
          </cell>
          <cell r="F109">
            <v>23</v>
          </cell>
          <cell r="G109">
            <v>468.54</v>
          </cell>
        </row>
        <row r="110">
          <cell r="A110" t="str">
            <v>04.201.01</v>
          </cell>
          <cell r="B110" t="str">
            <v>Boca de BSCC 1.50x1.50m - normal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4</v>
          </cell>
          <cell r="G110">
            <v>3149.41</v>
          </cell>
        </row>
        <row r="111">
          <cell r="A111" t="str">
            <v>04.201.02</v>
          </cell>
          <cell r="B111" t="str">
            <v>Boca de BSCC 2.00x2.00m - normal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3</v>
          </cell>
          <cell r="G111">
            <v>4874.24</v>
          </cell>
        </row>
        <row r="112">
          <cell r="A112" t="str">
            <v>04.999.01</v>
          </cell>
          <cell r="B112" t="str">
            <v>Remoção de bueiros existentes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147</v>
          </cell>
          <cell r="G112">
            <v>13.06</v>
          </cell>
        </row>
        <row r="113">
          <cell r="A113" t="str">
            <v>04.999.02</v>
          </cell>
          <cell r="B113" t="str">
            <v>Demolição de dispositivos de concreto</v>
          </cell>
          <cell r="C113" t="str">
            <v>DNER-ES296/97</v>
          </cell>
          <cell r="D113" t="str">
            <v xml:space="preserve"> </v>
          </cell>
          <cell r="E113" t="str">
            <v>m3</v>
          </cell>
          <cell r="F113">
            <v>88</v>
          </cell>
          <cell r="G113">
            <v>12.58</v>
          </cell>
        </row>
        <row r="114">
          <cell r="A114" t="str">
            <v>P 04.610.01</v>
          </cell>
          <cell r="B114" t="str">
            <v>Demolição e remoção de pontilhão de madeira</v>
          </cell>
          <cell r="C114" t="str">
            <v xml:space="preserve"> </v>
          </cell>
          <cell r="D114" t="str">
            <v xml:space="preserve"> </v>
          </cell>
          <cell r="E114" t="str">
            <v>m2</v>
          </cell>
          <cell r="F114">
            <v>12</v>
          </cell>
          <cell r="G114">
            <v>40.74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>
            <v>0</v>
          </cell>
          <cell r="D115">
            <v>0</v>
          </cell>
          <cell r="E115" t="str">
            <v>m3</v>
          </cell>
          <cell r="F115" t="str">
            <v>SUB-TOTAL</v>
          </cell>
          <cell r="G115">
            <v>17.57</v>
          </cell>
        </row>
        <row r="116">
          <cell r="A116" t="str">
            <v>04.001.00</v>
          </cell>
          <cell r="B116" t="str">
            <v>OBRAS COMPLEMENTARES</v>
          </cell>
          <cell r="C116">
            <v>0</v>
          </cell>
          <cell r="D116">
            <v>0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05.100.00</v>
          </cell>
          <cell r="B117" t="str">
            <v>Enleivamento</v>
          </cell>
          <cell r="C117" t="str">
            <v>DNER-ES341/97</v>
          </cell>
          <cell r="D117" t="str">
            <v xml:space="preserve"> </v>
          </cell>
          <cell r="E117" t="str">
            <v>m2</v>
          </cell>
          <cell r="F117">
            <v>45657</v>
          </cell>
          <cell r="G117">
            <v>2.06</v>
          </cell>
        </row>
        <row r="118">
          <cell r="A118" t="str">
            <v>05.102.00</v>
          </cell>
          <cell r="B118" t="str">
            <v>Hidrossemeadura</v>
          </cell>
          <cell r="C118" t="str">
            <v>DNER-ES341/97</v>
          </cell>
          <cell r="D118" t="str">
            <v xml:space="preserve"> </v>
          </cell>
          <cell r="E118" t="str">
            <v>m2</v>
          </cell>
          <cell r="F118">
            <v>25854</v>
          </cell>
          <cell r="G118">
            <v>0.49</v>
          </cell>
        </row>
        <row r="119">
          <cell r="A119" t="str">
            <v>P 05.100.02</v>
          </cell>
          <cell r="B119" t="str">
            <v>Fornecimento e plantio de árvore selecionada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355</v>
          </cell>
          <cell r="G119">
            <v>6.02</v>
          </cell>
        </row>
        <row r="120">
          <cell r="A120" t="str">
            <v>R2</v>
          </cell>
          <cell r="B120" t="str">
            <v>Remanejamento de Rede de Alta Tensão (138kV)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180</v>
          </cell>
          <cell r="G120">
            <v>6.2</v>
          </cell>
        </row>
        <row r="121">
          <cell r="A121" t="str">
            <v>R14</v>
          </cell>
          <cell r="B121" t="str">
            <v>Remanejamento de Poste de Concreto 11/300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75</v>
          </cell>
        </row>
        <row r="122">
          <cell r="A122" t="str">
            <v>R31</v>
          </cell>
          <cell r="B122" t="str">
            <v>Remoção de poste metálico c/iluminação - 1pétala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3</v>
          </cell>
          <cell r="G122">
            <v>75</v>
          </cell>
        </row>
        <row r="123">
          <cell r="A123" t="str">
            <v>R32</v>
          </cell>
          <cell r="B123" t="str">
            <v>Remoção de poste metálico c/iluminação - 2pétalas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3</v>
          </cell>
          <cell r="G123">
            <v>75</v>
          </cell>
        </row>
        <row r="124">
          <cell r="A124" t="str">
            <v>04.510.03</v>
          </cell>
        </row>
        <row r="125">
          <cell r="A125" t="str">
            <v>04.511.01</v>
          </cell>
        </row>
        <row r="126">
          <cell r="A126" t="str">
            <v>04.900.03</v>
          </cell>
        </row>
        <row r="127">
          <cell r="A127" t="str">
            <v>04.900.04</v>
          </cell>
        </row>
        <row r="128">
          <cell r="A128" t="str">
            <v>04.900.21</v>
          </cell>
        </row>
        <row r="129">
          <cell r="A129" t="str">
            <v>04.900.22</v>
          </cell>
        </row>
        <row r="130">
          <cell r="A130" t="str">
            <v>DER78150b</v>
          </cell>
        </row>
        <row r="131">
          <cell r="A131" t="str">
            <v>DER78150c</v>
          </cell>
        </row>
        <row r="132">
          <cell r="A132" t="str">
            <v>DER78150d</v>
          </cell>
        </row>
        <row r="133">
          <cell r="A133" t="str">
            <v>DER78150a</v>
          </cell>
        </row>
        <row r="134">
          <cell r="A134" t="str">
            <v>04.101.01</v>
          </cell>
        </row>
        <row r="135">
          <cell r="A135" t="str">
            <v>04.930.01</v>
          </cell>
        </row>
        <row r="136">
          <cell r="A136" t="str">
            <v>04.930.02</v>
          </cell>
        </row>
        <row r="137">
          <cell r="A137" t="str">
            <v>04.930.03</v>
          </cell>
        </row>
        <row r="138">
          <cell r="A138" t="str">
            <v>04.930.05</v>
          </cell>
        </row>
        <row r="139">
          <cell r="A139" t="str">
            <v>04.930.09</v>
          </cell>
        </row>
        <row r="140">
          <cell r="A140" t="str">
            <v>04.930.10</v>
          </cell>
        </row>
        <row r="141">
          <cell r="A141" t="str">
            <v>04.930.11</v>
          </cell>
        </row>
        <row r="142">
          <cell r="A142" t="str">
            <v>DER78300</v>
          </cell>
        </row>
        <row r="143">
          <cell r="A143" t="str">
            <v>DER77150a</v>
          </cell>
        </row>
        <row r="144">
          <cell r="A144" t="str">
            <v>DER77150b</v>
          </cell>
        </row>
        <row r="145">
          <cell r="A145" t="str">
            <v>DER77150c</v>
          </cell>
        </row>
        <row r="146">
          <cell r="A146" t="str">
            <v>DER77150</v>
          </cell>
        </row>
        <row r="147">
          <cell r="A147" t="str">
            <v>04.960.01</v>
          </cell>
        </row>
        <row r="148">
          <cell r="A148" t="str">
            <v>04.960.02</v>
          </cell>
        </row>
        <row r="149">
          <cell r="A149" t="str">
            <v>P 04.100.07</v>
          </cell>
        </row>
        <row r="150">
          <cell r="A150" t="str">
            <v>P 04.100.09</v>
          </cell>
        </row>
        <row r="151">
          <cell r="A151" t="str">
            <v>P 04.100.13</v>
          </cell>
        </row>
        <row r="152">
          <cell r="A152" t="str">
            <v>P 04.100.08</v>
          </cell>
        </row>
        <row r="153">
          <cell r="A153" t="str">
            <v>P 04.100.10</v>
          </cell>
        </row>
        <row r="154">
          <cell r="A154" t="str">
            <v>DER72350b</v>
          </cell>
        </row>
        <row r="155">
          <cell r="A155" t="str">
            <v>04.100.01</v>
          </cell>
        </row>
        <row r="156">
          <cell r="A156" t="str">
            <v>DER72450</v>
          </cell>
        </row>
        <row r="157">
          <cell r="A157" t="str">
            <v>P 04.100.06</v>
          </cell>
        </row>
        <row r="158">
          <cell r="A158" t="str">
            <v>04.963.01</v>
          </cell>
        </row>
        <row r="159">
          <cell r="A159" t="str">
            <v>04.940.02</v>
          </cell>
        </row>
        <row r="160">
          <cell r="A160" t="str">
            <v>P 04.100.08a</v>
          </cell>
        </row>
        <row r="161">
          <cell r="A161" t="str">
            <v>04.990.06</v>
          </cell>
        </row>
        <row r="165">
          <cell r="A165" t="str">
            <v>04.001.01</v>
          </cell>
        </row>
        <row r="166">
          <cell r="A166" t="str">
            <v>04.100.01</v>
          </cell>
        </row>
        <row r="167">
          <cell r="A167" t="str">
            <v>04.100.02</v>
          </cell>
        </row>
        <row r="168">
          <cell r="A168" t="str">
            <v>P 04.100.11</v>
          </cell>
        </row>
        <row r="169">
          <cell r="A169" t="str">
            <v>04.100.03</v>
          </cell>
        </row>
        <row r="170">
          <cell r="A170" t="str">
            <v>04.100.04</v>
          </cell>
        </row>
        <row r="171">
          <cell r="A171" t="str">
            <v>04.101.01</v>
          </cell>
        </row>
        <row r="172">
          <cell r="A172" t="str">
            <v>04.101.02</v>
          </cell>
        </row>
        <row r="173">
          <cell r="A173" t="str">
            <v>04.101.03</v>
          </cell>
        </row>
        <row r="174">
          <cell r="A174" t="str">
            <v>04.101.04</v>
          </cell>
        </row>
        <row r="175">
          <cell r="A175" t="str">
            <v>04.101.05</v>
          </cell>
        </row>
        <row r="176">
          <cell r="A176" t="str">
            <v>04.110.01</v>
          </cell>
        </row>
        <row r="177">
          <cell r="A177" t="str">
            <v>04.110.02</v>
          </cell>
        </row>
        <row r="178">
          <cell r="A178" t="str">
            <v>P04.110.00</v>
          </cell>
        </row>
        <row r="179">
          <cell r="A179" t="str">
            <v>04.111.01</v>
          </cell>
        </row>
        <row r="180">
          <cell r="A180" t="str">
            <v>04.111.02</v>
          </cell>
        </row>
        <row r="181">
          <cell r="A181" t="str">
            <v>P04.111.01</v>
          </cell>
        </row>
        <row r="182">
          <cell r="A182" t="str">
            <v>04.120.01</v>
          </cell>
        </row>
        <row r="183">
          <cell r="A183" t="str">
            <v>04.120.02</v>
          </cell>
        </row>
        <row r="184">
          <cell r="A184" t="str">
            <v>04.121.01</v>
          </cell>
        </row>
        <row r="185">
          <cell r="A185" t="str">
            <v>04.121.02</v>
          </cell>
        </row>
        <row r="186">
          <cell r="A186" t="str">
            <v>04.200.06</v>
          </cell>
        </row>
        <row r="187">
          <cell r="A187" t="str">
            <v>04.200.07</v>
          </cell>
        </row>
        <row r="188">
          <cell r="A188" t="str">
            <v>04.201.02</v>
          </cell>
        </row>
        <row r="189">
          <cell r="A189" t="str">
            <v>04.201.03</v>
          </cell>
        </row>
        <row r="190">
          <cell r="A190" t="str">
            <v>04.210.01</v>
          </cell>
        </row>
        <row r="191">
          <cell r="A191" t="str">
            <v>04.211.01</v>
          </cell>
        </row>
        <row r="192">
          <cell r="A192" t="str">
            <v>04.220.09</v>
          </cell>
        </row>
        <row r="193">
          <cell r="A193" t="str">
            <v>04.221.01</v>
          </cell>
        </row>
        <row r="194">
          <cell r="A194" t="str">
            <v>04.999.01</v>
          </cell>
        </row>
        <row r="195">
          <cell r="A195" t="str">
            <v>04.999.01a</v>
          </cell>
        </row>
        <row r="196">
          <cell r="A196" t="str">
            <v>04.999.02</v>
          </cell>
        </row>
        <row r="197">
          <cell r="A197" t="str">
            <v>P 04.100.23</v>
          </cell>
        </row>
        <row r="198">
          <cell r="A198" t="str">
            <v>P 04.100.19</v>
          </cell>
        </row>
        <row r="199">
          <cell r="A199" t="str">
            <v>P 04.100.20</v>
          </cell>
        </row>
        <row r="200">
          <cell r="A200" t="str">
            <v>DER72450a</v>
          </cell>
        </row>
        <row r="205">
          <cell r="A205" t="str">
            <v>05.100.00</v>
          </cell>
        </row>
        <row r="206">
          <cell r="A206" t="str">
            <v>05.102.00</v>
          </cell>
        </row>
        <row r="207">
          <cell r="A207" t="str">
            <v>P 05.100.02</v>
          </cell>
        </row>
        <row r="208">
          <cell r="A208" t="str">
            <v>DER80050</v>
          </cell>
        </row>
        <row r="209">
          <cell r="A209" t="str">
            <v>06.400.01</v>
          </cell>
        </row>
        <row r="210">
          <cell r="A210" t="str">
            <v>P 05.100.04</v>
          </cell>
        </row>
        <row r="211">
          <cell r="A211" t="str">
            <v>P 05.100.05</v>
          </cell>
        </row>
        <row r="212">
          <cell r="A212" t="str">
            <v>P 05.300.00</v>
          </cell>
        </row>
        <row r="213">
          <cell r="A213" t="str">
            <v>R1</v>
          </cell>
        </row>
        <row r="214">
          <cell r="A214" t="str">
            <v>R2</v>
          </cell>
        </row>
        <row r="215">
          <cell r="A215" t="str">
            <v>R8</v>
          </cell>
        </row>
        <row r="216">
          <cell r="A216" t="str">
            <v>R9</v>
          </cell>
        </row>
        <row r="217">
          <cell r="A217" t="str">
            <v>R22</v>
          </cell>
        </row>
        <row r="218">
          <cell r="A218" t="str">
            <v>R10</v>
          </cell>
        </row>
        <row r="219">
          <cell r="A219" t="str">
            <v>R11</v>
          </cell>
        </row>
        <row r="220">
          <cell r="A220" t="str">
            <v>R12</v>
          </cell>
        </row>
        <row r="221">
          <cell r="A221" t="str">
            <v>R18</v>
          </cell>
        </row>
        <row r="222">
          <cell r="A222" t="str">
            <v>R25</v>
          </cell>
        </row>
        <row r="223">
          <cell r="A223" t="str">
            <v>R26</v>
          </cell>
        </row>
        <row r="224">
          <cell r="A224" t="str">
            <v>R3</v>
          </cell>
        </row>
        <row r="225">
          <cell r="A225" t="str">
            <v>R28</v>
          </cell>
        </row>
        <row r="227">
          <cell r="A227" t="str">
            <v>03.371.01</v>
          </cell>
        </row>
        <row r="228">
          <cell r="A228" t="str">
            <v>03.353.00</v>
          </cell>
        </row>
        <row r="229">
          <cell r="A229" t="str">
            <v>P 03.327.01</v>
          </cell>
        </row>
        <row r="231">
          <cell r="A231" t="str">
            <v>03.371.01</v>
          </cell>
        </row>
        <row r="232">
          <cell r="A232" t="str">
            <v>03.353.00</v>
          </cell>
        </row>
        <row r="233">
          <cell r="A233" t="str">
            <v>P 03.327.01</v>
          </cell>
        </row>
      </sheetData>
      <sheetData sheetId="2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78000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390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1281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2898</v>
          </cell>
          <cell r="G19">
            <v>1.98</v>
          </cell>
        </row>
        <row r="20">
          <cell r="A20" t="str">
            <v>01.100.12</v>
          </cell>
          <cell r="B20" t="str">
            <v>Escavação,carga e transportes de material de 1a categoria DMT=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10522</v>
          </cell>
          <cell r="G20">
            <v>2.19</v>
          </cell>
        </row>
        <row r="21">
          <cell r="A21" t="str">
            <v>01.100.14</v>
          </cell>
          <cell r="B21" t="str">
            <v>Escavação,carga e transportes de material de 1a categoria DMT=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1455</v>
          </cell>
          <cell r="G21">
            <v>2.4</v>
          </cell>
        </row>
        <row r="22">
          <cell r="A22" t="str">
            <v>01.100.19</v>
          </cell>
          <cell r="B22" t="str">
            <v>Escavação,carga e transportes de material de 1a categoria DMT= 2000 a 3000m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7388</v>
          </cell>
          <cell r="G22">
            <v>3.26</v>
          </cell>
        </row>
        <row r="23">
          <cell r="A23" t="str">
            <v>01.101.14</v>
          </cell>
          <cell r="B23" t="str">
            <v>Escavação,carga e transportes de material de 2a categoria,c/CB,  DMT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970</v>
          </cell>
          <cell r="G23">
            <v>3.49</v>
          </cell>
        </row>
        <row r="24">
          <cell r="A24" t="str">
            <v>01.101.19</v>
          </cell>
          <cell r="B24" t="str">
            <v>Escavação,carga e transportes de material de 2a categoria,c/CB,  DMT 2000 a 3000m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4925</v>
          </cell>
          <cell r="G24">
            <v>4.51</v>
          </cell>
        </row>
        <row r="25">
          <cell r="A25" t="str">
            <v>01.510.00</v>
          </cell>
          <cell r="B25" t="str">
            <v>Compactação de aterros a 95%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11953</v>
          </cell>
          <cell r="G25">
            <v>0.79</v>
          </cell>
        </row>
        <row r="26">
          <cell r="A26" t="str">
            <v>01.511.00</v>
          </cell>
          <cell r="B26" t="str">
            <v>Compactação de aterros a 100% Proctor Normal</v>
          </cell>
          <cell r="C26" t="str">
            <v>DNER-ES282/97</v>
          </cell>
          <cell r="D26" t="str">
            <v xml:space="preserve"> </v>
          </cell>
          <cell r="E26" t="str">
            <v>m3</v>
          </cell>
          <cell r="F26">
            <v>12582</v>
          </cell>
          <cell r="G26">
            <v>1.36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>
            <v>0</v>
          </cell>
          <cell r="D27">
            <v>0</v>
          </cell>
          <cell r="E27" t="str">
            <v>m3</v>
          </cell>
          <cell r="F27" t="str">
            <v>SUB-TOTAL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>
            <v>0</v>
          </cell>
          <cell r="D28">
            <v>0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PAVIMENTAÇÃO</v>
          </cell>
          <cell r="C29">
            <v>0</v>
          </cell>
          <cell r="D29">
            <v>0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02.000.00</v>
          </cell>
          <cell r="B30" t="str">
            <v>Regularização do subleito</v>
          </cell>
          <cell r="C30" t="str">
            <v xml:space="preserve"> </v>
          </cell>
          <cell r="D30" t="str">
            <v xml:space="preserve"> </v>
          </cell>
          <cell r="E30" t="str">
            <v>m2</v>
          </cell>
          <cell r="F30">
            <v>33079</v>
          </cell>
          <cell r="G30">
            <v>0.3</v>
          </cell>
        </row>
        <row r="31">
          <cell r="A31" t="str">
            <v>DER53130</v>
          </cell>
          <cell r="B31" t="str">
            <v>Camada de macadame seco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7328</v>
          </cell>
          <cell r="G31">
            <v>21.86</v>
          </cell>
        </row>
        <row r="32">
          <cell r="A32" t="str">
            <v>02.230.00</v>
          </cell>
          <cell r="B32" t="str">
            <v>Base brita graduada</v>
          </cell>
          <cell r="C32" t="str">
            <v>DNER-ES303/97</v>
          </cell>
          <cell r="D32" t="str">
            <v xml:space="preserve"> </v>
          </cell>
          <cell r="E32" t="str">
            <v>m3</v>
          </cell>
          <cell r="F32">
            <v>4583</v>
          </cell>
          <cell r="G32">
            <v>28.06</v>
          </cell>
        </row>
        <row r="33">
          <cell r="A33" t="str">
            <v>02.300.00</v>
          </cell>
          <cell r="B33" t="str">
            <v>Imprimação - Fornecimento, transporte e execução</v>
          </cell>
          <cell r="C33" t="str">
            <v>DNER-ES306/97</v>
          </cell>
          <cell r="D33" t="str">
            <v xml:space="preserve"> </v>
          </cell>
          <cell r="E33" t="str">
            <v>m2</v>
          </cell>
          <cell r="F33">
            <v>30503</v>
          </cell>
          <cell r="G33">
            <v>1.1100000000000001</v>
          </cell>
        </row>
        <row r="34">
          <cell r="A34" t="str">
            <v>02.400.00</v>
          </cell>
          <cell r="B34" t="str">
            <v>Pintura de ligação - Fornec., transporte e execução</v>
          </cell>
          <cell r="C34" t="str">
            <v>DNER-ES307/97</v>
          </cell>
          <cell r="D34" t="str">
            <v xml:space="preserve"> </v>
          </cell>
          <cell r="E34" t="str">
            <v>m2</v>
          </cell>
          <cell r="F34">
            <v>55033</v>
          </cell>
          <cell r="G34">
            <v>0.41</v>
          </cell>
        </row>
        <row r="35">
          <cell r="A35" t="str">
            <v>02.540.01</v>
          </cell>
          <cell r="B35" t="str">
            <v>Concreto betuminoso usinado a quente - usina 100/140 t/h</v>
          </cell>
          <cell r="C35" t="str">
            <v>DNER-ES313/97</v>
          </cell>
          <cell r="D35" t="str">
            <v xml:space="preserve"> </v>
          </cell>
          <cell r="E35" t="str">
            <v>t</v>
          </cell>
          <cell r="F35">
            <v>6110</v>
          </cell>
          <cell r="G35">
            <v>67.64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>
            <v>0</v>
          </cell>
          <cell r="E36" t="str">
            <v>m3</v>
          </cell>
          <cell r="F36" t="str">
            <v>SUB-TOTAL</v>
          </cell>
          <cell r="G36">
            <v>1.36</v>
          </cell>
        </row>
        <row r="37">
          <cell r="B37" t="str">
            <v>DRENAGEM</v>
          </cell>
          <cell r="F37" t="str">
            <v>SUB-TOTAL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238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1515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953.6</v>
          </cell>
          <cell r="G40">
            <v>3.03</v>
          </cell>
        </row>
        <row r="41">
          <cell r="A41" t="str">
            <v>04.400.02</v>
          </cell>
          <cell r="B41" t="str">
            <v>Valeta de prot. de cortes c/ revest. vegetal VPC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154</v>
          </cell>
          <cell r="G41">
            <v>23.24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776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1837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6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1133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3</v>
          </cell>
          <cell r="G46">
            <v>20.86</v>
          </cell>
        </row>
        <row r="47">
          <cell r="A47" t="str">
            <v>04.900.21</v>
          </cell>
          <cell r="B47" t="str">
            <v>Sarjeta de cant. central de concreto-SCC 01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66</v>
          </cell>
          <cell r="G47">
            <v>13.85</v>
          </cell>
        </row>
        <row r="48">
          <cell r="A48" t="str">
            <v>04.900.04</v>
          </cell>
          <cell r="B48" t="str">
            <v>Sarjeta triangular de concreto-STC 04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473</v>
          </cell>
          <cell r="G48">
            <v>12.93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3</v>
          </cell>
          <cell r="G50">
            <v>503.68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04.960.01</v>
          </cell>
          <cell r="B53" t="str">
            <v>Boca de lobo simples c/ grelha de concreto-BLS 01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203.51</v>
          </cell>
        </row>
        <row r="54">
          <cell r="A54" t="str">
            <v>04.960.02</v>
          </cell>
          <cell r="B54" t="str">
            <v>Boca de lobo simples c/ grelha de concreto-BLS 02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9</v>
          </cell>
          <cell r="G54">
            <v>257.83999999999997</v>
          </cell>
        </row>
        <row r="55">
          <cell r="A55" t="str">
            <v>04.960.03</v>
          </cell>
          <cell r="B55" t="str">
            <v>Boca de lobo simples c/ grelha de concreto-BLS 03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5</v>
          </cell>
          <cell r="G55">
            <v>312.23</v>
          </cell>
        </row>
        <row r="56">
          <cell r="A56" t="str">
            <v>P.04.100.15</v>
          </cell>
          <cell r="B56" t="str">
            <v>Caixa de ligação e passagem BSTC,  D=1,00m, H=1,50m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741.5</v>
          </cell>
        </row>
        <row r="57">
          <cell r="A57" t="str">
            <v>04.962.02</v>
          </cell>
          <cell r="B57" t="str">
            <v>Caixa de ligação e passagem- CLP 02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359.92</v>
          </cell>
        </row>
        <row r="58">
          <cell r="A58" t="str">
            <v>04.999.02</v>
          </cell>
          <cell r="B58" t="str">
            <v>Demolição de dispositivos de concreto</v>
          </cell>
          <cell r="C58" t="str">
            <v>DNER-ES296/97</v>
          </cell>
          <cell r="D58" t="str">
            <v xml:space="preserve"> </v>
          </cell>
          <cell r="E58" t="str">
            <v>m3</v>
          </cell>
          <cell r="F58">
            <v>15</v>
          </cell>
          <cell r="G58">
            <v>12.58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773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426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82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6</v>
          </cell>
          <cell r="G64">
            <v>299.62</v>
          </cell>
        </row>
        <row r="65">
          <cell r="A65" t="str">
            <v>04.910.05</v>
          </cell>
          <cell r="B65" t="str">
            <v>Meio-fio de concreto-MFC 05</v>
          </cell>
          <cell r="C65" t="str">
            <v>DNER-ES290/97</v>
          </cell>
          <cell r="D65" t="str">
            <v xml:space="preserve"> </v>
          </cell>
          <cell r="E65" t="str">
            <v>m</v>
          </cell>
          <cell r="F65">
            <v>8514</v>
          </cell>
          <cell r="G65">
            <v>10.54</v>
          </cell>
        </row>
        <row r="66">
          <cell r="F66" t="str">
            <v>SUB-TOTAL</v>
          </cell>
        </row>
        <row r="67">
          <cell r="B67" t="str">
            <v>OBRAS COMPLEMENTARES</v>
          </cell>
        </row>
        <row r="68">
          <cell r="A68" t="str">
            <v>05.100.00</v>
          </cell>
          <cell r="B68" t="str">
            <v>OBRAS DE ARTE CORRENTES</v>
          </cell>
          <cell r="C68" t="str">
            <v>DNER-ES341/97</v>
          </cell>
          <cell r="D68">
            <v>0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04.100.02</v>
          </cell>
          <cell r="B69" t="str">
            <v>Corpo de BSTC D=0.80m</v>
          </cell>
          <cell r="C69" t="str">
            <v>DNER-ES284/97</v>
          </cell>
          <cell r="D69" t="str">
            <v xml:space="preserve"> </v>
          </cell>
          <cell r="E69" t="str">
            <v xml:space="preserve">m </v>
          </cell>
          <cell r="F69">
            <v>44</v>
          </cell>
          <cell r="G69">
            <v>201.98</v>
          </cell>
        </row>
        <row r="70">
          <cell r="A70" t="str">
            <v>04.100.03</v>
          </cell>
          <cell r="B70" t="str">
            <v>Corpo de BSTC D=1.00m</v>
          </cell>
          <cell r="C70" t="str">
            <v>DNER-ES284/97</v>
          </cell>
          <cell r="D70" t="str">
            <v xml:space="preserve"> </v>
          </cell>
          <cell r="E70" t="str">
            <v xml:space="preserve">m </v>
          </cell>
          <cell r="F70">
            <v>40</v>
          </cell>
          <cell r="G70">
            <v>280.33</v>
          </cell>
        </row>
        <row r="71">
          <cell r="A71" t="str">
            <v>04.101.02</v>
          </cell>
          <cell r="B71" t="str">
            <v>Boca de BSTC D=0.80m-normal</v>
          </cell>
          <cell r="C71" t="str">
            <v>DNER-ES284/97</v>
          </cell>
          <cell r="D71" t="str">
            <v xml:space="preserve"> </v>
          </cell>
          <cell r="E71" t="str">
            <v>un</v>
          </cell>
          <cell r="F71">
            <v>3</v>
          </cell>
          <cell r="G71">
            <v>494.05</v>
          </cell>
        </row>
        <row r="72">
          <cell r="A72" t="str">
            <v>04.101.03</v>
          </cell>
          <cell r="B72" t="str">
            <v>Boca de BSTC D=1.00m-normal</v>
          </cell>
          <cell r="C72" t="str">
            <v>DNER-ES284/97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757.56</v>
          </cell>
        </row>
        <row r="73">
          <cell r="A73" t="str">
            <v>04.110.01</v>
          </cell>
          <cell r="B73" t="str">
            <v>Corpo de BDTC D=1.00m</v>
          </cell>
          <cell r="C73" t="str">
            <v>DNER-ES284/97</v>
          </cell>
          <cell r="D73" t="str">
            <v xml:space="preserve"> </v>
          </cell>
          <cell r="E73" t="str">
            <v>m</v>
          </cell>
          <cell r="F73">
            <v>27</v>
          </cell>
          <cell r="G73">
            <v>572.14</v>
          </cell>
        </row>
        <row r="74">
          <cell r="A74" t="str">
            <v>04.111.01</v>
          </cell>
          <cell r="B74" t="str">
            <v>Boca de BDTC D=1.00m-normal</v>
          </cell>
          <cell r="C74" t="str">
            <v>DNER-ES284/97</v>
          </cell>
          <cell r="D74" t="str">
            <v xml:space="preserve"> </v>
          </cell>
          <cell r="E74" t="str">
            <v>un</v>
          </cell>
          <cell r="F74">
            <v>4</v>
          </cell>
          <cell r="G74">
            <v>1056.6199999999999</v>
          </cell>
        </row>
        <row r="75">
          <cell r="F75" t="str">
            <v>SUB-TOTAL</v>
          </cell>
        </row>
        <row r="76">
          <cell r="B76" t="str">
            <v>OBRAS COMPLEMENTARES</v>
          </cell>
        </row>
        <row r="77">
          <cell r="A77" t="str">
            <v>05.100.00</v>
          </cell>
          <cell r="B77" t="str">
            <v>Enleivamento</v>
          </cell>
          <cell r="C77" t="str">
            <v>DNER-ES341/97</v>
          </cell>
          <cell r="D77" t="str">
            <v xml:space="preserve"> </v>
          </cell>
          <cell r="E77" t="str">
            <v>m2</v>
          </cell>
          <cell r="F77">
            <v>14884</v>
          </cell>
          <cell r="G77">
            <v>2.06</v>
          </cell>
        </row>
        <row r="78">
          <cell r="A78" t="str">
            <v>P 05.100.02</v>
          </cell>
          <cell r="B78" t="str">
            <v>Fornecimento e plantio de árvore selecionada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275</v>
          </cell>
          <cell r="G78">
            <v>6.02</v>
          </cell>
        </row>
        <row r="79">
          <cell r="A79" t="str">
            <v>DER81950</v>
          </cell>
          <cell r="B79" t="str">
            <v>Calçada em lastro de brita c/revestimento em concreto</v>
          </cell>
          <cell r="C79" t="str">
            <v xml:space="preserve"> </v>
          </cell>
          <cell r="D79" t="str">
            <v xml:space="preserve"> </v>
          </cell>
          <cell r="E79" t="str">
            <v>m2</v>
          </cell>
          <cell r="F79">
            <v>5840</v>
          </cell>
          <cell r="G79">
            <v>8.94</v>
          </cell>
        </row>
        <row r="80">
          <cell r="A80" t="str">
            <v>PI 04</v>
          </cell>
          <cell r="B80" t="str">
            <v xml:space="preserve">Luminária p/ iluminação pública ref.SRC-612 da Philips ou similar 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87</v>
          </cell>
          <cell r="G80">
            <v>425.5</v>
          </cell>
        </row>
        <row r="81">
          <cell r="A81" t="str">
            <v>PI 10</v>
          </cell>
          <cell r="B81" t="str">
            <v>Lâmpada a vapor de mercúrio 250W, alta pressão, base E40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69</v>
          </cell>
          <cell r="G81">
            <v>28.75</v>
          </cell>
        </row>
        <row r="82">
          <cell r="A82" t="str">
            <v>PI 18</v>
          </cell>
          <cell r="B82" t="str">
            <v>Braço curvo p/ iluminação pública padrão CELESC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87</v>
          </cell>
          <cell r="G82">
            <v>6.33</v>
          </cell>
        </row>
        <row r="83">
          <cell r="A83" t="str">
            <v>PI 20</v>
          </cell>
          <cell r="B83" t="str">
            <v>Poste de concreto duplo T 10m, 150 daN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30</v>
          </cell>
          <cell r="G83">
            <v>200</v>
          </cell>
        </row>
        <row r="84">
          <cell r="A84" t="str">
            <v>PI 24</v>
          </cell>
          <cell r="B84" t="str">
            <v>Fita elétrica auto fusão a base de borracha EPR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</v>
          </cell>
          <cell r="G84">
            <v>6.39</v>
          </cell>
        </row>
        <row r="85">
          <cell r="A85" t="str">
            <v>PI 25</v>
          </cell>
          <cell r="B85" t="str">
            <v>Fita adesiva plástica isolante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3.84</v>
          </cell>
        </row>
        <row r="86">
          <cell r="A86" t="str">
            <v>PI 30</v>
          </cell>
          <cell r="B86" t="str">
            <v>Haste para aterramento aço-cobre D 13x2400mm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30</v>
          </cell>
          <cell r="G86">
            <v>6.04</v>
          </cell>
        </row>
        <row r="87">
          <cell r="A87" t="str">
            <v>PI 31</v>
          </cell>
          <cell r="B87" t="str">
            <v>Cabo de cobre nú meio duro, 7 fios 2AWG</v>
          </cell>
          <cell r="C87" t="str">
            <v xml:space="preserve"> </v>
          </cell>
          <cell r="D87" t="str">
            <v xml:space="preserve"> </v>
          </cell>
          <cell r="E87" t="str">
            <v>kg</v>
          </cell>
          <cell r="F87">
            <v>18</v>
          </cell>
          <cell r="G87">
            <v>7.02</v>
          </cell>
        </row>
        <row r="88">
          <cell r="A88" t="str">
            <v>PI 36</v>
          </cell>
          <cell r="B88" t="str">
            <v>Construção de embasamento p/ poste tipo engastado, concreto duplo T, 10m de altura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30</v>
          </cell>
          <cell r="G88">
            <v>285</v>
          </cell>
        </row>
        <row r="89">
          <cell r="A89" t="str">
            <v>PI 39</v>
          </cell>
          <cell r="B89" t="str">
            <v>Fixação de haste de terra e conexão ao neutro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30</v>
          </cell>
          <cell r="G89">
            <v>35</v>
          </cell>
        </row>
        <row r="90">
          <cell r="A90" t="str">
            <v>PI 45</v>
          </cell>
          <cell r="B90" t="str">
            <v>Montagem eletromecânica de luminária padrão CELESC em poste de 11m de altura, duplo T,c/ fixação dos equip.e conexões elétricos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87</v>
          </cell>
          <cell r="G90">
            <v>35</v>
          </cell>
        </row>
        <row r="91">
          <cell r="A91" t="str">
            <v>PI 48</v>
          </cell>
          <cell r="B91" t="str">
            <v>Armação secundária p/ 2 estribo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60</v>
          </cell>
          <cell r="G91">
            <v>7.5</v>
          </cell>
        </row>
        <row r="92">
          <cell r="A92" t="str">
            <v>PI 49</v>
          </cell>
          <cell r="B92" t="str">
            <v>Armação secundária p/ 1 estribo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30</v>
          </cell>
          <cell r="G92">
            <v>3.5</v>
          </cell>
        </row>
        <row r="93">
          <cell r="A93" t="str">
            <v>PI 61</v>
          </cell>
          <cell r="B93" t="str">
            <v>Isolador de roldana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150</v>
          </cell>
          <cell r="G93">
            <v>4.5</v>
          </cell>
        </row>
        <row r="94">
          <cell r="A94" t="str">
            <v>PI 65</v>
          </cell>
          <cell r="B94" t="str">
            <v>Cabo de alumínio 1/0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2880</v>
          </cell>
          <cell r="G94">
            <v>1.7</v>
          </cell>
        </row>
        <row r="95">
          <cell r="A95" t="str">
            <v>PI 69</v>
          </cell>
          <cell r="B95" t="str">
            <v>Instalação de poste concreto duplo T, 10m de altura, engastado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200</v>
          </cell>
        </row>
        <row r="96">
          <cell r="A96" t="str">
            <v>R16</v>
          </cell>
          <cell r="B96" t="str">
            <v>Remanejamento de Poste de Concreto 10/150 c/ 1 pétala (400W) instalado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12</v>
          </cell>
          <cell r="G96">
            <v>150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 janeiro98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s 2 e 3 mob"/>
      <sheetName val="Tabela DNIT_Mobilização"/>
    </sheetNames>
    <definedNames>
      <definedName name="__tt1" refersTo="#REF!"/>
      <definedName name="_tt1" refersTo="#REF!"/>
      <definedName name="AA" refersTo="#REF!"/>
      <definedName name="AA_1" refersTo="#REF!"/>
      <definedName name="AA_10" refersTo="#REF!"/>
      <definedName name="AA_12" refersTo="#REF!"/>
      <definedName name="AA_13" refersTo="#REF!"/>
      <definedName name="AA_14" refersTo="#REF!"/>
      <definedName name="AA_2" refersTo="#REF!"/>
      <definedName name="AA_22" refersTo="#REF!"/>
      <definedName name="AA_25" refersTo="#REF!"/>
      <definedName name="AA_26" refersTo="#REF!"/>
      <definedName name="AA_27" refersTo="#REF!"/>
      <definedName name="AA_28" refersTo="#REF!"/>
      <definedName name="AA_29" refersTo="#REF!"/>
      <definedName name="AA_3" refersTo="#REF!"/>
      <definedName name="AA_30" refersTo="#REF!"/>
      <definedName name="AA_31" refersTo="#REF!"/>
      <definedName name="AA_32" refersTo="#REF!"/>
      <definedName name="AA_33" refersTo="#REF!"/>
      <definedName name="AA_34" refersTo="#REF!"/>
      <definedName name="AA_35" refersTo="#REF!"/>
      <definedName name="AA_36" refersTo="#REF!"/>
      <definedName name="AA_37" refersTo="#REF!"/>
      <definedName name="AA_38" refersTo="#REF!"/>
      <definedName name="AA_4" refersTo="#REF!"/>
      <definedName name="AA_5" refersTo="#REF!"/>
      <definedName name="AA_6" refersTo="#REF!"/>
      <definedName name="AA_7" refersTo="#REF!"/>
      <definedName name="AA_8" refersTo="#REF!"/>
      <definedName name="AA_9" refersTo="#REF!"/>
      <definedName name="AAAAAAAAA" refersTo="#REF!"/>
      <definedName name="AAAAAAAAA_25" refersTo="#REF!"/>
      <definedName name="çç" refersTo="#REF!"/>
      <definedName name="CCCCCCCCCCC" refersTo="#REF!"/>
      <definedName name="CCCCCCCCCCC_25" refersTo="#REF!"/>
      <definedName name="CELSO" refersTo="#REF!"/>
      <definedName name="CELSO_25" refersTo="#REF!"/>
      <definedName name="Cronograma" refersTo="#REF!"/>
      <definedName name="DIGITAL" refersTo="#REF!"/>
      <definedName name="DIGITAL_25" refersTo="#REF!"/>
      <definedName name="Dom_Páscoa" refersTo="#REF!"/>
      <definedName name="Extenso" refersTo="#REF!"/>
      <definedName name="Extenso_1" refersTo="#REF!"/>
      <definedName name="Extenso_10" refersTo="#REF!"/>
      <definedName name="Extenso_12" refersTo="#REF!"/>
      <definedName name="Extenso_13" refersTo="#REF!"/>
      <definedName name="Extenso_14" refersTo="#REF!"/>
      <definedName name="Extenso_2" refersTo="#REF!"/>
      <definedName name="Extenso_22" refersTo="#REF!"/>
      <definedName name="Extenso_25" refersTo="#REF!"/>
      <definedName name="Extenso_26" refersTo="#REF!"/>
      <definedName name="Extenso_27" refersTo="#REF!"/>
      <definedName name="Extenso_28" refersTo="#REF!"/>
      <definedName name="Extenso_29" refersTo="#REF!"/>
      <definedName name="Extenso_3" refersTo="#REF!"/>
      <definedName name="Extenso_30" refersTo="#REF!"/>
      <definedName name="Extenso_31" refersTo="#REF!"/>
      <definedName name="Extenso_32" refersTo="#REF!"/>
      <definedName name="Extenso_33" refersTo="#REF!"/>
      <definedName name="Extenso_34" refersTo="#REF!"/>
      <definedName name="Extenso_35" refersTo="#REF!"/>
      <definedName name="Extenso_36" refersTo="#REF!"/>
      <definedName name="Extenso_37" refersTo="#REF!"/>
      <definedName name="Extenso_38" refersTo="#REF!"/>
      <definedName name="Extenso_4" refersTo="#REF!"/>
      <definedName name="Extenso_5" refersTo="#REF!"/>
      <definedName name="Extenso_6" refersTo="#REF!"/>
      <definedName name="Extenso_7" refersTo="#REF!"/>
      <definedName name="Extenso_8" refersTo="#REF!"/>
      <definedName name="Extenso_9" refersTo="#REF!"/>
      <definedName name="llllllll" refersTo="#REF!"/>
      <definedName name="llllllll_2" refersTo="#REF!"/>
      <definedName name="llllllll_25" refersTo="#REF!"/>
      <definedName name="llllllll_26" refersTo="#REF!"/>
      <definedName name="llllllll_27" refersTo="#REF!"/>
      <definedName name="MERDA" refersTo="#REF!"/>
      <definedName name="MERDA_25" refersTo="#REF!"/>
      <definedName name="mod1.ext" refersTo="#REF!"/>
      <definedName name="módulo1.Extenso" refersTo="#REF!"/>
      <definedName name="módulo1.Extenso_1" refersTo="#REF!"/>
      <definedName name="módulo1.Extenso_10" refersTo="#REF!"/>
      <definedName name="módulo1.Extenso_12" refersTo="#REF!"/>
      <definedName name="módulo1.Extenso_13" refersTo="#REF!"/>
      <definedName name="módulo1.Extenso_14" refersTo="#REF!"/>
      <definedName name="módulo1.Extenso_2" refersTo="#REF!"/>
      <definedName name="módulo1.Extenso_22" refersTo="#REF!"/>
      <definedName name="módulo1.Extenso_25" refersTo="#REF!"/>
      <definedName name="módulo1.Extenso_26" refersTo="#REF!"/>
      <definedName name="módulo1.Extenso_27" refersTo="#REF!"/>
      <definedName name="módulo1.Extenso_28" refersTo="#REF!"/>
      <definedName name="módulo1.Extenso_29" refersTo="#REF!"/>
      <definedName name="módulo1.Extenso_3" refersTo="#REF!"/>
      <definedName name="módulo1.Extenso_30" refersTo="#REF!"/>
      <definedName name="módulo1.Extenso_31" refersTo="#REF!"/>
      <definedName name="módulo1.Extenso_32" refersTo="#REF!"/>
      <definedName name="módulo1.Extenso_33" refersTo="#REF!"/>
      <definedName name="módulo1.Extenso_34" refersTo="#REF!"/>
      <definedName name="módulo1.Extenso_35" refersTo="#REF!"/>
      <definedName name="módulo1.Extenso_36" refersTo="#REF!"/>
      <definedName name="módulo1.Extenso_37" refersTo="#REF!"/>
      <definedName name="módulo1.Extenso_38" refersTo="#REF!"/>
      <definedName name="módulo1.Extenso_4" refersTo="#REF!"/>
      <definedName name="módulo1.Extenso_5" refersTo="#REF!"/>
      <definedName name="módulo1.Extenso_6" refersTo="#REF!"/>
      <definedName name="módulo1.Extenso_7" refersTo="#REF!"/>
      <definedName name="módulo1.Extenso_8" refersTo="#REF!"/>
      <definedName name="módulo1.Extenso_9" refersTo="#REF!"/>
      <definedName name="PassaExtenso" refersTo="#REF!"/>
      <definedName name="Ponte" refersTo="#REF!"/>
      <definedName name="pte" refersTo="#REF!"/>
      <definedName name="QQ_2" refersTo="#REF!"/>
      <definedName name="qq_2_" refersTo="#REF!"/>
      <definedName name="QQ_2_1" refersTo="#REF!"/>
      <definedName name="QQ_2_10" refersTo="#REF!"/>
      <definedName name="QQ_2_12" refersTo="#REF!"/>
      <definedName name="QQ_2_13" refersTo="#REF!"/>
      <definedName name="QQ_2_14" refersTo="#REF!"/>
      <definedName name="QQ_2_2" refersTo="#REF!"/>
      <definedName name="QQ_2_22" refersTo="#REF!"/>
      <definedName name="QQ_2_25" refersTo="#REF!"/>
      <definedName name="QQ_2_26" refersTo="#REF!"/>
      <definedName name="QQ_2_27" refersTo="#REF!"/>
      <definedName name="QQ_2_28" refersTo="#REF!"/>
      <definedName name="QQ_2_29" refersTo="#REF!"/>
      <definedName name="QQ_2_3" refersTo="#REF!"/>
      <definedName name="QQ_2_30" refersTo="#REF!"/>
      <definedName name="QQ_2_31" refersTo="#REF!"/>
      <definedName name="QQ_2_32" refersTo="#REF!"/>
      <definedName name="QQ_2_33" refersTo="#REF!"/>
      <definedName name="QQ_2_34" refersTo="#REF!"/>
      <definedName name="QQ_2_35" refersTo="#REF!"/>
      <definedName name="QQ_2_36" refersTo="#REF!"/>
      <definedName name="QQ_2_37" refersTo="#REF!"/>
      <definedName name="QQ_2_38" refersTo="#REF!"/>
      <definedName name="QQ_2_4" refersTo="#REF!"/>
      <definedName name="QQ_2_5" refersTo="#REF!"/>
      <definedName name="QQ_2_6" refersTo="#REF!"/>
      <definedName name="QQ_2_7" refersTo="#REF!"/>
      <definedName name="QQ_2_8" refersTo="#REF!"/>
      <definedName name="QQ_2_9" refersTo="#REF!"/>
      <definedName name="rach" refersTo="#REF!"/>
      <definedName name="Rachão" refersTo="#REF!"/>
      <definedName name="rec" refersTo="#REF!"/>
      <definedName name="recc" refersTo="#REF!"/>
      <definedName name="res" refersTo="#REF!"/>
      <definedName name="RESUMO" refersTo="#REF!"/>
      <definedName name="RESUMO_1" refersTo="#REF!"/>
      <definedName name="RESUMO_10" refersTo="#REF!"/>
      <definedName name="RESUMO_12" refersTo="#REF!"/>
      <definedName name="RESUMO_13" refersTo="#REF!"/>
      <definedName name="RESUMO_14" refersTo="#REF!"/>
      <definedName name="RESUMO_2" refersTo="#REF!"/>
      <definedName name="RESUMO_22" refersTo="#REF!"/>
      <definedName name="RESUMO_25" refersTo="#REF!"/>
      <definedName name="RESUMO_26" refersTo="#REF!"/>
      <definedName name="RESUMO_27" refersTo="#REF!"/>
      <definedName name="RESUMO_28" refersTo="#REF!"/>
      <definedName name="RESUMO_29" refersTo="#REF!"/>
      <definedName name="RESUMO_3" refersTo="#REF!"/>
      <definedName name="RESUMO_30" refersTo="#REF!"/>
      <definedName name="RESUMO_31" refersTo="#REF!"/>
      <definedName name="RESUMO_32" refersTo="#REF!"/>
      <definedName name="RESUMO_33" refersTo="#REF!"/>
      <definedName name="RESUMO_34" refersTo="#REF!"/>
      <definedName name="RESUMO_35" refersTo="#REF!"/>
      <definedName name="RESUMO_36" refersTo="#REF!"/>
      <definedName name="RESUMO_37" refersTo="#REF!"/>
      <definedName name="RESUMO_38" refersTo="#REF!"/>
      <definedName name="RESUMO_4" refersTo="#REF!"/>
      <definedName name="RESUMO_5" refersTo="#REF!"/>
      <definedName name="RESUMO_6" refersTo="#REF!"/>
      <definedName name="RESUMO_7" refersTo="#REF!"/>
      <definedName name="RESUMO_8" refersTo="#REF!"/>
      <definedName name="RESUMO_9" refersTo="#REF!"/>
      <definedName name="T_25" refersTo="#REF!"/>
      <definedName name="Terraplenagem" refersTo="#REF!"/>
      <definedName name="tt" refersTo="#REF!"/>
      <definedName name="tt_25" refersTo="#REF!"/>
      <definedName name="tt1_25" refersTo="#REF!"/>
      <definedName name="wew" refersTo="#REF!"/>
      <definedName name="WEWRWR" refersTo="#REF!"/>
      <definedName name="WEWRWR_1" refersTo="#REF!"/>
      <definedName name="WEWRWR_10" refersTo="#REF!"/>
      <definedName name="WEWRWR_12" refersTo="#REF!"/>
      <definedName name="WEWRWR_13" refersTo="#REF!"/>
      <definedName name="WEWRWR_14" refersTo="#REF!"/>
      <definedName name="WEWRWR_2" refersTo="#REF!"/>
      <definedName name="WEWRWR_22" refersTo="#REF!"/>
      <definedName name="WEWRWR_25" refersTo="#REF!"/>
      <definedName name="WEWRWR_26" refersTo="#REF!"/>
      <definedName name="WEWRWR_27" refersTo="#REF!"/>
      <definedName name="WEWRWR_28" refersTo="#REF!"/>
      <definedName name="WEWRWR_29" refersTo="#REF!"/>
      <definedName name="WEWRWR_3" refersTo="#REF!"/>
      <definedName name="WEWRWR_30" refersTo="#REF!"/>
      <definedName name="WEWRWR_31" refersTo="#REF!"/>
      <definedName name="WEWRWR_32" refersTo="#REF!"/>
      <definedName name="WEWRWR_33" refersTo="#REF!"/>
      <definedName name="WEWRWR_34" refersTo="#REF!"/>
      <definedName name="WEWRWR_35" refersTo="#REF!"/>
      <definedName name="WEWRWR_36" refersTo="#REF!"/>
      <definedName name="WEWRWR_37" refersTo="#REF!"/>
      <definedName name="WEWRWR_38" refersTo="#REF!"/>
      <definedName name="WEWRWR_4" refersTo="#REF!"/>
      <definedName name="WEWRWR_5" refersTo="#REF!"/>
      <definedName name="WEWRWR_6" refersTo="#REF!"/>
      <definedName name="WEWRWR_7" refersTo="#REF!"/>
      <definedName name="WEWRWR_8" refersTo="#REF!"/>
      <definedName name="WEWRWR_9" refersTo="#REF!"/>
      <definedName name="XXX" refersTo="#REF!"/>
      <definedName name="XXX_1" refersTo="#REF!"/>
      <definedName name="XXX_10" refersTo="#REF!"/>
      <definedName name="XXX_12" refersTo="#REF!"/>
      <definedName name="XXX_13" refersTo="#REF!"/>
      <definedName name="XXX_14" refersTo="#REF!"/>
      <definedName name="XXX_2" refersTo="#REF!"/>
      <definedName name="XXX_22" refersTo="#REF!"/>
      <definedName name="XXX_25" refersTo="#REF!"/>
      <definedName name="XXX_26" refersTo="#REF!"/>
      <definedName name="XXX_27" refersTo="#REF!"/>
      <definedName name="XXX_28" refersTo="#REF!"/>
      <definedName name="XXX_29" refersTo="#REF!"/>
      <definedName name="XXX_3" refersTo="#REF!"/>
      <definedName name="XXX_30" refersTo="#REF!"/>
      <definedName name="XXX_31" refersTo="#REF!"/>
      <definedName name="XXX_32" refersTo="#REF!"/>
      <definedName name="XXX_33" refersTo="#REF!"/>
      <definedName name="XXX_34" refersTo="#REF!"/>
      <definedName name="XXX_35" refersTo="#REF!"/>
      <definedName name="XXX_36" refersTo="#REF!"/>
      <definedName name="XXX_37" refersTo="#REF!"/>
      <definedName name="XXX_38" refersTo="#REF!"/>
      <definedName name="XXX_4" refersTo="#REF!"/>
      <definedName name="XXX_5" refersTo="#REF!"/>
      <definedName name="XXX_6" refersTo="#REF!"/>
      <definedName name="XXX_7" refersTo="#REF!"/>
      <definedName name="XXX_8" refersTo="#REF!"/>
      <definedName name="XXX_9" refersTo="#REF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Indexadores"/>
      <sheetName val="Curva 1 folha"/>
      <sheetName val="Resumo"/>
      <sheetName val="HIST MO IND SEMANAS"/>
      <sheetName val="Modelo Atual (2)"/>
      <sheetName val="orc_csdareal_eng"/>
      <sheetName val="HISTOGRAMA-M.O"/>
      <sheetName val="Compromissado"/>
      <sheetName val="025"/>
      <sheetName val="A_comprometer"/>
      <sheetName val="Realizado"/>
      <sheetName val="Aportes"/>
      <sheetName val="Comprometido_a_Receber"/>
      <sheetName val="HHdQTD"/>
      <sheetName val="IMPROD RESUMO"/>
      <sheetName val="Equipment Attributes"/>
      <sheetName val="ProcessSheet"/>
      <sheetName val="Price Summary"/>
      <sheetName val="HIST_MO_IND_SEMANAS"/>
      <sheetName val="Curva_1_folha"/>
      <sheetName val="HISTOGRAMA-M_O"/>
      <sheetName val="Modelo_Atual_(2)"/>
      <sheetName val="Orc_Pad_Edif_Analítico"/>
      <sheetName val="Orc_Compl_Analítico"/>
      <sheetName val="CNAExRAT"/>
      <sheetName val="List"/>
      <sheetName val="BD2"/>
      <sheetName val="Condulete AL - DIVERSOS"/>
      <sheetName val="은행"/>
      <sheetName val="VOLUME"/>
      <sheetName val="LISTS"/>
      <sheetName val="Par"/>
      <sheetName val="RG Depots"/>
      <sheetName val="안산기계장치"/>
      <sheetName val="Hoja 1"/>
      <sheetName val="Plants Address"/>
      <sheetName val="AR01"/>
      <sheetName val="Tablas"/>
      <sheetName val="CLASIFICACION DE AI"/>
      <sheetName val="Base da Datos"/>
      <sheetName val="Jun"/>
      <sheetName val="Tables"/>
      <sheetName val="Sheet2"/>
      <sheetName val="DePara"/>
      <sheetName val="BANCO IP"/>
      <sheetName val="B"/>
      <sheetName val="Plan1"/>
      <sheetName val="SFM input"/>
      <sheetName val="Look Ups"/>
      <sheetName val="Params"/>
      <sheetName val="Datos"/>
      <sheetName val="BQMPALOC"/>
      <sheetName val="VIZ4"/>
      <sheetName val="VIZ7"/>
      <sheetName val="UZ"/>
      <sheetName val="apoio"/>
      <sheetName val="RI"/>
      <sheetName val="APPLICATION 1"/>
      <sheetName val="ESTIMATE 1"/>
      <sheetName val="JOB COST SUMMARY"/>
      <sheetName val="Operational &amp; Dim Data 1"/>
      <sheetName val="SPARE PARTS"/>
      <sheetName val="Design Criteria 1"/>
      <sheetName val="Operational &amp; Dim Data 2"/>
      <sheetName val="Design Criteria 2"/>
      <sheetName val="Operational &amp; Dim Data 3"/>
      <sheetName val="Design Criteria 3"/>
      <sheetName val="Operational &amp; Dim Data 4"/>
      <sheetName val="Design Criteria 4"/>
      <sheetName val="Cost-Misc.Comp."/>
      <sheetName val="Cost-Fab &amp; Assm"/>
      <sheetName val="Shaft&amp;Brgs"/>
      <sheetName val="SCHEDULE"/>
      <sheetName val="DRAG CONV."/>
      <sheetName val="Elec. Costs"/>
      <sheetName val="Cost-TractorComp."/>
      <sheetName val="Cost-Pans"/>
      <sheetName val="Drop Downs"/>
      <sheetName val="Revision LOG"/>
      <sheetName val="APPLICATION_1"/>
      <sheetName val="ESTIMATE_1"/>
      <sheetName val="JOB_COST_SUMMARY"/>
      <sheetName val="Operational_&amp;_Dim_Data_1"/>
      <sheetName val="SPARE_PARTS"/>
      <sheetName val="Design_Criteria_1"/>
      <sheetName val="Operational_&amp;_Dim_Data_2"/>
      <sheetName val="Design_Criteria_2"/>
      <sheetName val="Operational_&amp;_Dim_Data_3"/>
      <sheetName val="Design_Criteria_3"/>
      <sheetName val="Operational_&amp;_Dim_Data_4"/>
      <sheetName val="Design_Criteria_4"/>
      <sheetName val="Cost-Misc_Comp_"/>
      <sheetName val="Cost-Fab_&amp;_Assm"/>
      <sheetName val="DRAG_CONV_"/>
      <sheetName val="Elec__Costs"/>
      <sheetName val="Cost-TractorComp_"/>
      <sheetName val="Drop_Downs"/>
      <sheetName val="Revision_LOG"/>
      <sheetName val="Curva_1_folha1"/>
      <sheetName val="APPLICATION_11"/>
      <sheetName val="ESTIMATE_11"/>
      <sheetName val="JOB_COST_SUMMARY1"/>
      <sheetName val="Operational_&amp;_Dim_Data_11"/>
      <sheetName val="SPARE_PARTS1"/>
      <sheetName val="Design_Criteria_11"/>
      <sheetName val="Operational_&amp;_Dim_Data_21"/>
      <sheetName val="Design_Criteria_21"/>
      <sheetName val="Operational_&amp;_Dim_Data_31"/>
      <sheetName val="Design_Criteria_31"/>
      <sheetName val="Operational_&amp;_Dim_Data_41"/>
      <sheetName val="Design_Criteria_41"/>
      <sheetName val="Cost-Misc_Comp_1"/>
      <sheetName val="Cost-Fab_&amp;_Assm1"/>
      <sheetName val="DRAG_CONV_1"/>
      <sheetName val="Elec__Costs1"/>
      <sheetName val="Cost-TractorComp_1"/>
      <sheetName val="Drop_Downs1"/>
      <sheetName val="Revision_LOG1"/>
      <sheetName val="HIST_MO_IND_SEMANAS1"/>
      <sheetName val="Modelo_Atual_(2)1"/>
      <sheetName val="HISTOGRAMA-M_O1"/>
      <sheetName val="Painel"/>
      <sheetName val="Informações"/>
      <sheetName val="Qualidade"/>
      <sheetName val="Quantitativo"/>
      <sheetName val="Segurança"/>
      <sheetName val="Cronograma"/>
      <sheetName val="Pilling"/>
      <sheetName val="IEE"/>
      <sheetName val="Curva IEE - C"/>
      <sheetName val="Curva IEE - M"/>
      <sheetName val="Implatanção"/>
      <sheetName val="Inf. Complementares"/>
      <sheetName val="Curva"/>
      <sheetName val="Mapa Chuvas"/>
      <sheetName val="Críticos"/>
      <sheetName val="Rel. Fot."/>
      <sheetName val="Quantitativo Base"/>
      <sheetName val="Cronog Pessoal Civil"/>
      <sheetName val="Cronog Pessoal Montagem"/>
      <sheetName val="Input"/>
      <sheetName val="Area Livre"/>
      <sheetName val="EAP"/>
      <sheetName val="BD"/>
      <sheetName val="Area Deviation"/>
      <sheetName val="TAB SALÁRIO"/>
      <sheetName val="Principal"/>
      <sheetName val="ATIVOS"/>
      <sheetName val="下拉框数据源"/>
      <sheetName val="分类标准"/>
      <sheetName val="Sheet1"/>
      <sheetName val="成本中心与部门的映射"/>
      <sheetName val="8.2 MD"/>
      <sheetName val="BASE"/>
      <sheetName val="Values"/>
      <sheetName val="Drop Down"/>
      <sheetName val="Data Validation"/>
      <sheetName val="Histograma 502"/>
      <sheetName val="Dados_02"/>
      <sheetName val="Insumos"/>
      <sheetName val="Fig 4-14"/>
      <sheetName val="BASE_GERAL"/>
      <sheetName val="Calendario"/>
      <sheetName val="estgg"/>
      <sheetName val="1"/>
      <sheetName val="input List"/>
      <sheetName val="EAIGESEN"/>
    </sheetNames>
    <sheetDataSet>
      <sheetData sheetId="0" refreshError="1">
        <row r="11">
          <cell r="F11">
            <v>1</v>
          </cell>
          <cell r="G11">
            <v>2</v>
          </cell>
          <cell r="H11">
            <v>3</v>
          </cell>
          <cell r="I11">
            <v>4</v>
          </cell>
          <cell r="J11">
            <v>5</v>
          </cell>
          <cell r="K11">
            <v>6</v>
          </cell>
          <cell r="L11">
            <v>7</v>
          </cell>
          <cell r="M11">
            <v>8</v>
          </cell>
          <cell r="N11">
            <v>9</v>
          </cell>
          <cell r="O11">
            <v>10</v>
          </cell>
          <cell r="P11">
            <v>11</v>
          </cell>
          <cell r="Q11">
            <v>12</v>
          </cell>
          <cell r="R11">
            <v>13</v>
          </cell>
          <cell r="S11">
            <v>14</v>
          </cell>
          <cell r="T11">
            <v>15</v>
          </cell>
          <cell r="U11">
            <v>16</v>
          </cell>
          <cell r="V11">
            <v>17</v>
          </cell>
          <cell r="W11">
            <v>18</v>
          </cell>
          <cell r="X11">
            <v>19</v>
          </cell>
          <cell r="Y11">
            <v>20</v>
          </cell>
          <cell r="Z11">
            <v>21</v>
          </cell>
          <cell r="AA11">
            <v>22</v>
          </cell>
          <cell r="AB11">
            <v>23</v>
          </cell>
          <cell r="AC11">
            <v>24</v>
          </cell>
          <cell r="AD11">
            <v>25</v>
          </cell>
          <cell r="AE11">
            <v>26</v>
          </cell>
          <cell r="AF11">
            <v>27</v>
          </cell>
          <cell r="AG11">
            <v>28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11">
          <cell r="F11">
            <v>1</v>
          </cell>
        </row>
      </sheetData>
      <sheetData sheetId="59">
        <row r="11">
          <cell r="F11">
            <v>1</v>
          </cell>
        </row>
      </sheetData>
      <sheetData sheetId="60">
        <row r="11">
          <cell r="F11">
            <v>1</v>
          </cell>
        </row>
      </sheetData>
      <sheetData sheetId="61">
        <row r="11">
          <cell r="F11">
            <v>1</v>
          </cell>
        </row>
      </sheetData>
      <sheetData sheetId="62">
        <row r="11">
          <cell r="F11">
            <v>1</v>
          </cell>
        </row>
      </sheetData>
      <sheetData sheetId="63">
        <row r="11">
          <cell r="F11">
            <v>1</v>
          </cell>
        </row>
      </sheetData>
      <sheetData sheetId="64">
        <row r="11">
          <cell r="F11">
            <v>1</v>
          </cell>
        </row>
      </sheetData>
      <sheetData sheetId="65">
        <row r="11">
          <cell r="F11">
            <v>1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1">
          <cell r="F11">
            <v>1</v>
          </cell>
        </row>
      </sheetData>
      <sheetData sheetId="76">
        <row r="11">
          <cell r="F11">
            <v>1</v>
          </cell>
        </row>
      </sheetData>
      <sheetData sheetId="77">
        <row r="11">
          <cell r="F11">
            <v>1</v>
          </cell>
        </row>
      </sheetData>
      <sheetData sheetId="78">
        <row r="11">
          <cell r="F11">
            <v>1</v>
          </cell>
        </row>
      </sheetData>
      <sheetData sheetId="79">
        <row r="11">
          <cell r="F11">
            <v>1</v>
          </cell>
        </row>
      </sheetData>
      <sheetData sheetId="80">
        <row r="11">
          <cell r="F11">
            <v>1</v>
          </cell>
        </row>
      </sheetData>
      <sheetData sheetId="81">
        <row r="11">
          <cell r="F11">
            <v>1</v>
          </cell>
        </row>
      </sheetData>
      <sheetData sheetId="82">
        <row r="11">
          <cell r="F11">
            <v>1</v>
          </cell>
        </row>
      </sheetData>
      <sheetData sheetId="83">
        <row r="11">
          <cell r="F11">
            <v>1</v>
          </cell>
        </row>
      </sheetData>
      <sheetData sheetId="84">
        <row r="11">
          <cell r="F11">
            <v>1</v>
          </cell>
        </row>
      </sheetData>
      <sheetData sheetId="85">
        <row r="11">
          <cell r="F11">
            <v>1</v>
          </cell>
        </row>
      </sheetData>
      <sheetData sheetId="86">
        <row r="11">
          <cell r="F11">
            <v>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1">
          <cell r="F11">
            <v>1</v>
          </cell>
        </row>
      </sheetData>
      <sheetData sheetId="96">
        <row r="11">
          <cell r="F11">
            <v>1</v>
          </cell>
        </row>
      </sheetData>
      <sheetData sheetId="97">
        <row r="11">
          <cell r="F11">
            <v>1</v>
          </cell>
        </row>
      </sheetData>
      <sheetData sheetId="98">
        <row r="11">
          <cell r="F11">
            <v>1</v>
          </cell>
        </row>
      </sheetData>
      <sheetData sheetId="99">
        <row r="11">
          <cell r="F11">
            <v>1</v>
          </cell>
        </row>
      </sheetData>
      <sheetData sheetId="100">
        <row r="11">
          <cell r="F11">
            <v>1</v>
          </cell>
        </row>
      </sheetData>
      <sheetData sheetId="101">
        <row r="11">
          <cell r="F11">
            <v>1</v>
          </cell>
        </row>
      </sheetData>
      <sheetData sheetId="102">
        <row r="11">
          <cell r="F11">
            <v>1</v>
          </cell>
        </row>
      </sheetData>
      <sheetData sheetId="103">
        <row r="11">
          <cell r="F11">
            <v>1</v>
          </cell>
        </row>
      </sheetData>
      <sheetData sheetId="104">
        <row r="11">
          <cell r="F11">
            <v>1</v>
          </cell>
        </row>
      </sheetData>
      <sheetData sheetId="105">
        <row r="11">
          <cell r="F11">
            <v>1</v>
          </cell>
        </row>
      </sheetData>
      <sheetData sheetId="106">
        <row r="11">
          <cell r="F11">
            <v>1</v>
          </cell>
        </row>
      </sheetData>
      <sheetData sheetId="107">
        <row r="11">
          <cell r="F11">
            <v>1</v>
          </cell>
        </row>
      </sheetData>
      <sheetData sheetId="108">
        <row r="11">
          <cell r="F11">
            <v>1</v>
          </cell>
        </row>
      </sheetData>
      <sheetData sheetId="109">
        <row r="11">
          <cell r="F11">
            <v>1</v>
          </cell>
        </row>
      </sheetData>
      <sheetData sheetId="110">
        <row r="11">
          <cell r="F11">
            <v>1</v>
          </cell>
        </row>
      </sheetData>
      <sheetData sheetId="111"/>
      <sheetData sheetId="112"/>
      <sheetData sheetId="113"/>
      <sheetData sheetId="114"/>
      <sheetData sheetId="115"/>
      <sheetData sheetId="116">
        <row r="11">
          <cell r="F11">
            <v>0</v>
          </cell>
        </row>
      </sheetData>
      <sheetData sheetId="117">
        <row r="11">
          <cell r="F11">
            <v>0</v>
          </cell>
        </row>
      </sheetData>
      <sheetData sheetId="118">
        <row r="11">
          <cell r="F11">
            <v>0</v>
          </cell>
        </row>
      </sheetData>
      <sheetData sheetId="119">
        <row r="11">
          <cell r="F11">
            <v>0</v>
          </cell>
        </row>
      </sheetData>
      <sheetData sheetId="120">
        <row r="11">
          <cell r="F11">
            <v>0</v>
          </cell>
        </row>
      </sheetData>
      <sheetData sheetId="121">
        <row r="11">
          <cell r="F11">
            <v>0</v>
          </cell>
        </row>
      </sheetData>
      <sheetData sheetId="122">
        <row r="11">
          <cell r="F11"/>
        </row>
      </sheetData>
      <sheetData sheetId="123">
        <row r="11">
          <cell r="F11">
            <v>1</v>
          </cell>
        </row>
      </sheetData>
      <sheetData sheetId="124">
        <row r="11">
          <cell r="F11">
            <v>1</v>
          </cell>
        </row>
      </sheetData>
      <sheetData sheetId="125">
        <row r="11">
          <cell r="F11">
            <v>1</v>
          </cell>
        </row>
      </sheetData>
      <sheetData sheetId="126">
        <row r="11">
          <cell r="F11">
            <v>1</v>
          </cell>
        </row>
      </sheetData>
      <sheetData sheetId="127">
        <row r="11">
          <cell r="F11">
            <v>1</v>
          </cell>
        </row>
      </sheetData>
      <sheetData sheetId="128">
        <row r="11">
          <cell r="F11">
            <v>1</v>
          </cell>
        </row>
      </sheetData>
      <sheetData sheetId="129">
        <row r="11">
          <cell r="F11">
            <v>1</v>
          </cell>
        </row>
      </sheetData>
      <sheetData sheetId="130">
        <row r="11">
          <cell r="F11">
            <v>1</v>
          </cell>
        </row>
      </sheetData>
      <sheetData sheetId="131">
        <row r="11">
          <cell r="F11">
            <v>1</v>
          </cell>
        </row>
      </sheetData>
      <sheetData sheetId="132">
        <row r="11">
          <cell r="F11">
            <v>1</v>
          </cell>
        </row>
      </sheetData>
      <sheetData sheetId="133">
        <row r="11">
          <cell r="F11">
            <v>1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11">
          <cell r="F11">
            <v>0</v>
          </cell>
        </row>
      </sheetData>
      <sheetData sheetId="142">
        <row r="11">
          <cell r="F11">
            <v>0</v>
          </cell>
        </row>
      </sheetData>
      <sheetData sheetId="143">
        <row r="11">
          <cell r="F11">
            <v>0</v>
          </cell>
        </row>
      </sheetData>
      <sheetData sheetId="144">
        <row r="11">
          <cell r="F11">
            <v>0</v>
          </cell>
        </row>
      </sheetData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ção"/>
      <sheetName val="Ano-base"/>
      <sheetName val="Dialog"/>
      <sheetName val="Premissas"/>
      <sheetName val="Demonstração de resultados"/>
      <sheetName val="Balanço patrimonial"/>
      <sheetName val="Fluxo de caixa"/>
      <sheetName val="Gráfico da demonstração de resu"/>
      <sheetName val="Gráfico do balanço patrimonial"/>
      <sheetName val="Gráfico do fluxo de caixa"/>
      <sheetName val="Gráfico do fluxo de caixa livre"/>
      <sheetName val="MyDialog"/>
      <sheetName val="VDlg"/>
      <sheetName val="Module1"/>
      <sheetName val="Input"/>
      <sheetName val="Controle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ÇÃO DE MASSA_2"/>
      <sheetName val="DURAN"/>
      <sheetName val="PRODUÇÃO DIARIA"/>
      <sheetName val="Fresagem e Remendos profundos"/>
    </sheetNames>
    <sheetDataSet>
      <sheetData sheetId="0"/>
      <sheetData sheetId="1"/>
      <sheetData sheetId="2"/>
      <sheetData sheetId="3">
        <row r="2">
          <cell r="C2" t="str">
            <v>PLANILHA DE FRESAGEM LOTE 4</v>
          </cell>
        </row>
        <row r="6">
          <cell r="A6" t="str">
            <v>Estacas</v>
          </cell>
          <cell r="G6" t="str">
            <v>Compr.</v>
          </cell>
          <cell r="H6" t="str">
            <v>Larg.</v>
          </cell>
          <cell r="I6" t="str">
            <v>Esp.</v>
          </cell>
          <cell r="J6" t="str">
            <v>Area</v>
          </cell>
          <cell r="K6" t="str">
            <v>Volume</v>
          </cell>
          <cell r="L6" t="str">
            <v>Lado</v>
          </cell>
        </row>
        <row r="7">
          <cell r="A7" t="str">
            <v xml:space="preserve">Inicial </v>
          </cell>
          <cell r="D7" t="str">
            <v>Final</v>
          </cell>
          <cell r="J7" t="str">
            <v>m²</v>
          </cell>
          <cell r="K7" t="str">
            <v>m³</v>
          </cell>
        </row>
        <row r="8">
          <cell r="A8">
            <v>7</v>
          </cell>
          <cell r="B8" t="str">
            <v>+</v>
          </cell>
          <cell r="C8">
            <v>19</v>
          </cell>
          <cell r="D8">
            <v>8</v>
          </cell>
          <cell r="E8" t="str">
            <v>+</v>
          </cell>
          <cell r="F8">
            <v>2.5</v>
          </cell>
          <cell r="G8">
            <v>3.5</v>
          </cell>
          <cell r="H8">
            <v>1.9</v>
          </cell>
          <cell r="I8">
            <v>0.06</v>
          </cell>
          <cell r="J8">
            <v>6.6499999999999995</v>
          </cell>
          <cell r="K8">
            <v>0.39899999999999997</v>
          </cell>
        </row>
        <row r="9">
          <cell r="A9">
            <v>8</v>
          </cell>
          <cell r="B9" t="str">
            <v>+</v>
          </cell>
          <cell r="C9">
            <v>11.8</v>
          </cell>
          <cell r="D9">
            <v>8</v>
          </cell>
          <cell r="E9" t="str">
            <v>+</v>
          </cell>
          <cell r="F9">
            <v>19.299999999999997</v>
          </cell>
          <cell r="G9">
            <v>7.5</v>
          </cell>
          <cell r="H9">
            <v>1</v>
          </cell>
          <cell r="I9">
            <v>0.05</v>
          </cell>
          <cell r="J9">
            <v>7.5</v>
          </cell>
          <cell r="K9">
            <v>0.375</v>
          </cell>
        </row>
        <row r="10">
          <cell r="A10">
            <v>9</v>
          </cell>
          <cell r="B10" t="str">
            <v>+</v>
          </cell>
          <cell r="C10">
            <v>12.3</v>
          </cell>
          <cell r="D10">
            <v>10</v>
          </cell>
          <cell r="E10" t="str">
            <v>+</v>
          </cell>
          <cell r="F10">
            <v>0.80000000000001847</v>
          </cell>
          <cell r="G10">
            <v>8.5</v>
          </cell>
          <cell r="H10">
            <v>2</v>
          </cell>
          <cell r="I10">
            <v>0.04</v>
          </cell>
          <cell r="J10">
            <v>17</v>
          </cell>
          <cell r="K10">
            <v>0.68</v>
          </cell>
        </row>
        <row r="11">
          <cell r="A11">
            <v>13</v>
          </cell>
          <cell r="B11" t="str">
            <v>+</v>
          </cell>
          <cell r="C11">
            <v>5.5</v>
          </cell>
          <cell r="D11">
            <v>13</v>
          </cell>
          <cell r="E11" t="str">
            <v>+</v>
          </cell>
          <cell r="F11">
            <v>13.100000000000023</v>
          </cell>
          <cell r="G11">
            <v>7.6</v>
          </cell>
          <cell r="H11">
            <v>2</v>
          </cell>
          <cell r="I11">
            <v>0.05</v>
          </cell>
          <cell r="J11">
            <v>15.2</v>
          </cell>
          <cell r="K11">
            <v>0.76</v>
          </cell>
        </row>
        <row r="12">
          <cell r="A12">
            <v>14</v>
          </cell>
          <cell r="B12" t="str">
            <v>+</v>
          </cell>
          <cell r="C12">
            <v>15.5</v>
          </cell>
          <cell r="D12">
            <v>15</v>
          </cell>
          <cell r="E12" t="str">
            <v>+</v>
          </cell>
          <cell r="F12">
            <v>4.3999999999999773</v>
          </cell>
          <cell r="G12">
            <v>8.9</v>
          </cell>
          <cell r="H12">
            <v>1</v>
          </cell>
          <cell r="I12">
            <v>0.05</v>
          </cell>
          <cell r="J12">
            <v>8.9</v>
          </cell>
          <cell r="K12">
            <v>0.44500000000000006</v>
          </cell>
        </row>
        <row r="13">
          <cell r="A13">
            <v>15</v>
          </cell>
          <cell r="B13" t="str">
            <v>+</v>
          </cell>
          <cell r="C13">
            <v>5.5</v>
          </cell>
          <cell r="D13">
            <v>15</v>
          </cell>
          <cell r="E13" t="str">
            <v>+</v>
          </cell>
          <cell r="F13">
            <v>15.300000000000011</v>
          </cell>
          <cell r="G13">
            <v>9.8000000000000007</v>
          </cell>
          <cell r="H13">
            <v>1.9</v>
          </cell>
          <cell r="I13">
            <v>0.06</v>
          </cell>
          <cell r="J13">
            <v>18.62</v>
          </cell>
          <cell r="K13">
            <v>1.1172</v>
          </cell>
        </row>
        <row r="14">
          <cell r="A14">
            <v>16</v>
          </cell>
          <cell r="B14" t="str">
            <v>+</v>
          </cell>
          <cell r="C14">
            <v>5.6</v>
          </cell>
          <cell r="D14">
            <v>16</v>
          </cell>
          <cell r="E14" t="str">
            <v>+</v>
          </cell>
          <cell r="F14">
            <v>17.5</v>
          </cell>
          <cell r="G14">
            <v>11.9</v>
          </cell>
          <cell r="H14">
            <v>1</v>
          </cell>
          <cell r="I14">
            <v>0.04</v>
          </cell>
          <cell r="J14">
            <v>11.9</v>
          </cell>
          <cell r="K14">
            <v>0.47600000000000003</v>
          </cell>
        </row>
        <row r="15">
          <cell r="A15">
            <v>16</v>
          </cell>
          <cell r="B15" t="str">
            <v>+</v>
          </cell>
          <cell r="C15">
            <v>12</v>
          </cell>
          <cell r="D15">
            <v>17</v>
          </cell>
          <cell r="E15" t="str">
            <v>+</v>
          </cell>
          <cell r="F15">
            <v>1.7000000000000171</v>
          </cell>
          <cell r="G15">
            <v>9.6999999999999993</v>
          </cell>
          <cell r="H15">
            <v>1</v>
          </cell>
          <cell r="I15">
            <v>0.05</v>
          </cell>
          <cell r="J15">
            <v>9.6999999999999993</v>
          </cell>
          <cell r="K15">
            <v>0.48499999999999999</v>
          </cell>
        </row>
        <row r="16">
          <cell r="A16">
            <v>18</v>
          </cell>
          <cell r="B16" t="str">
            <v>+</v>
          </cell>
          <cell r="C16">
            <v>8</v>
          </cell>
          <cell r="D16">
            <v>18</v>
          </cell>
          <cell r="E16" t="str">
            <v>+</v>
          </cell>
          <cell r="F16">
            <v>19.80000000000004</v>
          </cell>
          <cell r="G16">
            <v>11.8</v>
          </cell>
          <cell r="H16">
            <v>1.95</v>
          </cell>
          <cell r="I16">
            <v>0.06</v>
          </cell>
          <cell r="J16">
            <v>23.01</v>
          </cell>
          <cell r="K16">
            <v>1.3806</v>
          </cell>
        </row>
        <row r="17">
          <cell r="A17">
            <v>18</v>
          </cell>
          <cell r="B17" t="str">
            <v>+</v>
          </cell>
          <cell r="C17">
            <v>9.4</v>
          </cell>
          <cell r="D17">
            <v>19</v>
          </cell>
          <cell r="E17" t="str">
            <v>+</v>
          </cell>
          <cell r="F17">
            <v>13.299999999999983</v>
          </cell>
          <cell r="G17">
            <v>23.9</v>
          </cell>
          <cell r="H17">
            <v>1</v>
          </cell>
          <cell r="I17">
            <v>0.05</v>
          </cell>
          <cell r="J17">
            <v>23.9</v>
          </cell>
          <cell r="K17">
            <v>1.1950000000000001</v>
          </cell>
        </row>
        <row r="18">
          <cell r="A18">
            <v>20</v>
          </cell>
          <cell r="B18" t="str">
            <v>+</v>
          </cell>
          <cell r="D18">
            <v>20</v>
          </cell>
          <cell r="E18" t="str">
            <v>+</v>
          </cell>
          <cell r="F18">
            <v>13.800000000000026</v>
          </cell>
          <cell r="G18">
            <v>13.8</v>
          </cell>
          <cell r="H18">
            <v>3.5</v>
          </cell>
          <cell r="I18">
            <v>0.06</v>
          </cell>
          <cell r="J18">
            <v>48.300000000000004</v>
          </cell>
          <cell r="K18">
            <v>2.8980000000000001</v>
          </cell>
        </row>
        <row r="19">
          <cell r="A19">
            <v>22</v>
          </cell>
          <cell r="B19" t="str">
            <v>+</v>
          </cell>
          <cell r="C19">
            <v>1</v>
          </cell>
          <cell r="D19">
            <v>22</v>
          </cell>
          <cell r="E19" t="str">
            <v>+</v>
          </cell>
          <cell r="F19">
            <v>9.6999999999999886</v>
          </cell>
          <cell r="G19">
            <v>8.6999999999999993</v>
          </cell>
          <cell r="H19">
            <v>1</v>
          </cell>
          <cell r="I19">
            <v>0.05</v>
          </cell>
          <cell r="J19">
            <v>8.6999999999999993</v>
          </cell>
          <cell r="K19">
            <v>0.435</v>
          </cell>
        </row>
        <row r="20">
          <cell r="A20">
            <v>24</v>
          </cell>
          <cell r="B20" t="str">
            <v>+</v>
          </cell>
          <cell r="C20">
            <v>3</v>
          </cell>
          <cell r="D20">
            <v>24</v>
          </cell>
          <cell r="E20" t="str">
            <v>+</v>
          </cell>
          <cell r="F20">
            <v>14.299999999999997</v>
          </cell>
          <cell r="G20">
            <v>11.3</v>
          </cell>
          <cell r="H20">
            <v>1</v>
          </cell>
          <cell r="I20">
            <v>0.05</v>
          </cell>
          <cell r="J20">
            <v>11.3</v>
          </cell>
          <cell r="K20">
            <v>0.56500000000000006</v>
          </cell>
        </row>
        <row r="21">
          <cell r="A21">
            <v>25</v>
          </cell>
          <cell r="B21" t="str">
            <v>+</v>
          </cell>
          <cell r="C21">
            <v>6.7</v>
          </cell>
          <cell r="D21">
            <v>25</v>
          </cell>
          <cell r="E21" t="str">
            <v>+</v>
          </cell>
          <cell r="F21">
            <v>17.000000000000028</v>
          </cell>
          <cell r="G21">
            <v>10.3</v>
          </cell>
          <cell r="H21">
            <v>1</v>
          </cell>
          <cell r="I21">
            <v>0.05</v>
          </cell>
          <cell r="J21">
            <v>10.3</v>
          </cell>
          <cell r="K21">
            <v>0.51500000000000001</v>
          </cell>
        </row>
        <row r="22">
          <cell r="A22">
            <v>25</v>
          </cell>
          <cell r="B22" t="str">
            <v>+</v>
          </cell>
          <cell r="C22">
            <v>18</v>
          </cell>
          <cell r="D22">
            <v>26</v>
          </cell>
          <cell r="E22" t="str">
            <v>+</v>
          </cell>
          <cell r="F22">
            <v>14.70000000000006</v>
          </cell>
          <cell r="G22">
            <v>16.7</v>
          </cell>
          <cell r="H22">
            <v>2.9</v>
          </cell>
          <cell r="I22">
            <v>0.06</v>
          </cell>
          <cell r="J22">
            <v>48.43</v>
          </cell>
          <cell r="K22">
            <v>2.9057999999999997</v>
          </cell>
        </row>
        <row r="23">
          <cell r="A23">
            <v>26</v>
          </cell>
          <cell r="B23" t="str">
            <v>+</v>
          </cell>
          <cell r="C23">
            <v>19</v>
          </cell>
          <cell r="D23">
            <v>27</v>
          </cell>
          <cell r="E23" t="str">
            <v>+</v>
          </cell>
          <cell r="F23">
            <v>19.149999999999991</v>
          </cell>
          <cell r="G23">
            <v>20.149999999999999</v>
          </cell>
          <cell r="H23">
            <v>1</v>
          </cell>
          <cell r="I23">
            <v>0.05</v>
          </cell>
          <cell r="J23">
            <v>20.149999999999999</v>
          </cell>
          <cell r="K23">
            <v>1.0075000000000001</v>
          </cell>
        </row>
        <row r="24">
          <cell r="A24">
            <v>29</v>
          </cell>
          <cell r="B24" t="str">
            <v>+</v>
          </cell>
          <cell r="C24">
            <v>18</v>
          </cell>
          <cell r="D24">
            <v>30</v>
          </cell>
          <cell r="E24" t="str">
            <v>+</v>
          </cell>
          <cell r="F24">
            <v>15.799999999999983</v>
          </cell>
          <cell r="G24">
            <v>17.8</v>
          </cell>
          <cell r="H24">
            <v>1.9</v>
          </cell>
          <cell r="I24">
            <v>0.06</v>
          </cell>
          <cell r="J24">
            <v>33.82</v>
          </cell>
          <cell r="K24">
            <v>2.0291999999999999</v>
          </cell>
        </row>
        <row r="25">
          <cell r="A25">
            <v>30</v>
          </cell>
          <cell r="B25" t="str">
            <v>+</v>
          </cell>
          <cell r="C25">
            <v>16.3</v>
          </cell>
          <cell r="D25">
            <v>31</v>
          </cell>
          <cell r="E25" t="str">
            <v>+</v>
          </cell>
          <cell r="F25">
            <v>5</v>
          </cell>
          <cell r="G25">
            <v>8.6999999999999993</v>
          </cell>
          <cell r="H25">
            <v>3</v>
          </cell>
          <cell r="I25">
            <v>0.05</v>
          </cell>
          <cell r="J25">
            <v>26.099999999999998</v>
          </cell>
          <cell r="K25">
            <v>1.3049999999999999</v>
          </cell>
        </row>
        <row r="26">
          <cell r="A26">
            <v>32</v>
          </cell>
          <cell r="B26" t="str">
            <v>+</v>
          </cell>
          <cell r="C26">
            <v>10.1</v>
          </cell>
          <cell r="D26">
            <v>32</v>
          </cell>
          <cell r="E26" t="str">
            <v>+</v>
          </cell>
          <cell r="F26">
            <v>15.600000000000023</v>
          </cell>
          <cell r="G26">
            <v>5.5</v>
          </cell>
          <cell r="H26">
            <v>1</v>
          </cell>
          <cell r="I26">
            <v>0.05</v>
          </cell>
          <cell r="J26">
            <v>5.5</v>
          </cell>
          <cell r="K26">
            <v>0.27500000000000002</v>
          </cell>
        </row>
        <row r="27">
          <cell r="A27">
            <v>32</v>
          </cell>
          <cell r="B27" t="str">
            <v>+</v>
          </cell>
          <cell r="C27">
            <v>7.7</v>
          </cell>
          <cell r="D27">
            <v>32</v>
          </cell>
          <cell r="E27" t="str">
            <v>+</v>
          </cell>
          <cell r="F27">
            <v>10.100000000000051</v>
          </cell>
          <cell r="G27">
            <v>2.4</v>
          </cell>
          <cell r="H27">
            <v>1.94</v>
          </cell>
          <cell r="I27">
            <v>7.0000000000000007E-2</v>
          </cell>
          <cell r="J27">
            <v>4.6559999999999997</v>
          </cell>
          <cell r="K27">
            <v>0.32591999999999999</v>
          </cell>
        </row>
        <row r="28">
          <cell r="A28">
            <v>33</v>
          </cell>
          <cell r="B28" t="str">
            <v>+</v>
          </cell>
          <cell r="D28">
            <v>33</v>
          </cell>
          <cell r="E28" t="str">
            <v>+</v>
          </cell>
          <cell r="F28">
            <v>5.9000000000000341</v>
          </cell>
          <cell r="G28">
            <v>5.9</v>
          </cell>
          <cell r="H28">
            <v>2</v>
          </cell>
          <cell r="I28">
            <v>0.06</v>
          </cell>
          <cell r="J28">
            <v>11.8</v>
          </cell>
          <cell r="K28">
            <v>0.70799999999999996</v>
          </cell>
        </row>
        <row r="29">
          <cell r="A29">
            <v>33</v>
          </cell>
          <cell r="B29" t="str">
            <v>+</v>
          </cell>
          <cell r="C29">
            <v>6</v>
          </cell>
          <cell r="D29">
            <v>35</v>
          </cell>
          <cell r="E29" t="str">
            <v>+</v>
          </cell>
          <cell r="F29">
            <v>0.99999999999994316</v>
          </cell>
          <cell r="G29">
            <v>35</v>
          </cell>
          <cell r="H29">
            <v>3.5</v>
          </cell>
          <cell r="I29">
            <v>0.05</v>
          </cell>
          <cell r="J29">
            <v>122.5</v>
          </cell>
          <cell r="K29">
            <v>6.125</v>
          </cell>
        </row>
        <row r="30">
          <cell r="A30">
            <v>34</v>
          </cell>
          <cell r="B30" t="str">
            <v>+</v>
          </cell>
          <cell r="C30">
            <v>5.5</v>
          </cell>
          <cell r="D30">
            <v>35</v>
          </cell>
          <cell r="E30" t="str">
            <v>+</v>
          </cell>
          <cell r="F30">
            <v>0.49999999999997158</v>
          </cell>
          <cell r="G30">
            <v>15</v>
          </cell>
          <cell r="H30">
            <v>1</v>
          </cell>
          <cell r="I30">
            <v>0.04</v>
          </cell>
          <cell r="J30">
            <v>15</v>
          </cell>
          <cell r="K30">
            <v>0.6</v>
          </cell>
        </row>
        <row r="31">
          <cell r="A31">
            <v>34</v>
          </cell>
          <cell r="B31" t="str">
            <v>+</v>
          </cell>
          <cell r="C31">
            <v>17.5</v>
          </cell>
          <cell r="D31">
            <v>35</v>
          </cell>
          <cell r="E31" t="str">
            <v>+</v>
          </cell>
          <cell r="F31">
            <v>2.1000000000000796</v>
          </cell>
          <cell r="G31">
            <v>4.5999999999999996</v>
          </cell>
          <cell r="H31">
            <v>1.8</v>
          </cell>
          <cell r="I31">
            <v>0.06</v>
          </cell>
          <cell r="J31">
            <v>8.2799999999999994</v>
          </cell>
          <cell r="K31">
            <v>0.49679999999999996</v>
          </cell>
        </row>
        <row r="32">
          <cell r="A32">
            <v>34</v>
          </cell>
          <cell r="B32" t="str">
            <v>+</v>
          </cell>
          <cell r="C32">
            <v>14.2</v>
          </cell>
          <cell r="D32">
            <v>35</v>
          </cell>
          <cell r="E32" t="str">
            <v>+</v>
          </cell>
          <cell r="F32">
            <v>0.80000000000012506</v>
          </cell>
          <cell r="G32">
            <v>6.6</v>
          </cell>
          <cell r="H32">
            <v>1</v>
          </cell>
          <cell r="I32">
            <v>0.06</v>
          </cell>
          <cell r="J32">
            <v>6.6</v>
          </cell>
          <cell r="K32">
            <v>0.39599999999999996</v>
          </cell>
        </row>
        <row r="33">
          <cell r="A33">
            <v>35</v>
          </cell>
          <cell r="B33" t="str">
            <v>+</v>
          </cell>
          <cell r="C33">
            <v>1</v>
          </cell>
          <cell r="D33">
            <v>35</v>
          </cell>
          <cell r="E33" t="str">
            <v>+</v>
          </cell>
          <cell r="F33">
            <v>7.1000000000000796</v>
          </cell>
          <cell r="G33">
            <v>6.1</v>
          </cell>
          <cell r="H33">
            <v>1</v>
          </cell>
          <cell r="I33">
            <v>0.05</v>
          </cell>
          <cell r="J33">
            <v>6.1</v>
          </cell>
          <cell r="K33">
            <v>0.30499999999999999</v>
          </cell>
        </row>
        <row r="34">
          <cell r="A34">
            <v>36</v>
          </cell>
          <cell r="B34" t="str">
            <v>+</v>
          </cell>
          <cell r="C34">
            <v>6.7</v>
          </cell>
          <cell r="D34">
            <v>36</v>
          </cell>
          <cell r="E34" t="str">
            <v>+</v>
          </cell>
          <cell r="F34">
            <v>9.8499999999999943</v>
          </cell>
          <cell r="G34">
            <v>3.15</v>
          </cell>
          <cell r="H34">
            <v>2</v>
          </cell>
          <cell r="I34">
            <v>0.04</v>
          </cell>
          <cell r="J34">
            <v>6.3</v>
          </cell>
          <cell r="K34">
            <v>0.252</v>
          </cell>
        </row>
        <row r="35">
          <cell r="A35">
            <v>36</v>
          </cell>
          <cell r="B35" t="str">
            <v>+</v>
          </cell>
          <cell r="C35">
            <v>16</v>
          </cell>
          <cell r="D35">
            <v>37</v>
          </cell>
          <cell r="E35" t="str">
            <v>+</v>
          </cell>
          <cell r="F35">
            <v>1.5000000000000568</v>
          </cell>
          <cell r="G35">
            <v>5.5</v>
          </cell>
          <cell r="H35">
            <v>2</v>
          </cell>
          <cell r="I35">
            <v>0.04</v>
          </cell>
          <cell r="J35">
            <v>11</v>
          </cell>
          <cell r="K35">
            <v>0.44</v>
          </cell>
        </row>
        <row r="36">
          <cell r="A36">
            <v>37</v>
          </cell>
          <cell r="B36" t="str">
            <v>+</v>
          </cell>
          <cell r="C36">
            <v>2</v>
          </cell>
          <cell r="D36">
            <v>37</v>
          </cell>
          <cell r="E36" t="str">
            <v>+</v>
          </cell>
          <cell r="F36">
            <v>16.799999999999926</v>
          </cell>
          <cell r="G36">
            <v>14.8</v>
          </cell>
          <cell r="H36">
            <v>2.9</v>
          </cell>
          <cell r="I36">
            <v>0.05</v>
          </cell>
          <cell r="J36">
            <v>42.92</v>
          </cell>
          <cell r="K36">
            <v>2.1460000000000004</v>
          </cell>
        </row>
        <row r="37">
          <cell r="A37">
            <v>38</v>
          </cell>
          <cell r="B37" t="str">
            <v>+</v>
          </cell>
          <cell r="C37">
            <v>10.9</v>
          </cell>
          <cell r="D37">
            <v>38</v>
          </cell>
          <cell r="E37" t="str">
            <v>+</v>
          </cell>
          <cell r="F37">
            <v>13.449999999999989</v>
          </cell>
          <cell r="G37">
            <v>2.5499999999999998</v>
          </cell>
          <cell r="H37">
            <v>2.9</v>
          </cell>
          <cell r="I37">
            <v>0.05</v>
          </cell>
          <cell r="J37">
            <v>7.3949999999999996</v>
          </cell>
          <cell r="K37">
            <v>0.36975000000000002</v>
          </cell>
        </row>
        <row r="38">
          <cell r="A38">
            <v>33</v>
          </cell>
          <cell r="B38" t="str">
            <v>+</v>
          </cell>
          <cell r="C38">
            <v>5.5</v>
          </cell>
          <cell r="D38">
            <v>33</v>
          </cell>
          <cell r="E38" t="str">
            <v>+</v>
          </cell>
          <cell r="F38">
            <v>9.7999999999998977</v>
          </cell>
          <cell r="G38">
            <v>4.3</v>
          </cell>
          <cell r="H38">
            <v>1</v>
          </cell>
          <cell r="I38">
            <v>0.05</v>
          </cell>
          <cell r="J38">
            <v>4.3</v>
          </cell>
          <cell r="K38">
            <v>0.215</v>
          </cell>
        </row>
        <row r="39">
          <cell r="A39">
            <v>39</v>
          </cell>
          <cell r="B39" t="str">
            <v>+</v>
          </cell>
          <cell r="C39">
            <v>7.9</v>
          </cell>
          <cell r="D39">
            <v>40</v>
          </cell>
          <cell r="E39" t="str">
            <v>+</v>
          </cell>
          <cell r="F39">
            <v>4.0999999999999659</v>
          </cell>
          <cell r="G39">
            <v>16.2</v>
          </cell>
          <cell r="H39">
            <v>2.9</v>
          </cell>
          <cell r="I39">
            <v>0.05</v>
          </cell>
          <cell r="J39">
            <v>46.98</v>
          </cell>
          <cell r="K39">
            <v>2.3489999999999998</v>
          </cell>
        </row>
        <row r="40">
          <cell r="A40">
            <v>41</v>
          </cell>
          <cell r="B40" t="str">
            <v>+</v>
          </cell>
          <cell r="C40">
            <v>2.5</v>
          </cell>
          <cell r="D40">
            <v>41</v>
          </cell>
          <cell r="E40" t="str">
            <v>+</v>
          </cell>
          <cell r="F40">
            <v>14.899999999999949</v>
          </cell>
          <cell r="G40">
            <v>12.4</v>
          </cell>
          <cell r="H40">
            <v>2</v>
          </cell>
          <cell r="I40">
            <v>0.05</v>
          </cell>
          <cell r="J40">
            <v>24.8</v>
          </cell>
          <cell r="K40">
            <v>1.2400000000000002</v>
          </cell>
        </row>
        <row r="41">
          <cell r="A41">
            <v>42</v>
          </cell>
          <cell r="B41" t="str">
            <v>+</v>
          </cell>
          <cell r="C41">
            <v>0.6</v>
          </cell>
          <cell r="D41">
            <v>42</v>
          </cell>
          <cell r="E41" t="str">
            <v>+</v>
          </cell>
          <cell r="F41">
            <v>2.9999999999999716</v>
          </cell>
          <cell r="G41">
            <v>2.4</v>
          </cell>
          <cell r="H41">
            <v>3.5</v>
          </cell>
          <cell r="I41">
            <v>0.05</v>
          </cell>
          <cell r="J41">
            <v>8.4</v>
          </cell>
          <cell r="K41">
            <v>0.42000000000000004</v>
          </cell>
        </row>
        <row r="42">
          <cell r="A42">
            <v>42</v>
          </cell>
          <cell r="B42" t="str">
            <v>+</v>
          </cell>
          <cell r="C42">
            <v>3</v>
          </cell>
          <cell r="D42">
            <v>42</v>
          </cell>
          <cell r="E42" t="str">
            <v>+</v>
          </cell>
          <cell r="F42">
            <v>7.7000000000001023</v>
          </cell>
          <cell r="G42">
            <v>4.7</v>
          </cell>
          <cell r="H42">
            <v>2</v>
          </cell>
          <cell r="I42">
            <v>0.05</v>
          </cell>
          <cell r="J42">
            <v>9.4</v>
          </cell>
          <cell r="K42">
            <v>0.47000000000000003</v>
          </cell>
        </row>
        <row r="43">
          <cell r="A43">
            <v>42</v>
          </cell>
          <cell r="B43" t="str">
            <v>+</v>
          </cell>
          <cell r="C43">
            <v>7.2</v>
          </cell>
          <cell r="D43">
            <v>42</v>
          </cell>
          <cell r="E43" t="str">
            <v>+</v>
          </cell>
          <cell r="F43">
            <v>12.000000000000028</v>
          </cell>
          <cell r="G43">
            <v>4.8</v>
          </cell>
          <cell r="H43">
            <v>2</v>
          </cell>
          <cell r="I43">
            <v>0.05</v>
          </cell>
          <cell r="J43">
            <v>9.6</v>
          </cell>
          <cell r="K43">
            <v>0.48</v>
          </cell>
        </row>
        <row r="44">
          <cell r="A44">
            <v>43</v>
          </cell>
          <cell r="B44" t="str">
            <v>+</v>
          </cell>
          <cell r="C44">
            <v>8</v>
          </cell>
          <cell r="D44">
            <v>43</v>
          </cell>
          <cell r="E44" t="str">
            <v>+</v>
          </cell>
          <cell r="F44">
            <v>13.200000000000074</v>
          </cell>
          <cell r="G44">
            <v>5.2</v>
          </cell>
          <cell r="H44">
            <v>2</v>
          </cell>
          <cell r="I44">
            <v>0.05</v>
          </cell>
          <cell r="J44">
            <v>10.4</v>
          </cell>
          <cell r="K44">
            <v>0.52</v>
          </cell>
        </row>
        <row r="45">
          <cell r="A45">
            <v>47</v>
          </cell>
          <cell r="B45" t="str">
            <v>+</v>
          </cell>
          <cell r="D45">
            <v>47</v>
          </cell>
          <cell r="E45" t="str">
            <v>+</v>
          </cell>
          <cell r="F45">
            <v>7.8000000000000114</v>
          </cell>
          <cell r="G45">
            <v>7.8</v>
          </cell>
          <cell r="H45">
            <v>2</v>
          </cell>
          <cell r="I45">
            <v>0.05</v>
          </cell>
          <cell r="J45">
            <v>15.6</v>
          </cell>
          <cell r="K45">
            <v>0.78</v>
          </cell>
        </row>
        <row r="46">
          <cell r="A46">
            <v>48</v>
          </cell>
          <cell r="B46" t="str">
            <v>+</v>
          </cell>
          <cell r="C46">
            <v>13.68</v>
          </cell>
          <cell r="D46">
            <v>48</v>
          </cell>
          <cell r="E46" t="str">
            <v>+</v>
          </cell>
          <cell r="F46">
            <v>19.629999999999939</v>
          </cell>
          <cell r="G46">
            <v>5.95</v>
          </cell>
          <cell r="H46">
            <v>2</v>
          </cell>
          <cell r="I46">
            <v>0.05</v>
          </cell>
          <cell r="J46">
            <v>11.9</v>
          </cell>
          <cell r="K46">
            <v>0.59500000000000008</v>
          </cell>
        </row>
        <row r="47">
          <cell r="A47">
            <v>49</v>
          </cell>
          <cell r="B47" t="str">
            <v>+</v>
          </cell>
          <cell r="C47">
            <v>13</v>
          </cell>
          <cell r="D47">
            <v>50</v>
          </cell>
          <cell r="E47" t="str">
            <v>+</v>
          </cell>
          <cell r="F47">
            <v>6.5000000000000568</v>
          </cell>
          <cell r="G47">
            <v>13.5</v>
          </cell>
          <cell r="H47">
            <v>3</v>
          </cell>
          <cell r="I47">
            <v>0.05</v>
          </cell>
          <cell r="J47">
            <v>40.5</v>
          </cell>
          <cell r="K47">
            <v>2.0249999999999999</v>
          </cell>
        </row>
        <row r="48">
          <cell r="A48">
            <v>50</v>
          </cell>
          <cell r="B48" t="str">
            <v>+</v>
          </cell>
          <cell r="C48">
            <v>14</v>
          </cell>
          <cell r="D48">
            <v>51</v>
          </cell>
          <cell r="E48" t="str">
            <v>+</v>
          </cell>
          <cell r="F48">
            <v>7.9999999999999716</v>
          </cell>
          <cell r="G48">
            <v>14</v>
          </cell>
          <cell r="H48">
            <v>3</v>
          </cell>
          <cell r="I48">
            <v>0.04</v>
          </cell>
          <cell r="J48">
            <v>42</v>
          </cell>
          <cell r="K48">
            <v>1.68</v>
          </cell>
        </row>
        <row r="49">
          <cell r="A49">
            <v>52</v>
          </cell>
          <cell r="B49" t="str">
            <v>+</v>
          </cell>
          <cell r="C49">
            <v>4</v>
          </cell>
          <cell r="D49">
            <v>52</v>
          </cell>
          <cell r="E49" t="str">
            <v>+</v>
          </cell>
          <cell r="F49">
            <v>10.549999999999926</v>
          </cell>
          <cell r="G49">
            <v>6.55</v>
          </cell>
          <cell r="H49">
            <v>1</v>
          </cell>
          <cell r="I49">
            <v>0.04</v>
          </cell>
          <cell r="J49">
            <v>6.55</v>
          </cell>
          <cell r="K49">
            <v>0.26200000000000001</v>
          </cell>
        </row>
        <row r="50">
          <cell r="A50">
            <v>52</v>
          </cell>
          <cell r="B50" t="str">
            <v>+</v>
          </cell>
          <cell r="C50">
            <v>16.7</v>
          </cell>
          <cell r="D50">
            <v>53</v>
          </cell>
          <cell r="E50" t="str">
            <v>+</v>
          </cell>
          <cell r="F50">
            <v>13.299999999999983</v>
          </cell>
          <cell r="G50">
            <v>16.600000000000001</v>
          </cell>
          <cell r="H50">
            <v>2</v>
          </cell>
          <cell r="I50">
            <v>0.05</v>
          </cell>
          <cell r="J50">
            <v>33.200000000000003</v>
          </cell>
          <cell r="K50">
            <v>1.6600000000000001</v>
          </cell>
        </row>
        <row r="51">
          <cell r="A51">
            <v>54</v>
          </cell>
          <cell r="B51" t="str">
            <v>+</v>
          </cell>
          <cell r="C51">
            <v>10.7</v>
          </cell>
          <cell r="D51">
            <v>55</v>
          </cell>
          <cell r="E51" t="str">
            <v>+</v>
          </cell>
          <cell r="F51">
            <v>3.75</v>
          </cell>
          <cell r="G51">
            <v>13.05</v>
          </cell>
          <cell r="H51">
            <v>1.95</v>
          </cell>
          <cell r="I51">
            <v>0.04</v>
          </cell>
          <cell r="J51">
            <v>25.447500000000002</v>
          </cell>
          <cell r="K51">
            <v>1.0179</v>
          </cell>
        </row>
        <row r="52">
          <cell r="A52">
            <v>55</v>
          </cell>
          <cell r="B52" t="str">
            <v>+</v>
          </cell>
          <cell r="C52">
            <v>8.6</v>
          </cell>
          <cell r="D52">
            <v>55</v>
          </cell>
          <cell r="E52" t="str">
            <v>+</v>
          </cell>
          <cell r="F52">
            <v>18.149999999999835</v>
          </cell>
          <cell r="G52">
            <v>9.5500000000000007</v>
          </cell>
          <cell r="H52">
            <v>1.95</v>
          </cell>
          <cell r="I52">
            <v>0.06</v>
          </cell>
          <cell r="J52">
            <v>18.622500000000002</v>
          </cell>
          <cell r="K52">
            <v>1.1173500000000001</v>
          </cell>
        </row>
        <row r="53">
          <cell r="A53">
            <v>56</v>
          </cell>
          <cell r="B53" t="str">
            <v>+</v>
          </cell>
          <cell r="C53">
            <v>18.5</v>
          </cell>
          <cell r="D53">
            <v>57</v>
          </cell>
          <cell r="E53" t="str">
            <v>+</v>
          </cell>
          <cell r="F53">
            <v>1.4000000000001478</v>
          </cell>
          <cell r="G53">
            <v>2.9</v>
          </cell>
          <cell r="H53">
            <v>1</v>
          </cell>
          <cell r="I53">
            <v>0.06</v>
          </cell>
          <cell r="J53">
            <v>2.9</v>
          </cell>
          <cell r="K53">
            <v>0.17399999999999999</v>
          </cell>
        </row>
        <row r="54">
          <cell r="A54">
            <v>57</v>
          </cell>
          <cell r="B54" t="str">
            <v>+</v>
          </cell>
          <cell r="C54">
            <v>3</v>
          </cell>
          <cell r="D54">
            <v>57</v>
          </cell>
          <cell r="E54" t="str">
            <v>+</v>
          </cell>
          <cell r="F54">
            <v>19.699999999999989</v>
          </cell>
          <cell r="G54">
            <v>16.7</v>
          </cell>
          <cell r="H54">
            <v>1</v>
          </cell>
          <cell r="I54">
            <v>0.05</v>
          </cell>
          <cell r="J54">
            <v>16.7</v>
          </cell>
          <cell r="K54">
            <v>0.83499999999999996</v>
          </cell>
        </row>
        <row r="55">
          <cell r="A55">
            <v>63</v>
          </cell>
          <cell r="B55" t="str">
            <v>+</v>
          </cell>
          <cell r="D55">
            <v>63</v>
          </cell>
          <cell r="E55" t="str">
            <v>+</v>
          </cell>
          <cell r="F55">
            <v>17.599999999999909</v>
          </cell>
          <cell r="G55">
            <v>17.600000000000001</v>
          </cell>
          <cell r="H55">
            <v>3.8</v>
          </cell>
          <cell r="I55">
            <v>0.06</v>
          </cell>
          <cell r="J55">
            <v>66.88</v>
          </cell>
          <cell r="K55">
            <v>4.0127999999999995</v>
          </cell>
        </row>
        <row r="56">
          <cell r="A56">
            <v>64</v>
          </cell>
          <cell r="B56" t="str">
            <v>+</v>
          </cell>
          <cell r="C56">
            <v>7.2</v>
          </cell>
          <cell r="D56">
            <v>64</v>
          </cell>
          <cell r="E56" t="str">
            <v>+</v>
          </cell>
          <cell r="F56">
            <v>14.000000000000057</v>
          </cell>
          <cell r="G56">
            <v>6.8</v>
          </cell>
          <cell r="H56">
            <v>1.9</v>
          </cell>
          <cell r="I56">
            <v>0.06</v>
          </cell>
          <cell r="J56">
            <v>12.92</v>
          </cell>
          <cell r="K56">
            <v>0.7752</v>
          </cell>
        </row>
        <row r="57">
          <cell r="A57">
            <v>64</v>
          </cell>
          <cell r="B57" t="str">
            <v>+</v>
          </cell>
          <cell r="C57">
            <v>15.2</v>
          </cell>
          <cell r="D57">
            <v>65</v>
          </cell>
          <cell r="E57" t="str">
            <v>+</v>
          </cell>
          <cell r="F57">
            <v>8.0000000000001137</v>
          </cell>
          <cell r="G57">
            <v>12.8</v>
          </cell>
          <cell r="H57">
            <v>2.04</v>
          </cell>
          <cell r="I57">
            <v>0.05</v>
          </cell>
          <cell r="J57">
            <v>26.112000000000002</v>
          </cell>
          <cell r="K57">
            <v>1.3056000000000001</v>
          </cell>
        </row>
        <row r="58">
          <cell r="A58">
            <v>65</v>
          </cell>
          <cell r="B58" t="str">
            <v>+</v>
          </cell>
          <cell r="D58">
            <v>65</v>
          </cell>
          <cell r="E58" t="str">
            <v>+</v>
          </cell>
          <cell r="F58">
            <v>8.5999999999998522</v>
          </cell>
          <cell r="G58">
            <v>8.6</v>
          </cell>
          <cell r="H58">
            <v>1.9</v>
          </cell>
          <cell r="I58">
            <v>0.05</v>
          </cell>
          <cell r="J58">
            <v>16.34</v>
          </cell>
          <cell r="K58">
            <v>0.81700000000000006</v>
          </cell>
        </row>
        <row r="59">
          <cell r="A59">
            <v>72</v>
          </cell>
          <cell r="B59" t="str">
            <v>+</v>
          </cell>
          <cell r="D59">
            <v>72</v>
          </cell>
          <cell r="E59" t="str">
            <v>+</v>
          </cell>
          <cell r="F59">
            <v>9.5499999999998408</v>
          </cell>
          <cell r="G59">
            <v>9.5500000000000007</v>
          </cell>
          <cell r="H59">
            <v>1</v>
          </cell>
          <cell r="I59">
            <v>0.05</v>
          </cell>
          <cell r="J59">
            <v>9.5500000000000007</v>
          </cell>
          <cell r="K59">
            <v>0.47750000000000004</v>
          </cell>
        </row>
        <row r="60">
          <cell r="A60">
            <v>74</v>
          </cell>
          <cell r="B60" t="str">
            <v>+</v>
          </cell>
          <cell r="D60">
            <v>74</v>
          </cell>
          <cell r="E60" t="str">
            <v>+</v>
          </cell>
          <cell r="F60">
            <v>8.7000000000000455</v>
          </cell>
          <cell r="G60">
            <v>8.6999999999999993</v>
          </cell>
          <cell r="H60">
            <v>1.98</v>
          </cell>
          <cell r="I60">
            <v>0.06</v>
          </cell>
          <cell r="J60">
            <v>17.225999999999999</v>
          </cell>
          <cell r="K60">
            <v>1.0335599999999998</v>
          </cell>
        </row>
        <row r="61">
          <cell r="A61">
            <v>76</v>
          </cell>
          <cell r="B61" t="str">
            <v>+</v>
          </cell>
          <cell r="C61">
            <v>17.3</v>
          </cell>
          <cell r="D61">
            <v>77</v>
          </cell>
          <cell r="E61" t="str">
            <v>+</v>
          </cell>
          <cell r="F61">
            <v>7.1499999999997499</v>
          </cell>
          <cell r="G61">
            <v>9.85</v>
          </cell>
          <cell r="H61">
            <v>1.95</v>
          </cell>
          <cell r="I61">
            <v>0.05</v>
          </cell>
          <cell r="J61">
            <v>19.2075</v>
          </cell>
          <cell r="K61">
            <v>0.96037499999999998</v>
          </cell>
        </row>
        <row r="62">
          <cell r="A62">
            <v>77</v>
          </cell>
          <cell r="B62" t="str">
            <v>+</v>
          </cell>
          <cell r="C62">
            <v>7.5</v>
          </cell>
          <cell r="D62">
            <v>77</v>
          </cell>
          <cell r="E62" t="str">
            <v>+</v>
          </cell>
          <cell r="F62">
            <v>17.199999999999989</v>
          </cell>
          <cell r="G62">
            <v>9.6999999999999993</v>
          </cell>
          <cell r="H62">
            <v>1.94</v>
          </cell>
          <cell r="I62">
            <v>0.05</v>
          </cell>
          <cell r="J62">
            <v>18.817999999999998</v>
          </cell>
          <cell r="K62">
            <v>0.94089999999999996</v>
          </cell>
        </row>
        <row r="63">
          <cell r="A63">
            <v>79</v>
          </cell>
          <cell r="B63" t="str">
            <v>+</v>
          </cell>
          <cell r="C63">
            <v>0.7</v>
          </cell>
          <cell r="D63">
            <v>79</v>
          </cell>
          <cell r="E63" t="str">
            <v>+</v>
          </cell>
          <cell r="F63">
            <v>8.4499999999999886</v>
          </cell>
          <cell r="G63">
            <v>7.75</v>
          </cell>
          <cell r="H63">
            <v>1.95</v>
          </cell>
          <cell r="I63">
            <v>0.05</v>
          </cell>
          <cell r="J63">
            <v>15.112499999999999</v>
          </cell>
          <cell r="K63">
            <v>0.75562499999999999</v>
          </cell>
        </row>
        <row r="64">
          <cell r="A64">
            <v>79</v>
          </cell>
          <cell r="B64" t="str">
            <v>+</v>
          </cell>
          <cell r="C64">
            <v>8</v>
          </cell>
          <cell r="D64">
            <v>79</v>
          </cell>
          <cell r="E64" t="str">
            <v>+</v>
          </cell>
          <cell r="F64">
            <v>16.25</v>
          </cell>
          <cell r="G64">
            <v>8.25</v>
          </cell>
          <cell r="H64">
            <v>0.9</v>
          </cell>
          <cell r="I64">
            <v>0.04</v>
          </cell>
          <cell r="J64">
            <v>7.4249999999999998</v>
          </cell>
          <cell r="K64">
            <v>0.29699999999999999</v>
          </cell>
        </row>
        <row r="65">
          <cell r="A65">
            <v>81</v>
          </cell>
          <cell r="B65" t="str">
            <v>+</v>
          </cell>
          <cell r="C65">
            <v>12.5</v>
          </cell>
          <cell r="D65">
            <v>81</v>
          </cell>
          <cell r="E65" t="str">
            <v>+</v>
          </cell>
          <cell r="F65">
            <v>19.099999999999966</v>
          </cell>
          <cell r="G65">
            <v>6.6</v>
          </cell>
          <cell r="H65">
            <v>1.97</v>
          </cell>
          <cell r="I65">
            <v>0.04</v>
          </cell>
          <cell r="J65">
            <v>13.001999999999999</v>
          </cell>
          <cell r="K65">
            <v>0.52007999999999999</v>
          </cell>
        </row>
        <row r="66">
          <cell r="A66">
            <v>83</v>
          </cell>
          <cell r="B66" t="str">
            <v>+</v>
          </cell>
          <cell r="C66">
            <v>14.7</v>
          </cell>
          <cell r="D66">
            <v>84</v>
          </cell>
          <cell r="E66" t="str">
            <v>+</v>
          </cell>
          <cell r="F66">
            <v>1.8500000000000227</v>
          </cell>
          <cell r="G66">
            <v>7.15</v>
          </cell>
          <cell r="H66">
            <v>1</v>
          </cell>
          <cell r="I66">
            <v>0.05</v>
          </cell>
          <cell r="J66">
            <v>7.15</v>
          </cell>
          <cell r="K66">
            <v>0.35750000000000004</v>
          </cell>
        </row>
        <row r="67">
          <cell r="A67">
            <v>84</v>
          </cell>
          <cell r="B67" t="str">
            <v>+</v>
          </cell>
          <cell r="C67">
            <v>6.1</v>
          </cell>
          <cell r="D67">
            <v>84</v>
          </cell>
          <cell r="E67" t="str">
            <v>+</v>
          </cell>
          <cell r="F67">
            <v>17.699999999999818</v>
          </cell>
          <cell r="G67">
            <v>11.6</v>
          </cell>
          <cell r="H67">
            <v>1</v>
          </cell>
          <cell r="I67">
            <v>0.05</v>
          </cell>
          <cell r="J67">
            <v>11.6</v>
          </cell>
          <cell r="K67">
            <v>0.57999999999999996</v>
          </cell>
        </row>
        <row r="68">
          <cell r="A68">
            <v>87</v>
          </cell>
          <cell r="B68" t="str">
            <v>+</v>
          </cell>
          <cell r="C68">
            <v>18.600000000000001</v>
          </cell>
          <cell r="D68">
            <v>88</v>
          </cell>
          <cell r="E68" t="str">
            <v>+</v>
          </cell>
          <cell r="F68">
            <v>18.299999999999841</v>
          </cell>
          <cell r="G68">
            <v>19.7</v>
          </cell>
          <cell r="H68">
            <v>2</v>
          </cell>
          <cell r="I68">
            <v>0.04</v>
          </cell>
          <cell r="J68">
            <v>39.4</v>
          </cell>
          <cell r="K68">
            <v>1.5760000000000001</v>
          </cell>
        </row>
        <row r="69">
          <cell r="A69">
            <v>89</v>
          </cell>
          <cell r="B69" t="str">
            <v>+</v>
          </cell>
          <cell r="D69">
            <v>89</v>
          </cell>
          <cell r="E69" t="str">
            <v>+</v>
          </cell>
          <cell r="F69">
            <v>9.2500000000001137</v>
          </cell>
          <cell r="G69">
            <v>9.25</v>
          </cell>
          <cell r="H69">
            <v>2</v>
          </cell>
          <cell r="I69">
            <v>0.05</v>
          </cell>
          <cell r="J69">
            <v>18.5</v>
          </cell>
          <cell r="K69">
            <v>0.92500000000000004</v>
          </cell>
        </row>
        <row r="70">
          <cell r="A70">
            <v>89</v>
          </cell>
          <cell r="B70" t="str">
            <v>+</v>
          </cell>
          <cell r="C70">
            <v>13.2</v>
          </cell>
          <cell r="D70">
            <v>90</v>
          </cell>
          <cell r="E70" t="str">
            <v>+</v>
          </cell>
          <cell r="F70">
            <v>1.8000000000000682</v>
          </cell>
          <cell r="G70">
            <v>8.6</v>
          </cell>
          <cell r="H70">
            <v>1.9</v>
          </cell>
          <cell r="I70">
            <v>0.04</v>
          </cell>
          <cell r="J70">
            <v>16.34</v>
          </cell>
          <cell r="K70">
            <v>0.65359999999999996</v>
          </cell>
        </row>
        <row r="71">
          <cell r="A71">
            <v>93</v>
          </cell>
          <cell r="B71" t="str">
            <v>+</v>
          </cell>
          <cell r="C71">
            <v>9</v>
          </cell>
          <cell r="D71">
            <v>94</v>
          </cell>
          <cell r="E71" t="str">
            <v>+</v>
          </cell>
          <cell r="F71">
            <v>1.7000000000001592</v>
          </cell>
          <cell r="G71">
            <v>12.7</v>
          </cell>
          <cell r="H71">
            <v>1</v>
          </cell>
          <cell r="I71">
            <v>0.04</v>
          </cell>
          <cell r="J71">
            <v>12.7</v>
          </cell>
          <cell r="K71">
            <v>0.50800000000000001</v>
          </cell>
        </row>
        <row r="72">
          <cell r="A72">
            <v>94</v>
          </cell>
          <cell r="B72" t="str">
            <v>+</v>
          </cell>
          <cell r="C72">
            <v>1.8</v>
          </cell>
          <cell r="D72">
            <v>94</v>
          </cell>
          <cell r="E72" t="str">
            <v>+</v>
          </cell>
          <cell r="F72">
            <v>5.4500000000001592</v>
          </cell>
          <cell r="G72">
            <v>3.65</v>
          </cell>
          <cell r="H72">
            <v>1.95</v>
          </cell>
          <cell r="I72">
            <v>0.06</v>
          </cell>
          <cell r="J72">
            <v>7.1174999999999997</v>
          </cell>
          <cell r="K72">
            <v>0.42704999999999999</v>
          </cell>
        </row>
        <row r="73">
          <cell r="A73">
            <v>94</v>
          </cell>
          <cell r="B73" t="str">
            <v>+</v>
          </cell>
          <cell r="C73">
            <v>8.1999999999999993</v>
          </cell>
          <cell r="D73">
            <v>94</v>
          </cell>
          <cell r="E73" t="str">
            <v>+</v>
          </cell>
          <cell r="F73">
            <v>19.000000000000057</v>
          </cell>
          <cell r="G73">
            <v>10.8</v>
          </cell>
          <cell r="H73">
            <v>1</v>
          </cell>
          <cell r="I73">
            <v>0.05</v>
          </cell>
          <cell r="J73">
            <v>10.8</v>
          </cell>
          <cell r="K73">
            <v>0.54</v>
          </cell>
        </row>
        <row r="74">
          <cell r="A74">
            <v>95</v>
          </cell>
          <cell r="B74" t="str">
            <v>+</v>
          </cell>
          <cell r="C74">
            <v>15</v>
          </cell>
          <cell r="D74">
            <v>96</v>
          </cell>
          <cell r="E74" t="str">
            <v>+</v>
          </cell>
          <cell r="F74">
            <v>1.7000000000001592</v>
          </cell>
          <cell r="G74">
            <v>6.7</v>
          </cell>
          <cell r="H74">
            <v>1</v>
          </cell>
          <cell r="I74">
            <v>0.05</v>
          </cell>
          <cell r="J74">
            <v>6.7</v>
          </cell>
          <cell r="K74">
            <v>0.33500000000000002</v>
          </cell>
        </row>
        <row r="75">
          <cell r="A75">
            <v>96</v>
          </cell>
          <cell r="B75" t="str">
            <v>+</v>
          </cell>
          <cell r="C75">
            <v>0.5</v>
          </cell>
          <cell r="D75">
            <v>96</v>
          </cell>
          <cell r="E75" t="str">
            <v>+</v>
          </cell>
          <cell r="F75">
            <v>7.9000000000002046</v>
          </cell>
          <cell r="G75">
            <v>7.4</v>
          </cell>
          <cell r="H75">
            <v>1.95</v>
          </cell>
          <cell r="I75">
            <v>0.04</v>
          </cell>
          <cell r="J75">
            <v>14.43</v>
          </cell>
          <cell r="K75">
            <v>0.57720000000000005</v>
          </cell>
        </row>
        <row r="76">
          <cell r="A76">
            <v>96</v>
          </cell>
          <cell r="B76" t="str">
            <v>+</v>
          </cell>
          <cell r="C76">
            <v>13.6</v>
          </cell>
          <cell r="D76">
            <v>97</v>
          </cell>
          <cell r="E76" t="str">
            <v>+</v>
          </cell>
          <cell r="F76">
            <v>11.500000000000057</v>
          </cell>
          <cell r="G76">
            <v>17.899999999999999</v>
          </cell>
          <cell r="H76">
            <v>1</v>
          </cell>
          <cell r="I76">
            <v>0.04</v>
          </cell>
          <cell r="J76">
            <v>17.899999999999999</v>
          </cell>
          <cell r="K76">
            <v>0.71599999999999997</v>
          </cell>
        </row>
        <row r="77">
          <cell r="A77">
            <v>98</v>
          </cell>
          <cell r="B77" t="str">
            <v>+</v>
          </cell>
          <cell r="D77">
            <v>98</v>
          </cell>
          <cell r="E77" t="str">
            <v>+</v>
          </cell>
          <cell r="F77">
            <v>11.299999999999955</v>
          </cell>
          <cell r="G77">
            <v>11.3</v>
          </cell>
          <cell r="H77">
            <v>1</v>
          </cell>
          <cell r="I77">
            <v>0.05</v>
          </cell>
          <cell r="J77">
            <v>11.3</v>
          </cell>
          <cell r="K77">
            <v>0.56500000000000006</v>
          </cell>
        </row>
        <row r="78">
          <cell r="A78">
            <v>98</v>
          </cell>
          <cell r="B78" t="str">
            <v>+</v>
          </cell>
          <cell r="C78">
            <v>16.03</v>
          </cell>
          <cell r="D78">
            <v>98</v>
          </cell>
          <cell r="E78" t="str">
            <v>+</v>
          </cell>
          <cell r="F78">
            <v>18.930000000000007</v>
          </cell>
          <cell r="G78">
            <v>2.9</v>
          </cell>
          <cell r="H78">
            <v>1.95</v>
          </cell>
          <cell r="I78">
            <v>0.05</v>
          </cell>
          <cell r="J78">
            <v>5.6549999999999994</v>
          </cell>
          <cell r="K78">
            <v>0.28275</v>
          </cell>
        </row>
        <row r="79">
          <cell r="A79">
            <v>98</v>
          </cell>
          <cell r="B79" t="str">
            <v>+</v>
          </cell>
          <cell r="C79">
            <v>16.5</v>
          </cell>
          <cell r="D79">
            <v>99</v>
          </cell>
          <cell r="E79" t="str">
            <v>+</v>
          </cell>
          <cell r="F79">
            <v>3.7999999999999545</v>
          </cell>
          <cell r="G79">
            <v>7.3</v>
          </cell>
          <cell r="H79">
            <v>1</v>
          </cell>
          <cell r="I79">
            <v>0.05</v>
          </cell>
          <cell r="J79">
            <v>7.3</v>
          </cell>
          <cell r="K79">
            <v>0.36499999999999999</v>
          </cell>
        </row>
        <row r="80">
          <cell r="A80">
            <v>99</v>
          </cell>
          <cell r="B80" t="str">
            <v>+</v>
          </cell>
          <cell r="C80">
            <v>9.5</v>
          </cell>
          <cell r="D80">
            <v>99</v>
          </cell>
          <cell r="E80" t="str">
            <v>+</v>
          </cell>
          <cell r="F80">
            <v>14.399999999999977</v>
          </cell>
          <cell r="G80">
            <v>4.9000000000000004</v>
          </cell>
          <cell r="H80">
            <v>1.9</v>
          </cell>
          <cell r="I80">
            <v>0.06</v>
          </cell>
          <cell r="J80">
            <v>9.31</v>
          </cell>
          <cell r="K80">
            <v>0.55859999999999999</v>
          </cell>
        </row>
        <row r="81">
          <cell r="A81">
            <v>99</v>
          </cell>
          <cell r="B81" t="str">
            <v>+</v>
          </cell>
          <cell r="C81">
            <v>14.7</v>
          </cell>
          <cell r="D81">
            <v>100</v>
          </cell>
          <cell r="E81" t="str">
            <v>+</v>
          </cell>
          <cell r="F81">
            <v>2.6000000000001933</v>
          </cell>
          <cell r="G81">
            <v>7.9</v>
          </cell>
          <cell r="H81">
            <v>1</v>
          </cell>
          <cell r="I81">
            <v>0.05</v>
          </cell>
          <cell r="J81">
            <v>7.9</v>
          </cell>
          <cell r="K81">
            <v>0.39500000000000002</v>
          </cell>
        </row>
        <row r="82">
          <cell r="A82">
            <v>100</v>
          </cell>
          <cell r="B82" t="str">
            <v>+</v>
          </cell>
          <cell r="C82">
            <v>11</v>
          </cell>
          <cell r="D82">
            <v>100</v>
          </cell>
          <cell r="E82" t="str">
            <v>+</v>
          </cell>
          <cell r="F82">
            <v>18.299999999999841</v>
          </cell>
          <cell r="G82">
            <v>7.3</v>
          </cell>
          <cell r="H82">
            <v>0.95</v>
          </cell>
          <cell r="I82">
            <v>0.05</v>
          </cell>
          <cell r="J82">
            <v>6.9349999999999996</v>
          </cell>
          <cell r="K82">
            <v>0.34675</v>
          </cell>
        </row>
        <row r="83">
          <cell r="A83">
            <v>100</v>
          </cell>
          <cell r="B83" t="str">
            <v>+</v>
          </cell>
          <cell r="C83">
            <v>19</v>
          </cell>
          <cell r="D83">
            <v>102</v>
          </cell>
          <cell r="E83" t="str">
            <v>+</v>
          </cell>
          <cell r="F83">
            <v>6.8000000000000682</v>
          </cell>
          <cell r="G83">
            <v>27.8</v>
          </cell>
          <cell r="H83">
            <v>1</v>
          </cell>
          <cell r="I83">
            <v>0.05</v>
          </cell>
          <cell r="J83">
            <v>27.8</v>
          </cell>
          <cell r="K83">
            <v>1.3900000000000001</v>
          </cell>
        </row>
        <row r="84">
          <cell r="A84">
            <v>102</v>
          </cell>
          <cell r="B84" t="str">
            <v>+</v>
          </cell>
          <cell r="D84">
            <v>102</v>
          </cell>
          <cell r="E84" t="str">
            <v>+</v>
          </cell>
          <cell r="F84">
            <v>7.1500000000000341</v>
          </cell>
          <cell r="G84">
            <v>7.15</v>
          </cell>
          <cell r="H84">
            <v>2.1</v>
          </cell>
          <cell r="I84">
            <v>0.06</v>
          </cell>
          <cell r="J84">
            <v>15.015000000000001</v>
          </cell>
          <cell r="K84">
            <v>0.90090000000000003</v>
          </cell>
        </row>
        <row r="85">
          <cell r="A85">
            <v>102</v>
          </cell>
          <cell r="B85" t="str">
            <v>+</v>
          </cell>
          <cell r="C85">
            <v>8</v>
          </cell>
          <cell r="D85">
            <v>103</v>
          </cell>
          <cell r="E85" t="str">
            <v>+</v>
          </cell>
          <cell r="F85">
            <v>2.1999999999997044</v>
          </cell>
          <cell r="G85">
            <v>14.2</v>
          </cell>
          <cell r="H85">
            <v>1</v>
          </cell>
          <cell r="I85">
            <v>0.05</v>
          </cell>
          <cell r="J85">
            <v>14.2</v>
          </cell>
          <cell r="K85">
            <v>0.71</v>
          </cell>
        </row>
        <row r="86">
          <cell r="A86">
            <v>104</v>
          </cell>
          <cell r="B86" t="str">
            <v>+</v>
          </cell>
          <cell r="D86">
            <v>104</v>
          </cell>
          <cell r="E86" t="str">
            <v>+</v>
          </cell>
          <cell r="F86">
            <v>14.199999999999875</v>
          </cell>
          <cell r="G86">
            <v>14.2</v>
          </cell>
          <cell r="H86">
            <v>2</v>
          </cell>
          <cell r="I86">
            <v>0.06</v>
          </cell>
          <cell r="J86">
            <v>28.4</v>
          </cell>
          <cell r="K86">
            <v>1.704</v>
          </cell>
        </row>
        <row r="87">
          <cell r="A87">
            <v>104</v>
          </cell>
          <cell r="B87" t="str">
            <v>+</v>
          </cell>
          <cell r="C87">
            <v>14.2</v>
          </cell>
          <cell r="D87">
            <v>105</v>
          </cell>
          <cell r="E87" t="str">
            <v>+</v>
          </cell>
          <cell r="F87">
            <v>3.9499999999998181</v>
          </cell>
          <cell r="G87">
            <v>9.75</v>
          </cell>
          <cell r="H87">
            <v>3</v>
          </cell>
          <cell r="I87">
            <v>0.05</v>
          </cell>
          <cell r="J87">
            <v>29.25</v>
          </cell>
          <cell r="K87">
            <v>1.4625000000000001</v>
          </cell>
        </row>
        <row r="88">
          <cell r="A88">
            <v>105</v>
          </cell>
          <cell r="B88" t="str">
            <v>+</v>
          </cell>
          <cell r="C88">
            <v>3.8</v>
          </cell>
          <cell r="D88">
            <v>105</v>
          </cell>
          <cell r="E88" t="str">
            <v>+</v>
          </cell>
          <cell r="F88">
            <v>13.400000000000034</v>
          </cell>
          <cell r="G88">
            <v>9.6</v>
          </cell>
          <cell r="H88">
            <v>1</v>
          </cell>
          <cell r="I88">
            <v>7.0000000000000007E-2</v>
          </cell>
          <cell r="J88">
            <v>9.6</v>
          </cell>
          <cell r="K88">
            <v>0.67200000000000004</v>
          </cell>
        </row>
        <row r="89">
          <cell r="A89">
            <v>105</v>
          </cell>
          <cell r="B89" t="str">
            <v>+</v>
          </cell>
          <cell r="C89">
            <v>13</v>
          </cell>
          <cell r="D89">
            <v>107</v>
          </cell>
          <cell r="E89" t="str">
            <v>+</v>
          </cell>
          <cell r="F89">
            <v>12.550000000000239</v>
          </cell>
          <cell r="G89">
            <v>39.549999999999997</v>
          </cell>
          <cell r="H89">
            <v>2.9</v>
          </cell>
          <cell r="I89">
            <v>7.0000000000000007E-2</v>
          </cell>
          <cell r="J89">
            <v>114.69499999999999</v>
          </cell>
          <cell r="K89">
            <v>8.0286500000000007</v>
          </cell>
        </row>
        <row r="90">
          <cell r="A90">
            <v>107</v>
          </cell>
          <cell r="B90" t="str">
            <v>+</v>
          </cell>
          <cell r="C90">
            <v>12.6</v>
          </cell>
          <cell r="D90">
            <v>107</v>
          </cell>
          <cell r="E90" t="str">
            <v>+</v>
          </cell>
          <cell r="F90">
            <v>17.449999999999761</v>
          </cell>
          <cell r="G90">
            <v>4.8499999999999996</v>
          </cell>
          <cell r="H90">
            <v>1.95</v>
          </cell>
          <cell r="I90">
            <v>0.05</v>
          </cell>
          <cell r="J90">
            <v>9.4574999999999996</v>
          </cell>
          <cell r="K90">
            <v>0.47287499999999999</v>
          </cell>
        </row>
        <row r="91">
          <cell r="A91">
            <v>107</v>
          </cell>
          <cell r="B91" t="str">
            <v>+</v>
          </cell>
          <cell r="C91">
            <v>16.600000000000001</v>
          </cell>
          <cell r="D91">
            <v>108</v>
          </cell>
          <cell r="E91" t="str">
            <v>+</v>
          </cell>
          <cell r="F91">
            <v>5.9499999999997044</v>
          </cell>
          <cell r="G91">
            <v>9.35</v>
          </cell>
          <cell r="H91">
            <v>2.9</v>
          </cell>
          <cell r="I91">
            <v>0.05</v>
          </cell>
          <cell r="J91">
            <v>27.114999999999998</v>
          </cell>
          <cell r="K91">
            <v>1.35575</v>
          </cell>
        </row>
        <row r="92">
          <cell r="A92">
            <v>108</v>
          </cell>
          <cell r="B92" t="str">
            <v>+</v>
          </cell>
          <cell r="C92">
            <v>5.7</v>
          </cell>
          <cell r="D92">
            <v>108</v>
          </cell>
          <cell r="E92" t="str">
            <v>+</v>
          </cell>
          <cell r="F92">
            <v>10.199999999999818</v>
          </cell>
          <cell r="G92">
            <v>4.5</v>
          </cell>
          <cell r="H92">
            <v>2</v>
          </cell>
          <cell r="I92">
            <v>7.0000000000000007E-2</v>
          </cell>
          <cell r="J92">
            <v>9</v>
          </cell>
          <cell r="K92">
            <v>0.63000000000000012</v>
          </cell>
        </row>
        <row r="93">
          <cell r="A93">
            <v>108</v>
          </cell>
          <cell r="B93" t="str">
            <v>+</v>
          </cell>
          <cell r="C93">
            <v>10.199999999999999</v>
          </cell>
          <cell r="D93">
            <v>109</v>
          </cell>
          <cell r="E93" t="str">
            <v>+</v>
          </cell>
          <cell r="F93">
            <v>10.799999999999841</v>
          </cell>
          <cell r="G93">
            <v>20.6</v>
          </cell>
          <cell r="H93">
            <v>1</v>
          </cell>
          <cell r="I93">
            <v>0.05</v>
          </cell>
          <cell r="J93">
            <v>20.6</v>
          </cell>
          <cell r="K93">
            <v>1.03</v>
          </cell>
        </row>
        <row r="94">
          <cell r="A94">
            <v>108</v>
          </cell>
          <cell r="B94" t="str">
            <v>+</v>
          </cell>
          <cell r="C94">
            <v>16.7</v>
          </cell>
          <cell r="D94">
            <v>109</v>
          </cell>
          <cell r="E94" t="str">
            <v>+</v>
          </cell>
          <cell r="F94">
            <v>3.3999999999997499</v>
          </cell>
          <cell r="G94">
            <v>6.7</v>
          </cell>
          <cell r="H94">
            <v>1</v>
          </cell>
          <cell r="I94">
            <v>0.05</v>
          </cell>
          <cell r="J94">
            <v>6.7</v>
          </cell>
          <cell r="K94">
            <v>0.33500000000000002</v>
          </cell>
        </row>
        <row r="95">
          <cell r="A95">
            <v>109</v>
          </cell>
          <cell r="B95" t="str">
            <v>+</v>
          </cell>
          <cell r="C95">
            <v>10.8</v>
          </cell>
          <cell r="D95">
            <v>110</v>
          </cell>
          <cell r="E95" t="str">
            <v>+</v>
          </cell>
          <cell r="F95">
            <v>8.7000000000003297</v>
          </cell>
          <cell r="G95">
            <v>17.899999999999999</v>
          </cell>
          <cell r="H95">
            <v>2</v>
          </cell>
          <cell r="I95">
            <v>0.05</v>
          </cell>
          <cell r="J95">
            <v>35.799999999999997</v>
          </cell>
          <cell r="K95">
            <v>1.79</v>
          </cell>
        </row>
        <row r="96">
          <cell r="A96">
            <v>110</v>
          </cell>
          <cell r="B96" t="str">
            <v>+</v>
          </cell>
          <cell r="C96">
            <v>9</v>
          </cell>
          <cell r="D96">
            <v>110</v>
          </cell>
          <cell r="E96" t="str">
            <v>+</v>
          </cell>
          <cell r="F96">
            <v>13.75</v>
          </cell>
          <cell r="G96">
            <v>4.75</v>
          </cell>
          <cell r="H96">
            <v>1</v>
          </cell>
          <cell r="I96">
            <v>0.06</v>
          </cell>
          <cell r="J96">
            <v>4.75</v>
          </cell>
          <cell r="K96">
            <v>0.28499999999999998</v>
          </cell>
        </row>
        <row r="97">
          <cell r="A97">
            <v>110</v>
          </cell>
          <cell r="B97" t="str">
            <v>+</v>
          </cell>
          <cell r="C97">
            <v>13.7</v>
          </cell>
          <cell r="D97">
            <v>111</v>
          </cell>
          <cell r="E97" t="str">
            <v>+</v>
          </cell>
          <cell r="F97">
            <v>1.1999999999997613</v>
          </cell>
          <cell r="G97">
            <v>7.5</v>
          </cell>
          <cell r="H97">
            <v>1.9</v>
          </cell>
          <cell r="I97">
            <v>0.06</v>
          </cell>
          <cell r="J97">
            <v>14.25</v>
          </cell>
          <cell r="K97">
            <v>0.85499999999999998</v>
          </cell>
        </row>
        <row r="98">
          <cell r="A98">
            <v>111</v>
          </cell>
          <cell r="B98" t="str">
            <v>+</v>
          </cell>
          <cell r="C98">
            <v>8.4</v>
          </cell>
          <cell r="D98">
            <v>111</v>
          </cell>
          <cell r="E98" t="str">
            <v>+</v>
          </cell>
          <cell r="F98">
            <v>15.250000000000057</v>
          </cell>
          <cell r="G98">
            <v>6.85</v>
          </cell>
          <cell r="H98">
            <v>1.95</v>
          </cell>
          <cell r="I98">
            <v>0.06</v>
          </cell>
          <cell r="J98">
            <v>13.357499999999998</v>
          </cell>
          <cell r="K98">
            <v>0.80144999999999988</v>
          </cell>
        </row>
        <row r="99">
          <cell r="A99">
            <v>112</v>
          </cell>
          <cell r="B99" t="str">
            <v>+</v>
          </cell>
          <cell r="D99">
            <v>112</v>
          </cell>
          <cell r="E99" t="str">
            <v>+</v>
          </cell>
          <cell r="F99">
            <v>12.949999999999875</v>
          </cell>
          <cell r="G99">
            <v>12.95</v>
          </cell>
          <cell r="H99">
            <v>2</v>
          </cell>
          <cell r="I99">
            <v>0.06</v>
          </cell>
          <cell r="J99">
            <v>25.9</v>
          </cell>
          <cell r="K99">
            <v>1.5539999999999998</v>
          </cell>
        </row>
        <row r="100">
          <cell r="A100">
            <v>106</v>
          </cell>
          <cell r="B100" t="str">
            <v>+</v>
          </cell>
          <cell r="C100">
            <v>6.5</v>
          </cell>
          <cell r="D100">
            <v>107</v>
          </cell>
          <cell r="E100" t="str">
            <v>+</v>
          </cell>
          <cell r="F100">
            <v>17.249999999999943</v>
          </cell>
          <cell r="G100">
            <v>30.75</v>
          </cell>
          <cell r="H100">
            <v>2</v>
          </cell>
          <cell r="I100">
            <v>0.05</v>
          </cell>
          <cell r="J100">
            <v>61.5</v>
          </cell>
          <cell r="K100">
            <v>3.0750000000000002</v>
          </cell>
        </row>
        <row r="101">
          <cell r="A101">
            <v>106</v>
          </cell>
          <cell r="B101" t="str">
            <v>+</v>
          </cell>
          <cell r="C101">
            <v>6.5</v>
          </cell>
          <cell r="D101">
            <v>106</v>
          </cell>
          <cell r="E101" t="str">
            <v>+</v>
          </cell>
          <cell r="F101">
            <v>16.899999999999977</v>
          </cell>
          <cell r="G101">
            <v>10.4</v>
          </cell>
          <cell r="H101">
            <v>1</v>
          </cell>
          <cell r="I101">
            <v>0.06</v>
          </cell>
          <cell r="J101">
            <v>10.4</v>
          </cell>
          <cell r="K101">
            <v>0.624</v>
          </cell>
        </row>
        <row r="102">
          <cell r="A102">
            <v>106</v>
          </cell>
          <cell r="B102" t="str">
            <v>+</v>
          </cell>
          <cell r="C102">
            <v>19</v>
          </cell>
          <cell r="D102">
            <v>107</v>
          </cell>
          <cell r="E102" t="str">
            <v>+</v>
          </cell>
          <cell r="F102">
            <v>14.099999999999966</v>
          </cell>
          <cell r="G102">
            <v>15.1</v>
          </cell>
          <cell r="H102">
            <v>1</v>
          </cell>
          <cell r="I102">
            <v>0.05</v>
          </cell>
          <cell r="J102">
            <v>15.1</v>
          </cell>
          <cell r="K102">
            <v>0.755</v>
          </cell>
        </row>
        <row r="103">
          <cell r="A103">
            <v>105</v>
          </cell>
          <cell r="B103" t="str">
            <v>+</v>
          </cell>
          <cell r="C103">
            <v>17</v>
          </cell>
          <cell r="D103">
            <v>106</v>
          </cell>
          <cell r="E103" t="str">
            <v>+</v>
          </cell>
          <cell r="F103">
            <v>12.699999999999818</v>
          </cell>
          <cell r="G103">
            <v>15.7</v>
          </cell>
          <cell r="H103">
            <v>4</v>
          </cell>
          <cell r="I103">
            <v>0.06</v>
          </cell>
          <cell r="J103">
            <v>62.8</v>
          </cell>
          <cell r="K103">
            <v>3.7679999999999998</v>
          </cell>
        </row>
        <row r="104">
          <cell r="A104">
            <v>104</v>
          </cell>
          <cell r="B104" t="str">
            <v>+</v>
          </cell>
          <cell r="C104">
            <v>15.5</v>
          </cell>
          <cell r="D104">
            <v>105</v>
          </cell>
          <cell r="E104" t="str">
            <v>+</v>
          </cell>
          <cell r="F104">
            <v>5.1999999999998181</v>
          </cell>
          <cell r="G104">
            <v>9.6999999999999993</v>
          </cell>
          <cell r="H104">
            <v>1.95</v>
          </cell>
          <cell r="I104">
            <v>7.0000000000000007E-2</v>
          </cell>
          <cell r="J104">
            <v>18.914999999999999</v>
          </cell>
          <cell r="K104">
            <v>1.3240500000000002</v>
          </cell>
        </row>
        <row r="105">
          <cell r="A105">
            <v>103</v>
          </cell>
          <cell r="B105" t="str">
            <v>+</v>
          </cell>
          <cell r="D105">
            <v>103</v>
          </cell>
          <cell r="E105" t="str">
            <v>+</v>
          </cell>
          <cell r="F105">
            <v>3.1999999999999318</v>
          </cell>
          <cell r="G105">
            <v>3.2</v>
          </cell>
          <cell r="H105">
            <v>1</v>
          </cell>
          <cell r="I105">
            <v>7.0000000000000007E-2</v>
          </cell>
          <cell r="J105">
            <v>3.2</v>
          </cell>
          <cell r="K105">
            <v>0.22400000000000003</v>
          </cell>
        </row>
        <row r="106">
          <cell r="A106">
            <v>103</v>
          </cell>
          <cell r="B106" t="str">
            <v>+</v>
          </cell>
          <cell r="C106">
            <v>11.5</v>
          </cell>
          <cell r="D106">
            <v>103</v>
          </cell>
          <cell r="E106" t="str">
            <v>+</v>
          </cell>
          <cell r="F106">
            <v>15.550000000000068</v>
          </cell>
          <cell r="G106">
            <v>4.05</v>
          </cell>
          <cell r="H106">
            <v>1.9</v>
          </cell>
          <cell r="I106">
            <v>0.05</v>
          </cell>
          <cell r="J106">
            <v>7.6949999999999994</v>
          </cell>
          <cell r="K106">
            <v>0.38474999999999998</v>
          </cell>
        </row>
        <row r="107">
          <cell r="A107">
            <v>103</v>
          </cell>
          <cell r="B107" t="str">
            <v>+</v>
          </cell>
          <cell r="C107">
            <v>12.5</v>
          </cell>
          <cell r="D107">
            <v>104</v>
          </cell>
          <cell r="E107" t="str">
            <v>+</v>
          </cell>
          <cell r="F107">
            <v>4.0000000000000568</v>
          </cell>
          <cell r="G107">
            <v>11.5</v>
          </cell>
          <cell r="H107">
            <v>3</v>
          </cell>
          <cell r="I107">
            <v>0.05</v>
          </cell>
          <cell r="J107">
            <v>34.5</v>
          </cell>
          <cell r="K107">
            <v>1.7250000000000001</v>
          </cell>
        </row>
        <row r="108">
          <cell r="A108">
            <v>102</v>
          </cell>
          <cell r="B108" t="str">
            <v>+</v>
          </cell>
          <cell r="C108">
            <v>2</v>
          </cell>
          <cell r="D108">
            <v>103</v>
          </cell>
          <cell r="E108" t="str">
            <v>+</v>
          </cell>
          <cell r="F108">
            <v>17.699999999999818</v>
          </cell>
          <cell r="G108">
            <v>35.700000000000003</v>
          </cell>
          <cell r="H108">
            <v>1</v>
          </cell>
          <cell r="I108">
            <v>0.05</v>
          </cell>
          <cell r="J108">
            <v>35.700000000000003</v>
          </cell>
          <cell r="K108">
            <v>1.7850000000000001</v>
          </cell>
        </row>
        <row r="109">
          <cell r="A109">
            <v>102</v>
          </cell>
          <cell r="B109" t="str">
            <v>+</v>
          </cell>
          <cell r="C109">
            <v>6.8</v>
          </cell>
          <cell r="D109">
            <v>102</v>
          </cell>
          <cell r="E109" t="str">
            <v>+</v>
          </cell>
          <cell r="F109">
            <v>13.499999999999943</v>
          </cell>
          <cell r="G109">
            <v>6.7</v>
          </cell>
          <cell r="H109">
            <v>1</v>
          </cell>
          <cell r="I109">
            <v>0.05</v>
          </cell>
          <cell r="J109">
            <v>6.7</v>
          </cell>
          <cell r="K109">
            <v>0.33500000000000002</v>
          </cell>
        </row>
        <row r="110">
          <cell r="A110">
            <v>102</v>
          </cell>
          <cell r="B110" t="str">
            <v>+</v>
          </cell>
          <cell r="C110">
            <v>14</v>
          </cell>
          <cell r="D110">
            <v>102</v>
          </cell>
          <cell r="E110" t="str">
            <v>+</v>
          </cell>
          <cell r="F110">
            <v>17.449999999999761</v>
          </cell>
          <cell r="G110">
            <v>3.45</v>
          </cell>
          <cell r="H110">
            <v>1</v>
          </cell>
          <cell r="I110">
            <v>0.05</v>
          </cell>
          <cell r="J110">
            <v>3.45</v>
          </cell>
          <cell r="K110">
            <v>0.17250000000000001</v>
          </cell>
        </row>
        <row r="111">
          <cell r="A111">
            <v>102</v>
          </cell>
          <cell r="B111" t="str">
            <v>+</v>
          </cell>
          <cell r="C111">
            <v>17.8</v>
          </cell>
          <cell r="D111">
            <v>103</v>
          </cell>
          <cell r="E111" t="str">
            <v>+</v>
          </cell>
          <cell r="F111">
            <v>1.8999999999999773</v>
          </cell>
          <cell r="G111">
            <v>4.0999999999999996</v>
          </cell>
          <cell r="H111">
            <v>1</v>
          </cell>
          <cell r="I111">
            <v>0.05</v>
          </cell>
          <cell r="J111">
            <v>4.0999999999999996</v>
          </cell>
          <cell r="K111">
            <v>0.20499999999999999</v>
          </cell>
        </row>
        <row r="112">
          <cell r="A112">
            <v>101</v>
          </cell>
          <cell r="B112" t="str">
            <v>+</v>
          </cell>
          <cell r="C112">
            <v>14.8</v>
          </cell>
          <cell r="D112">
            <v>102</v>
          </cell>
          <cell r="E112" t="str">
            <v>+</v>
          </cell>
          <cell r="F112">
            <v>2.2499999999999432</v>
          </cell>
          <cell r="G112">
            <v>7.45</v>
          </cell>
          <cell r="H112">
            <v>2</v>
          </cell>
          <cell r="I112">
            <v>0.05</v>
          </cell>
          <cell r="J112">
            <v>14.9</v>
          </cell>
          <cell r="K112">
            <v>0.74500000000000011</v>
          </cell>
        </row>
        <row r="113">
          <cell r="A113">
            <v>101</v>
          </cell>
          <cell r="B113" t="str">
            <v>+</v>
          </cell>
          <cell r="C113">
            <v>15.5</v>
          </cell>
          <cell r="D113">
            <v>101</v>
          </cell>
          <cell r="E113" t="str">
            <v>+</v>
          </cell>
          <cell r="F113">
            <v>19.050000000000011</v>
          </cell>
          <cell r="G113">
            <v>3.55</v>
          </cell>
          <cell r="H113">
            <v>1</v>
          </cell>
          <cell r="I113">
            <v>0.05</v>
          </cell>
          <cell r="J113">
            <v>3.55</v>
          </cell>
          <cell r="K113">
            <v>0.17749999999999999</v>
          </cell>
        </row>
        <row r="114">
          <cell r="A114">
            <v>100</v>
          </cell>
          <cell r="B114" t="str">
            <v>+</v>
          </cell>
          <cell r="C114">
            <v>3.8</v>
          </cell>
          <cell r="D114">
            <v>100</v>
          </cell>
          <cell r="E114" t="str">
            <v>+</v>
          </cell>
          <cell r="F114">
            <v>10.600000000000023</v>
          </cell>
          <cell r="G114">
            <v>6.8</v>
          </cell>
          <cell r="H114">
            <v>1</v>
          </cell>
          <cell r="I114">
            <v>0.06</v>
          </cell>
          <cell r="J114">
            <v>6.8</v>
          </cell>
          <cell r="K114">
            <v>0.40799999999999997</v>
          </cell>
        </row>
        <row r="115">
          <cell r="A115">
            <v>100</v>
          </cell>
          <cell r="B115" t="str">
            <v>+</v>
          </cell>
          <cell r="C115">
            <v>5.2</v>
          </cell>
          <cell r="D115">
            <v>100</v>
          </cell>
          <cell r="E115" t="str">
            <v>+</v>
          </cell>
          <cell r="F115">
            <v>11.100000000000136</v>
          </cell>
          <cell r="G115">
            <v>5.9</v>
          </cell>
          <cell r="H115">
            <v>2.0499999999999998</v>
          </cell>
          <cell r="I115">
            <v>0.05</v>
          </cell>
          <cell r="J115">
            <v>12.094999999999999</v>
          </cell>
          <cell r="K115">
            <v>0.60475000000000001</v>
          </cell>
        </row>
        <row r="116">
          <cell r="A116">
            <v>100</v>
          </cell>
          <cell r="B116" t="str">
            <v>+</v>
          </cell>
          <cell r="C116">
            <v>11</v>
          </cell>
          <cell r="D116">
            <v>100</v>
          </cell>
          <cell r="E116" t="str">
            <v>+</v>
          </cell>
          <cell r="F116">
            <v>19.599999999999795</v>
          </cell>
          <cell r="G116">
            <v>8.6</v>
          </cell>
          <cell r="H116">
            <v>2.0499999999999998</v>
          </cell>
          <cell r="I116">
            <v>0.05</v>
          </cell>
          <cell r="J116">
            <v>17.63</v>
          </cell>
          <cell r="K116">
            <v>0.88149999999999995</v>
          </cell>
        </row>
        <row r="117">
          <cell r="A117">
            <v>99</v>
          </cell>
          <cell r="B117" t="str">
            <v>+</v>
          </cell>
          <cell r="C117">
            <v>1.9</v>
          </cell>
          <cell r="D117">
            <v>99</v>
          </cell>
          <cell r="E117" t="str">
            <v>+</v>
          </cell>
          <cell r="F117">
            <v>5.6000000000000227</v>
          </cell>
          <cell r="G117">
            <v>3.7</v>
          </cell>
          <cell r="H117">
            <v>1.9</v>
          </cell>
          <cell r="I117">
            <v>0.06</v>
          </cell>
          <cell r="J117">
            <v>7.03</v>
          </cell>
          <cell r="K117">
            <v>0.42180000000000001</v>
          </cell>
        </row>
        <row r="118">
          <cell r="A118">
            <v>99</v>
          </cell>
          <cell r="B118" t="str">
            <v>+</v>
          </cell>
          <cell r="C118">
            <v>4.3</v>
          </cell>
          <cell r="D118">
            <v>99</v>
          </cell>
          <cell r="E118" t="str">
            <v>+</v>
          </cell>
          <cell r="F118">
            <v>8.2999999999998408</v>
          </cell>
          <cell r="G118">
            <v>4</v>
          </cell>
          <cell r="H118">
            <v>3.3</v>
          </cell>
          <cell r="I118">
            <v>0.05</v>
          </cell>
          <cell r="J118">
            <v>13.2</v>
          </cell>
          <cell r="K118">
            <v>0.66</v>
          </cell>
        </row>
        <row r="119">
          <cell r="A119">
            <v>98</v>
          </cell>
          <cell r="B119" t="str">
            <v>+</v>
          </cell>
          <cell r="C119">
            <v>5</v>
          </cell>
          <cell r="D119">
            <v>98</v>
          </cell>
          <cell r="E119" t="str">
            <v>+</v>
          </cell>
          <cell r="F119">
            <v>9.5999999999997954</v>
          </cell>
          <cell r="G119">
            <v>4.5999999999999996</v>
          </cell>
          <cell r="H119">
            <v>1</v>
          </cell>
          <cell r="I119">
            <v>0.05</v>
          </cell>
          <cell r="J119">
            <v>4.5999999999999996</v>
          </cell>
          <cell r="K119">
            <v>0.22999999999999998</v>
          </cell>
        </row>
        <row r="120">
          <cell r="A120">
            <v>98</v>
          </cell>
          <cell r="B120" t="str">
            <v>+</v>
          </cell>
          <cell r="C120">
            <v>18.5</v>
          </cell>
          <cell r="D120">
            <v>99</v>
          </cell>
          <cell r="E120" t="str">
            <v>+</v>
          </cell>
          <cell r="F120">
            <v>6.7000000000001592</v>
          </cell>
          <cell r="G120">
            <v>8.1999999999999993</v>
          </cell>
          <cell r="H120">
            <v>1.7</v>
          </cell>
          <cell r="I120">
            <v>0.05</v>
          </cell>
          <cell r="J120">
            <v>13.939999999999998</v>
          </cell>
          <cell r="K120">
            <v>0.69699999999999995</v>
          </cell>
        </row>
        <row r="121">
          <cell r="A121">
            <v>97</v>
          </cell>
          <cell r="B121" t="str">
            <v>+</v>
          </cell>
          <cell r="C121">
            <v>17.8</v>
          </cell>
          <cell r="D121">
            <v>98</v>
          </cell>
          <cell r="E121" t="str">
            <v>+</v>
          </cell>
          <cell r="F121">
            <v>2.4500000000000455</v>
          </cell>
          <cell r="G121">
            <v>4.6500000000000004</v>
          </cell>
          <cell r="H121">
            <v>2</v>
          </cell>
          <cell r="I121">
            <v>0.06</v>
          </cell>
          <cell r="J121">
            <v>9.3000000000000007</v>
          </cell>
          <cell r="K121">
            <v>0.55800000000000005</v>
          </cell>
        </row>
        <row r="122">
          <cell r="A122">
            <v>96</v>
          </cell>
          <cell r="B122" t="str">
            <v>+</v>
          </cell>
          <cell r="C122">
            <v>5.5</v>
          </cell>
          <cell r="D122">
            <v>96</v>
          </cell>
          <cell r="E122" t="str">
            <v>+</v>
          </cell>
          <cell r="F122">
            <v>9.5999999999997954</v>
          </cell>
          <cell r="G122">
            <v>4.0999999999999996</v>
          </cell>
          <cell r="H122">
            <v>2</v>
          </cell>
          <cell r="I122">
            <v>0.04</v>
          </cell>
          <cell r="J122">
            <v>8.1999999999999993</v>
          </cell>
          <cell r="K122">
            <v>0.32799999999999996</v>
          </cell>
        </row>
        <row r="123">
          <cell r="A123">
            <v>95</v>
          </cell>
          <cell r="B123" t="str">
            <v>+</v>
          </cell>
          <cell r="C123">
            <v>8.1999999999999993</v>
          </cell>
          <cell r="D123">
            <v>95</v>
          </cell>
          <cell r="E123" t="str">
            <v>+</v>
          </cell>
          <cell r="F123">
            <v>19.60000000000008</v>
          </cell>
          <cell r="G123">
            <v>11.4</v>
          </cell>
          <cell r="H123">
            <v>2</v>
          </cell>
          <cell r="I123">
            <v>0.05</v>
          </cell>
          <cell r="J123">
            <v>22.8</v>
          </cell>
          <cell r="K123">
            <v>1.1400000000000001</v>
          </cell>
        </row>
        <row r="124">
          <cell r="A124">
            <v>95</v>
          </cell>
          <cell r="B124" t="str">
            <v>+</v>
          </cell>
          <cell r="C124">
            <v>19</v>
          </cell>
          <cell r="D124">
            <v>96</v>
          </cell>
          <cell r="E124" t="str">
            <v>+</v>
          </cell>
          <cell r="F124">
            <v>2.7000000000001023</v>
          </cell>
          <cell r="G124">
            <v>3.7</v>
          </cell>
          <cell r="H124">
            <v>1</v>
          </cell>
          <cell r="I124">
            <v>0.05</v>
          </cell>
          <cell r="J124">
            <v>3.7</v>
          </cell>
          <cell r="K124">
            <v>0.18500000000000003</v>
          </cell>
        </row>
        <row r="125">
          <cell r="A125">
            <v>93</v>
          </cell>
          <cell r="B125" t="str">
            <v>+</v>
          </cell>
          <cell r="C125">
            <v>2.5</v>
          </cell>
          <cell r="D125">
            <v>93</v>
          </cell>
          <cell r="E125" t="str">
            <v>+</v>
          </cell>
          <cell r="F125">
            <v>7.7500000000000568</v>
          </cell>
          <cell r="G125">
            <v>5.25</v>
          </cell>
          <cell r="H125">
            <v>2</v>
          </cell>
          <cell r="I125">
            <v>0.04</v>
          </cell>
          <cell r="J125">
            <v>10.5</v>
          </cell>
          <cell r="K125">
            <v>0.42</v>
          </cell>
        </row>
        <row r="126">
          <cell r="A126">
            <v>92</v>
          </cell>
          <cell r="B126" t="str">
            <v>+</v>
          </cell>
          <cell r="D126">
            <v>92</v>
          </cell>
          <cell r="E126" t="str">
            <v>+</v>
          </cell>
          <cell r="F126">
            <v>5</v>
          </cell>
          <cell r="G126">
            <v>5</v>
          </cell>
          <cell r="H126">
            <v>1</v>
          </cell>
          <cell r="I126">
            <v>0.04</v>
          </cell>
          <cell r="J126">
            <v>5</v>
          </cell>
          <cell r="K126">
            <v>0.2</v>
          </cell>
        </row>
        <row r="127">
          <cell r="A127">
            <v>92</v>
          </cell>
          <cell r="B127" t="str">
            <v>+</v>
          </cell>
          <cell r="C127">
            <v>7.2</v>
          </cell>
          <cell r="D127">
            <v>92</v>
          </cell>
          <cell r="E127" t="str">
            <v>+</v>
          </cell>
          <cell r="F127">
            <v>14.10000000000025</v>
          </cell>
          <cell r="G127">
            <v>6.9</v>
          </cell>
          <cell r="H127">
            <v>1</v>
          </cell>
          <cell r="I127">
            <v>0.04</v>
          </cell>
          <cell r="J127">
            <v>6.9</v>
          </cell>
          <cell r="K127">
            <v>0.27600000000000002</v>
          </cell>
        </row>
        <row r="128">
          <cell r="A128">
            <v>92</v>
          </cell>
          <cell r="B128" t="str">
            <v>+</v>
          </cell>
          <cell r="C128">
            <v>15</v>
          </cell>
          <cell r="D128">
            <v>93</v>
          </cell>
          <cell r="E128" t="str">
            <v>+</v>
          </cell>
          <cell r="F128">
            <v>0.30000000000001137</v>
          </cell>
          <cell r="G128">
            <v>5.3</v>
          </cell>
          <cell r="H128">
            <v>2</v>
          </cell>
          <cell r="I128">
            <v>0.04</v>
          </cell>
          <cell r="J128">
            <v>10.6</v>
          </cell>
          <cell r="K128">
            <v>0.42399999999999999</v>
          </cell>
        </row>
        <row r="129">
          <cell r="A129">
            <v>91</v>
          </cell>
          <cell r="B129" t="str">
            <v>+</v>
          </cell>
          <cell r="C129">
            <v>6.7</v>
          </cell>
          <cell r="D129">
            <v>91</v>
          </cell>
          <cell r="E129" t="str">
            <v>+</v>
          </cell>
          <cell r="F129">
            <v>10.500000000000114</v>
          </cell>
          <cell r="G129">
            <v>3.8</v>
          </cell>
          <cell r="H129">
            <v>1</v>
          </cell>
          <cell r="I129">
            <v>0.04</v>
          </cell>
          <cell r="J129">
            <v>3.8</v>
          </cell>
          <cell r="K129">
            <v>0.152</v>
          </cell>
        </row>
        <row r="130">
          <cell r="A130">
            <v>91</v>
          </cell>
          <cell r="B130" t="str">
            <v>+</v>
          </cell>
          <cell r="C130">
            <v>15.5</v>
          </cell>
          <cell r="D130">
            <v>91</v>
          </cell>
          <cell r="E130" t="str">
            <v>+</v>
          </cell>
          <cell r="F130">
            <v>17.900000000000205</v>
          </cell>
          <cell r="G130">
            <v>2.4</v>
          </cell>
          <cell r="H130">
            <v>1</v>
          </cell>
          <cell r="I130">
            <v>0.04</v>
          </cell>
          <cell r="J130">
            <v>2.4</v>
          </cell>
          <cell r="K130">
            <v>9.6000000000000002E-2</v>
          </cell>
        </row>
        <row r="131">
          <cell r="A131">
            <v>90</v>
          </cell>
          <cell r="B131" t="str">
            <v>+</v>
          </cell>
          <cell r="C131">
            <v>10</v>
          </cell>
          <cell r="D131">
            <v>90</v>
          </cell>
          <cell r="E131" t="str">
            <v>+</v>
          </cell>
          <cell r="F131">
            <v>18.349999999999795</v>
          </cell>
          <cell r="G131">
            <v>8.35</v>
          </cell>
          <cell r="H131">
            <v>1</v>
          </cell>
          <cell r="I131">
            <v>0.04</v>
          </cell>
          <cell r="J131">
            <v>8.35</v>
          </cell>
          <cell r="K131">
            <v>0.33400000000000002</v>
          </cell>
        </row>
        <row r="132">
          <cell r="A132">
            <v>89</v>
          </cell>
          <cell r="B132" t="str">
            <v>+</v>
          </cell>
          <cell r="C132">
            <v>1</v>
          </cell>
          <cell r="D132">
            <v>89</v>
          </cell>
          <cell r="E132" t="str">
            <v>+</v>
          </cell>
          <cell r="F132">
            <v>9.9000000000000909</v>
          </cell>
          <cell r="G132">
            <v>8.9</v>
          </cell>
          <cell r="H132">
            <v>1</v>
          </cell>
          <cell r="I132">
            <v>0.04</v>
          </cell>
          <cell r="J132">
            <v>8.9</v>
          </cell>
          <cell r="K132">
            <v>0.35600000000000004</v>
          </cell>
        </row>
        <row r="133">
          <cell r="A133">
            <v>87</v>
          </cell>
          <cell r="B133" t="str">
            <v>+</v>
          </cell>
          <cell r="C133">
            <v>4.3</v>
          </cell>
          <cell r="D133">
            <v>87</v>
          </cell>
          <cell r="E133" t="str">
            <v>+</v>
          </cell>
          <cell r="F133">
            <v>9.5499999999998408</v>
          </cell>
          <cell r="G133">
            <v>5.25</v>
          </cell>
          <cell r="H133">
            <v>1</v>
          </cell>
          <cell r="I133">
            <v>0.04</v>
          </cell>
          <cell r="J133">
            <v>5.25</v>
          </cell>
          <cell r="K133">
            <v>0.21</v>
          </cell>
        </row>
        <row r="134">
          <cell r="A134">
            <v>87</v>
          </cell>
          <cell r="B134" t="str">
            <v>+</v>
          </cell>
          <cell r="C134">
            <v>16</v>
          </cell>
          <cell r="D134">
            <v>88</v>
          </cell>
          <cell r="E134" t="str">
            <v>+</v>
          </cell>
          <cell r="F134">
            <v>11.800000000000068</v>
          </cell>
          <cell r="G134">
            <v>15.8</v>
          </cell>
          <cell r="H134">
            <v>2</v>
          </cell>
          <cell r="I134">
            <v>0.04</v>
          </cell>
          <cell r="J134">
            <v>31.6</v>
          </cell>
          <cell r="K134">
            <v>1.264</v>
          </cell>
        </row>
        <row r="135">
          <cell r="A135">
            <v>86</v>
          </cell>
          <cell r="B135" t="str">
            <v>+</v>
          </cell>
          <cell r="C135">
            <v>5</v>
          </cell>
          <cell r="D135">
            <v>86</v>
          </cell>
          <cell r="E135" t="str">
            <v>+</v>
          </cell>
          <cell r="F135">
            <v>15.150000000000148</v>
          </cell>
          <cell r="G135">
            <v>10.15</v>
          </cell>
          <cell r="H135">
            <v>3</v>
          </cell>
          <cell r="I135">
            <v>0.04</v>
          </cell>
          <cell r="J135">
            <v>30.450000000000003</v>
          </cell>
          <cell r="K135">
            <v>1.2180000000000002</v>
          </cell>
        </row>
        <row r="136">
          <cell r="A136">
            <v>84</v>
          </cell>
          <cell r="B136" t="str">
            <v>+</v>
          </cell>
          <cell r="C136">
            <v>3.4</v>
          </cell>
          <cell r="D136">
            <v>85</v>
          </cell>
          <cell r="E136" t="str">
            <v>+</v>
          </cell>
          <cell r="F136">
            <v>9.3000000000000682</v>
          </cell>
          <cell r="G136">
            <v>25.9</v>
          </cell>
          <cell r="H136">
            <v>2.1</v>
          </cell>
          <cell r="I136">
            <v>0.05</v>
          </cell>
          <cell r="J136">
            <v>54.39</v>
          </cell>
          <cell r="K136">
            <v>2.7195</v>
          </cell>
        </row>
        <row r="137">
          <cell r="A137">
            <v>82</v>
          </cell>
          <cell r="B137" t="str">
            <v>+</v>
          </cell>
          <cell r="C137">
            <v>2.4</v>
          </cell>
          <cell r="D137">
            <v>82</v>
          </cell>
          <cell r="E137" t="str">
            <v>+</v>
          </cell>
          <cell r="F137">
            <v>9.3999999999999773</v>
          </cell>
          <cell r="G137">
            <v>7</v>
          </cell>
          <cell r="H137">
            <v>2</v>
          </cell>
          <cell r="I137">
            <v>0.04</v>
          </cell>
          <cell r="J137">
            <v>14</v>
          </cell>
          <cell r="K137">
            <v>0.56000000000000005</v>
          </cell>
        </row>
        <row r="138">
          <cell r="A138">
            <v>82</v>
          </cell>
          <cell r="B138" t="str">
            <v>+</v>
          </cell>
          <cell r="C138">
            <v>4.7</v>
          </cell>
          <cell r="D138">
            <v>83</v>
          </cell>
          <cell r="E138" t="str">
            <v>+</v>
          </cell>
          <cell r="F138">
            <v>4.4499999999999318</v>
          </cell>
          <cell r="G138">
            <v>19.75</v>
          </cell>
          <cell r="H138">
            <v>1</v>
          </cell>
          <cell r="I138">
            <v>0.05</v>
          </cell>
          <cell r="J138">
            <v>19.75</v>
          </cell>
          <cell r="K138">
            <v>0.98750000000000004</v>
          </cell>
        </row>
        <row r="139">
          <cell r="A139">
            <v>81</v>
          </cell>
          <cell r="B139" t="str">
            <v>+</v>
          </cell>
          <cell r="C139">
            <v>5.7</v>
          </cell>
          <cell r="D139">
            <v>81</v>
          </cell>
          <cell r="E139" t="str">
            <v>+</v>
          </cell>
          <cell r="F139">
            <v>15.400000000000205</v>
          </cell>
          <cell r="G139">
            <v>9.6999999999999993</v>
          </cell>
          <cell r="H139">
            <v>2</v>
          </cell>
          <cell r="I139">
            <v>0.05</v>
          </cell>
          <cell r="J139">
            <v>19.399999999999999</v>
          </cell>
          <cell r="K139">
            <v>0.97</v>
          </cell>
        </row>
        <row r="140">
          <cell r="A140">
            <v>81</v>
          </cell>
          <cell r="B140" t="str">
            <v>+</v>
          </cell>
          <cell r="C140">
            <v>18</v>
          </cell>
          <cell r="D140">
            <v>82</v>
          </cell>
          <cell r="E140" t="str">
            <v>+</v>
          </cell>
          <cell r="F140">
            <v>9.9999999999909051E-2</v>
          </cell>
          <cell r="G140">
            <v>2.1</v>
          </cell>
          <cell r="H140">
            <v>1</v>
          </cell>
          <cell r="I140">
            <v>0.04</v>
          </cell>
          <cell r="J140">
            <v>2.1</v>
          </cell>
          <cell r="K140">
            <v>8.4000000000000005E-2</v>
          </cell>
        </row>
        <row r="141">
          <cell r="A141">
            <v>80</v>
          </cell>
          <cell r="B141" t="str">
            <v>+</v>
          </cell>
          <cell r="C141">
            <v>0.5</v>
          </cell>
          <cell r="D141">
            <v>80</v>
          </cell>
          <cell r="E141" t="str">
            <v>+</v>
          </cell>
          <cell r="F141">
            <v>4.4999999999998863</v>
          </cell>
          <cell r="G141">
            <v>4</v>
          </cell>
          <cell r="H141">
            <v>1</v>
          </cell>
          <cell r="I141">
            <v>0.04</v>
          </cell>
          <cell r="J141">
            <v>4</v>
          </cell>
          <cell r="K141">
            <v>0.16</v>
          </cell>
        </row>
        <row r="142">
          <cell r="A142">
            <v>80</v>
          </cell>
          <cell r="B142" t="str">
            <v>+</v>
          </cell>
          <cell r="C142">
            <v>6.7</v>
          </cell>
          <cell r="D142">
            <v>81</v>
          </cell>
          <cell r="E142" t="str">
            <v>+</v>
          </cell>
          <cell r="F142">
            <v>4.6999999999999886</v>
          </cell>
          <cell r="G142">
            <v>18</v>
          </cell>
          <cell r="H142">
            <v>1</v>
          </cell>
          <cell r="I142">
            <v>0.04</v>
          </cell>
          <cell r="J142">
            <v>18</v>
          </cell>
          <cell r="K142">
            <v>0.72</v>
          </cell>
        </row>
        <row r="143">
          <cell r="A143">
            <v>79</v>
          </cell>
          <cell r="B143" t="str">
            <v>+</v>
          </cell>
          <cell r="C143">
            <v>12.7</v>
          </cell>
          <cell r="D143">
            <v>80</v>
          </cell>
          <cell r="E143" t="str">
            <v>+</v>
          </cell>
          <cell r="F143">
            <v>1.6000000000002501</v>
          </cell>
          <cell r="G143">
            <v>8.9</v>
          </cell>
          <cell r="H143">
            <v>1</v>
          </cell>
          <cell r="I143">
            <v>0.04</v>
          </cell>
          <cell r="J143">
            <v>8.9</v>
          </cell>
          <cell r="K143">
            <v>0.35600000000000004</v>
          </cell>
        </row>
        <row r="144">
          <cell r="A144">
            <v>78</v>
          </cell>
          <cell r="B144" t="str">
            <v>+</v>
          </cell>
          <cell r="C144">
            <v>3</v>
          </cell>
          <cell r="D144">
            <v>78</v>
          </cell>
          <cell r="E144" t="str">
            <v>+</v>
          </cell>
          <cell r="F144">
            <v>12.199999999999989</v>
          </cell>
          <cell r="G144">
            <v>9.1999999999999993</v>
          </cell>
          <cell r="H144">
            <v>1</v>
          </cell>
          <cell r="I144">
            <v>0.05</v>
          </cell>
          <cell r="J144">
            <v>9.1999999999999993</v>
          </cell>
          <cell r="K144">
            <v>0.45999999999999996</v>
          </cell>
        </row>
        <row r="145">
          <cell r="A145">
            <v>77</v>
          </cell>
          <cell r="B145" t="str">
            <v>+</v>
          </cell>
          <cell r="C145">
            <v>1.9</v>
          </cell>
          <cell r="D145">
            <v>77</v>
          </cell>
          <cell r="E145" t="str">
            <v>+</v>
          </cell>
          <cell r="F145">
            <v>11.25</v>
          </cell>
          <cell r="G145">
            <v>9.35</v>
          </cell>
          <cell r="H145">
            <v>2</v>
          </cell>
          <cell r="I145">
            <v>0.06</v>
          </cell>
          <cell r="J145">
            <v>18.7</v>
          </cell>
          <cell r="K145">
            <v>1.1219999999999999</v>
          </cell>
        </row>
        <row r="146">
          <cell r="A146">
            <v>77</v>
          </cell>
          <cell r="B146" t="str">
            <v>+</v>
          </cell>
          <cell r="C146">
            <v>11.4</v>
          </cell>
          <cell r="D146">
            <v>77</v>
          </cell>
          <cell r="E146" t="str">
            <v>+</v>
          </cell>
          <cell r="F146">
            <v>16.850000000000023</v>
          </cell>
          <cell r="G146">
            <v>5.45</v>
          </cell>
          <cell r="H146">
            <v>1</v>
          </cell>
          <cell r="I146">
            <v>0.05</v>
          </cell>
          <cell r="J146">
            <v>5.45</v>
          </cell>
          <cell r="K146">
            <v>0.27250000000000002</v>
          </cell>
        </row>
        <row r="147">
          <cell r="A147">
            <v>77</v>
          </cell>
          <cell r="B147" t="str">
            <v>+</v>
          </cell>
          <cell r="C147">
            <v>16.7</v>
          </cell>
          <cell r="D147">
            <v>78</v>
          </cell>
          <cell r="E147" t="str">
            <v>+</v>
          </cell>
          <cell r="F147">
            <v>6.9999999999998863</v>
          </cell>
          <cell r="G147">
            <v>10.3</v>
          </cell>
          <cell r="H147">
            <v>2</v>
          </cell>
          <cell r="I147">
            <v>0.05</v>
          </cell>
          <cell r="J147">
            <v>20.6</v>
          </cell>
          <cell r="K147">
            <v>1.03</v>
          </cell>
        </row>
        <row r="148">
          <cell r="A148">
            <v>76</v>
          </cell>
          <cell r="B148" t="str">
            <v>+</v>
          </cell>
          <cell r="C148">
            <v>12</v>
          </cell>
          <cell r="D148">
            <v>77</v>
          </cell>
          <cell r="E148" t="str">
            <v>+</v>
          </cell>
          <cell r="F148">
            <v>0.99999999999994316</v>
          </cell>
          <cell r="G148">
            <v>9</v>
          </cell>
          <cell r="H148">
            <v>2</v>
          </cell>
          <cell r="I148">
            <v>0.08</v>
          </cell>
          <cell r="J148">
            <v>18</v>
          </cell>
          <cell r="K148">
            <v>1.44</v>
          </cell>
        </row>
        <row r="149">
          <cell r="A149">
            <v>75</v>
          </cell>
          <cell r="B149" t="str">
            <v>+</v>
          </cell>
          <cell r="C149">
            <v>4</v>
          </cell>
          <cell r="D149">
            <v>75</v>
          </cell>
          <cell r="E149" t="str">
            <v>+</v>
          </cell>
          <cell r="F149">
            <v>13.900000000000148</v>
          </cell>
          <cell r="G149">
            <v>9.9</v>
          </cell>
          <cell r="H149">
            <v>2</v>
          </cell>
          <cell r="I149">
            <v>0.05</v>
          </cell>
          <cell r="J149">
            <v>19.8</v>
          </cell>
          <cell r="K149">
            <v>0.9900000000000001</v>
          </cell>
        </row>
        <row r="150">
          <cell r="A150">
            <v>75</v>
          </cell>
          <cell r="B150" t="str">
            <v>+</v>
          </cell>
          <cell r="C150">
            <v>13.5</v>
          </cell>
          <cell r="D150">
            <v>75</v>
          </cell>
          <cell r="E150" t="str">
            <v>+</v>
          </cell>
          <cell r="F150">
            <v>19.050000000000011</v>
          </cell>
          <cell r="G150">
            <v>5.55</v>
          </cell>
          <cell r="H150">
            <v>3.6</v>
          </cell>
          <cell r="I150">
            <v>0.05</v>
          </cell>
          <cell r="J150">
            <v>19.98</v>
          </cell>
          <cell r="K150">
            <v>0.99900000000000011</v>
          </cell>
        </row>
        <row r="151">
          <cell r="A151">
            <v>75</v>
          </cell>
          <cell r="B151" t="str">
            <v>+</v>
          </cell>
          <cell r="C151">
            <v>18.5</v>
          </cell>
          <cell r="D151">
            <v>76</v>
          </cell>
          <cell r="E151" t="str">
            <v>+</v>
          </cell>
          <cell r="F151">
            <v>6.2000000000000455</v>
          </cell>
          <cell r="G151">
            <v>7.7</v>
          </cell>
          <cell r="H151">
            <v>2</v>
          </cell>
          <cell r="I151">
            <v>0.06</v>
          </cell>
          <cell r="J151">
            <v>15.4</v>
          </cell>
          <cell r="K151">
            <v>0.92399999999999993</v>
          </cell>
        </row>
        <row r="152">
          <cell r="A152">
            <v>74</v>
          </cell>
          <cell r="B152" t="str">
            <v>+</v>
          </cell>
          <cell r="C152">
            <v>1.3</v>
          </cell>
          <cell r="D152">
            <v>74</v>
          </cell>
          <cell r="E152" t="str">
            <v>+</v>
          </cell>
          <cell r="F152">
            <v>5</v>
          </cell>
          <cell r="G152">
            <v>3.7</v>
          </cell>
          <cell r="H152">
            <v>3.7</v>
          </cell>
          <cell r="I152">
            <v>0.06</v>
          </cell>
          <cell r="J152">
            <v>13.690000000000001</v>
          </cell>
          <cell r="K152">
            <v>0.82140000000000002</v>
          </cell>
        </row>
        <row r="153">
          <cell r="A153">
            <v>74</v>
          </cell>
          <cell r="B153" t="str">
            <v>+</v>
          </cell>
          <cell r="C153">
            <v>5</v>
          </cell>
          <cell r="D153">
            <v>74</v>
          </cell>
          <cell r="E153" t="str">
            <v>+</v>
          </cell>
          <cell r="F153">
            <v>8.5499999999998977</v>
          </cell>
          <cell r="G153">
            <v>3.55</v>
          </cell>
          <cell r="H153">
            <v>2</v>
          </cell>
          <cell r="I153">
            <v>0.05</v>
          </cell>
          <cell r="J153">
            <v>7.1</v>
          </cell>
          <cell r="K153">
            <v>0.35499999999999998</v>
          </cell>
        </row>
        <row r="154">
          <cell r="A154">
            <v>74</v>
          </cell>
          <cell r="B154" t="str">
            <v>+</v>
          </cell>
          <cell r="C154">
            <v>8</v>
          </cell>
          <cell r="D154">
            <v>74</v>
          </cell>
          <cell r="E154" t="str">
            <v>+</v>
          </cell>
          <cell r="F154">
            <v>14.699999999999989</v>
          </cell>
          <cell r="G154">
            <v>6.7</v>
          </cell>
          <cell r="H154">
            <v>2</v>
          </cell>
          <cell r="I154">
            <v>0.05</v>
          </cell>
          <cell r="J154">
            <v>13.4</v>
          </cell>
          <cell r="K154">
            <v>0.67</v>
          </cell>
        </row>
        <row r="155">
          <cell r="A155">
            <v>74</v>
          </cell>
          <cell r="B155" t="str">
            <v>+</v>
          </cell>
          <cell r="C155">
            <v>16.5</v>
          </cell>
          <cell r="D155">
            <v>75</v>
          </cell>
          <cell r="E155" t="str">
            <v>+</v>
          </cell>
          <cell r="F155">
            <v>3.4000000000000341</v>
          </cell>
          <cell r="G155">
            <v>6.9</v>
          </cell>
          <cell r="H155">
            <v>3</v>
          </cell>
          <cell r="I155">
            <v>0.06</v>
          </cell>
          <cell r="J155">
            <v>20.700000000000003</v>
          </cell>
          <cell r="K155">
            <v>1.2420000000000002</v>
          </cell>
        </row>
        <row r="156">
          <cell r="A156">
            <v>73</v>
          </cell>
          <cell r="B156" t="str">
            <v>+</v>
          </cell>
          <cell r="C156">
            <v>2.4</v>
          </cell>
          <cell r="D156">
            <v>74</v>
          </cell>
          <cell r="E156" t="str">
            <v>+</v>
          </cell>
          <cell r="F156">
            <v>5.5000000000001137</v>
          </cell>
          <cell r="G156">
            <v>23.1</v>
          </cell>
          <cell r="H156">
            <v>2</v>
          </cell>
          <cell r="I156">
            <v>0.06</v>
          </cell>
          <cell r="J156">
            <v>46.2</v>
          </cell>
          <cell r="K156">
            <v>2.7720000000000002</v>
          </cell>
        </row>
        <row r="157">
          <cell r="A157">
            <v>72</v>
          </cell>
          <cell r="B157" t="str">
            <v>+</v>
          </cell>
          <cell r="C157">
            <v>11.2</v>
          </cell>
          <cell r="D157">
            <v>73</v>
          </cell>
          <cell r="E157" t="str">
            <v>+</v>
          </cell>
          <cell r="F157">
            <v>0.85000000000007958</v>
          </cell>
          <cell r="G157">
            <v>9.65</v>
          </cell>
          <cell r="H157">
            <v>1.6</v>
          </cell>
          <cell r="I157">
            <v>0.05</v>
          </cell>
          <cell r="J157">
            <v>15.440000000000001</v>
          </cell>
          <cell r="K157">
            <v>0.77200000000000013</v>
          </cell>
        </row>
        <row r="158">
          <cell r="A158">
            <v>71</v>
          </cell>
          <cell r="B158" t="str">
            <v>+</v>
          </cell>
          <cell r="C158">
            <v>1.2</v>
          </cell>
          <cell r="D158">
            <v>71</v>
          </cell>
          <cell r="E158" t="str">
            <v>+</v>
          </cell>
          <cell r="F158">
            <v>7.1000000000000796</v>
          </cell>
          <cell r="G158">
            <v>5.9</v>
          </cell>
          <cell r="H158">
            <v>1.7</v>
          </cell>
          <cell r="I158">
            <v>0.05</v>
          </cell>
          <cell r="J158">
            <v>10.030000000000001</v>
          </cell>
          <cell r="K158">
            <v>0.50150000000000006</v>
          </cell>
        </row>
        <row r="159">
          <cell r="A159">
            <v>70</v>
          </cell>
          <cell r="B159" t="str">
            <v>+</v>
          </cell>
          <cell r="C159">
            <v>17</v>
          </cell>
          <cell r="D159">
            <v>71</v>
          </cell>
          <cell r="E159" t="str">
            <v>+</v>
          </cell>
          <cell r="F159">
            <v>1.9999999999998863</v>
          </cell>
          <cell r="G159">
            <v>5</v>
          </cell>
          <cell r="H159">
            <v>2.6</v>
          </cell>
          <cell r="I159">
            <v>0.04</v>
          </cell>
          <cell r="J159">
            <v>13</v>
          </cell>
          <cell r="K159">
            <v>0.52</v>
          </cell>
        </row>
        <row r="160">
          <cell r="A160">
            <v>68</v>
          </cell>
          <cell r="B160" t="str">
            <v>+</v>
          </cell>
          <cell r="C160">
            <v>2.2000000000000002</v>
          </cell>
          <cell r="D160">
            <v>68</v>
          </cell>
          <cell r="E160" t="str">
            <v>+</v>
          </cell>
          <cell r="F160">
            <v>3.6000000000001364</v>
          </cell>
          <cell r="G160">
            <v>1.4</v>
          </cell>
          <cell r="H160">
            <v>2</v>
          </cell>
          <cell r="I160">
            <v>0.05</v>
          </cell>
          <cell r="J160">
            <v>2.8</v>
          </cell>
          <cell r="K160">
            <v>0.13999999999999999</v>
          </cell>
        </row>
        <row r="161">
          <cell r="A161">
            <v>68</v>
          </cell>
          <cell r="B161" t="str">
            <v>+</v>
          </cell>
          <cell r="C161">
            <v>17.5</v>
          </cell>
          <cell r="D161">
            <v>69</v>
          </cell>
          <cell r="E161" t="str">
            <v>+</v>
          </cell>
          <cell r="F161">
            <v>12.700000000000102</v>
          </cell>
          <cell r="G161">
            <v>15.2</v>
          </cell>
          <cell r="H161">
            <v>1</v>
          </cell>
          <cell r="I161">
            <v>0.04</v>
          </cell>
          <cell r="J161">
            <v>15.2</v>
          </cell>
          <cell r="K161">
            <v>0.60799999999999998</v>
          </cell>
        </row>
        <row r="162">
          <cell r="A162">
            <v>67</v>
          </cell>
          <cell r="B162" t="str">
            <v>+</v>
          </cell>
          <cell r="C162">
            <v>2</v>
          </cell>
          <cell r="D162">
            <v>67</v>
          </cell>
          <cell r="E162" t="str">
            <v>+</v>
          </cell>
          <cell r="F162">
            <v>19.699999999999989</v>
          </cell>
          <cell r="G162">
            <v>17.7</v>
          </cell>
          <cell r="H162">
            <v>1</v>
          </cell>
          <cell r="I162">
            <v>0.04</v>
          </cell>
          <cell r="J162">
            <v>17.7</v>
          </cell>
          <cell r="K162">
            <v>0.70799999999999996</v>
          </cell>
        </row>
        <row r="163">
          <cell r="A163">
            <v>66</v>
          </cell>
          <cell r="B163" t="str">
            <v>+</v>
          </cell>
          <cell r="C163">
            <v>7</v>
          </cell>
          <cell r="D163">
            <v>66</v>
          </cell>
          <cell r="E163" t="str">
            <v>+</v>
          </cell>
          <cell r="F163">
            <v>14.099999999999966</v>
          </cell>
          <cell r="G163">
            <v>7.1</v>
          </cell>
          <cell r="H163">
            <v>2</v>
          </cell>
          <cell r="I163">
            <v>0.04</v>
          </cell>
          <cell r="J163">
            <v>14.2</v>
          </cell>
          <cell r="K163">
            <v>0.56799999999999995</v>
          </cell>
        </row>
        <row r="164">
          <cell r="A164">
            <v>65</v>
          </cell>
          <cell r="B164" t="str">
            <v>+</v>
          </cell>
          <cell r="C164">
            <v>15.3</v>
          </cell>
          <cell r="D164">
            <v>66</v>
          </cell>
          <cell r="E164" t="str">
            <v>+</v>
          </cell>
          <cell r="F164">
            <v>2.9500000000001592</v>
          </cell>
          <cell r="G164">
            <v>7.65</v>
          </cell>
          <cell r="H164">
            <v>3.6</v>
          </cell>
          <cell r="I164">
            <v>0.05</v>
          </cell>
          <cell r="J164">
            <v>27.540000000000003</v>
          </cell>
          <cell r="K164">
            <v>1.3770000000000002</v>
          </cell>
        </row>
        <row r="165">
          <cell r="A165">
            <v>64</v>
          </cell>
          <cell r="B165" t="str">
            <v>+</v>
          </cell>
          <cell r="C165">
            <v>13.3</v>
          </cell>
          <cell r="D165">
            <v>65</v>
          </cell>
          <cell r="E165" t="str">
            <v>+</v>
          </cell>
          <cell r="F165">
            <v>1.0999999999998522</v>
          </cell>
          <cell r="G165">
            <v>7.8</v>
          </cell>
          <cell r="H165">
            <v>3</v>
          </cell>
          <cell r="I165">
            <v>0.05</v>
          </cell>
          <cell r="J165">
            <v>23.4</v>
          </cell>
          <cell r="K165">
            <v>1.17</v>
          </cell>
        </row>
        <row r="166">
          <cell r="A166">
            <v>63</v>
          </cell>
          <cell r="B166" t="str">
            <v>+</v>
          </cell>
          <cell r="C166">
            <v>1.5</v>
          </cell>
          <cell r="D166">
            <v>63</v>
          </cell>
          <cell r="E166" t="str">
            <v>+</v>
          </cell>
          <cell r="F166">
            <v>5.7000000000000739</v>
          </cell>
          <cell r="G166">
            <v>4.2</v>
          </cell>
          <cell r="H166">
            <v>3.65</v>
          </cell>
          <cell r="I166">
            <v>0.06</v>
          </cell>
          <cell r="J166">
            <v>15.33</v>
          </cell>
          <cell r="K166">
            <v>0.91979999999999995</v>
          </cell>
        </row>
        <row r="167">
          <cell r="A167">
            <v>63</v>
          </cell>
          <cell r="B167" t="str">
            <v>+</v>
          </cell>
          <cell r="C167">
            <v>5.2</v>
          </cell>
          <cell r="D167">
            <v>63</v>
          </cell>
          <cell r="E167" t="str">
            <v>+</v>
          </cell>
          <cell r="F167">
            <v>17.850000000000108</v>
          </cell>
          <cell r="G167">
            <v>12.65</v>
          </cell>
          <cell r="H167">
            <v>1.7</v>
          </cell>
          <cell r="I167">
            <v>0.05</v>
          </cell>
          <cell r="J167">
            <v>21.504999999999999</v>
          </cell>
          <cell r="K167">
            <v>1.07525</v>
          </cell>
        </row>
        <row r="168">
          <cell r="A168">
            <v>62</v>
          </cell>
          <cell r="B168" t="str">
            <v>+</v>
          </cell>
          <cell r="C168">
            <v>4.5</v>
          </cell>
          <cell r="D168">
            <v>62</v>
          </cell>
          <cell r="E168" t="str">
            <v>+</v>
          </cell>
          <cell r="F168">
            <v>11.599999999999966</v>
          </cell>
          <cell r="G168">
            <v>7.1</v>
          </cell>
          <cell r="H168">
            <v>1</v>
          </cell>
          <cell r="I168">
            <v>0.06</v>
          </cell>
          <cell r="J168">
            <v>7.1</v>
          </cell>
          <cell r="K168">
            <v>0.42599999999999999</v>
          </cell>
        </row>
        <row r="169">
          <cell r="A169">
            <v>62</v>
          </cell>
          <cell r="B169" t="str">
            <v>+</v>
          </cell>
          <cell r="C169">
            <v>9.5</v>
          </cell>
          <cell r="D169">
            <v>62</v>
          </cell>
          <cell r="E169" t="str">
            <v>+</v>
          </cell>
          <cell r="F169">
            <v>12.999999999999972</v>
          </cell>
          <cell r="G169">
            <v>3.5</v>
          </cell>
          <cell r="H169">
            <v>2</v>
          </cell>
          <cell r="I169">
            <v>0.05</v>
          </cell>
          <cell r="J169">
            <v>7</v>
          </cell>
          <cell r="K169">
            <v>0.35000000000000003</v>
          </cell>
        </row>
        <row r="170">
          <cell r="A170">
            <v>62</v>
          </cell>
          <cell r="B170" t="str">
            <v>+</v>
          </cell>
          <cell r="C170">
            <v>13.5</v>
          </cell>
          <cell r="D170">
            <v>62</v>
          </cell>
          <cell r="E170" t="str">
            <v>+</v>
          </cell>
          <cell r="F170">
            <v>19.249999999999972</v>
          </cell>
          <cell r="G170">
            <v>5.75</v>
          </cell>
          <cell r="H170">
            <v>1</v>
          </cell>
          <cell r="I170">
            <v>0.05</v>
          </cell>
          <cell r="J170">
            <v>5.75</v>
          </cell>
          <cell r="K170">
            <v>0.28750000000000003</v>
          </cell>
        </row>
        <row r="171">
          <cell r="A171">
            <v>61</v>
          </cell>
          <cell r="B171" t="str">
            <v>+</v>
          </cell>
          <cell r="C171">
            <v>5</v>
          </cell>
          <cell r="D171">
            <v>61</v>
          </cell>
          <cell r="E171" t="str">
            <v>+</v>
          </cell>
          <cell r="F171">
            <v>7.0000000000000284</v>
          </cell>
          <cell r="G171">
            <v>2</v>
          </cell>
          <cell r="H171">
            <v>1</v>
          </cell>
          <cell r="I171">
            <v>0.06</v>
          </cell>
          <cell r="J171">
            <v>2</v>
          </cell>
          <cell r="K171">
            <v>0.12</v>
          </cell>
        </row>
        <row r="172">
          <cell r="A172">
            <v>61</v>
          </cell>
          <cell r="B172" t="str">
            <v>+</v>
          </cell>
          <cell r="C172">
            <v>18.5</v>
          </cell>
          <cell r="D172">
            <v>62</v>
          </cell>
          <cell r="E172" t="str">
            <v>+</v>
          </cell>
          <cell r="F172">
            <v>2.5999999999999091</v>
          </cell>
          <cell r="G172">
            <v>4.0999999999999996</v>
          </cell>
          <cell r="H172">
            <v>1</v>
          </cell>
          <cell r="I172">
            <v>0.06</v>
          </cell>
          <cell r="J172">
            <v>4.0999999999999996</v>
          </cell>
          <cell r="K172">
            <v>0.24599999999999997</v>
          </cell>
        </row>
        <row r="173">
          <cell r="A173">
            <v>60</v>
          </cell>
          <cell r="B173" t="str">
            <v>+</v>
          </cell>
          <cell r="C173">
            <v>9.5</v>
          </cell>
          <cell r="D173">
            <v>60</v>
          </cell>
          <cell r="E173" t="str">
            <v>+</v>
          </cell>
          <cell r="F173">
            <v>14.749999999999943</v>
          </cell>
          <cell r="G173">
            <v>5.25</v>
          </cell>
          <cell r="H173">
            <v>3.6</v>
          </cell>
          <cell r="I173">
            <v>0.05</v>
          </cell>
          <cell r="J173">
            <v>18.900000000000002</v>
          </cell>
          <cell r="K173">
            <v>0.94500000000000017</v>
          </cell>
        </row>
        <row r="174">
          <cell r="A174">
            <v>60</v>
          </cell>
          <cell r="B174" t="str">
            <v>+</v>
          </cell>
          <cell r="C174">
            <v>18.5</v>
          </cell>
          <cell r="D174">
            <v>61</v>
          </cell>
          <cell r="E174" t="str">
            <v>+</v>
          </cell>
          <cell r="F174">
            <v>9.9999999999909051E-2</v>
          </cell>
          <cell r="G174">
            <v>1.6</v>
          </cell>
          <cell r="H174">
            <v>3</v>
          </cell>
          <cell r="I174">
            <v>0.05</v>
          </cell>
          <cell r="J174">
            <v>4.8000000000000007</v>
          </cell>
          <cell r="K174">
            <v>0.24000000000000005</v>
          </cell>
        </row>
        <row r="175">
          <cell r="A175">
            <v>58</v>
          </cell>
          <cell r="B175" t="str">
            <v>+</v>
          </cell>
          <cell r="C175">
            <v>12.8</v>
          </cell>
          <cell r="D175">
            <v>58</v>
          </cell>
          <cell r="E175" t="str">
            <v>+</v>
          </cell>
          <cell r="F175">
            <v>14.349999999999881</v>
          </cell>
          <cell r="G175">
            <v>1.55</v>
          </cell>
          <cell r="H175">
            <v>3.05</v>
          </cell>
          <cell r="I175">
            <v>0.05</v>
          </cell>
          <cell r="J175">
            <v>4.7275</v>
          </cell>
          <cell r="K175">
            <v>0.236375</v>
          </cell>
        </row>
        <row r="176">
          <cell r="A176">
            <v>57</v>
          </cell>
          <cell r="B176" t="str">
            <v>+</v>
          </cell>
          <cell r="D176">
            <v>57</v>
          </cell>
          <cell r="E176" t="str">
            <v>+</v>
          </cell>
          <cell r="F176">
            <v>1.7999999999999261</v>
          </cell>
          <cell r="G176">
            <v>1.8</v>
          </cell>
          <cell r="H176">
            <v>4</v>
          </cell>
          <cell r="I176">
            <v>0.05</v>
          </cell>
          <cell r="J176">
            <v>7.2</v>
          </cell>
          <cell r="K176">
            <v>0.36000000000000004</v>
          </cell>
        </row>
        <row r="177">
          <cell r="A177">
            <v>56</v>
          </cell>
          <cell r="B177" t="str">
            <v>+</v>
          </cell>
          <cell r="C177">
            <v>13</v>
          </cell>
          <cell r="D177">
            <v>57</v>
          </cell>
          <cell r="E177" t="str">
            <v>+</v>
          </cell>
          <cell r="F177">
            <v>5.2500000000000568</v>
          </cell>
          <cell r="G177">
            <v>12.25</v>
          </cell>
          <cell r="H177">
            <v>2.6</v>
          </cell>
          <cell r="I177">
            <v>0.05</v>
          </cell>
          <cell r="J177">
            <v>31.85</v>
          </cell>
          <cell r="K177">
            <v>1.5925000000000002</v>
          </cell>
        </row>
        <row r="178">
          <cell r="A178">
            <v>55</v>
          </cell>
          <cell r="B178" t="str">
            <v>+</v>
          </cell>
          <cell r="C178">
            <v>5.2</v>
          </cell>
          <cell r="D178">
            <v>55</v>
          </cell>
          <cell r="E178" t="str">
            <v>+</v>
          </cell>
          <cell r="F178">
            <v>7.1000000000000796</v>
          </cell>
          <cell r="G178">
            <v>1.9</v>
          </cell>
          <cell r="H178">
            <v>3.5</v>
          </cell>
          <cell r="I178">
            <v>0.06</v>
          </cell>
          <cell r="J178">
            <v>6.6499999999999995</v>
          </cell>
          <cell r="K178">
            <v>0.39899999999999997</v>
          </cell>
        </row>
        <row r="179">
          <cell r="A179">
            <v>55</v>
          </cell>
          <cell r="B179" t="str">
            <v>+</v>
          </cell>
          <cell r="C179">
            <v>7.3</v>
          </cell>
          <cell r="D179">
            <v>55</v>
          </cell>
          <cell r="E179" t="str">
            <v>+</v>
          </cell>
          <cell r="F179">
            <v>10</v>
          </cell>
          <cell r="G179">
            <v>2.7</v>
          </cell>
          <cell r="H179">
            <v>2</v>
          </cell>
          <cell r="I179">
            <v>0.06</v>
          </cell>
          <cell r="J179">
            <v>5.4</v>
          </cell>
          <cell r="K179">
            <v>0.32400000000000001</v>
          </cell>
        </row>
        <row r="180">
          <cell r="A180">
            <v>54</v>
          </cell>
          <cell r="B180" t="str">
            <v>+</v>
          </cell>
          <cell r="C180">
            <v>4.3</v>
          </cell>
          <cell r="D180">
            <v>54</v>
          </cell>
          <cell r="E180" t="str">
            <v>+</v>
          </cell>
          <cell r="F180">
            <v>6.0999999999998522</v>
          </cell>
          <cell r="G180">
            <v>1.8</v>
          </cell>
          <cell r="H180">
            <v>1.9</v>
          </cell>
          <cell r="I180">
            <v>0.05</v>
          </cell>
          <cell r="J180">
            <v>3.42</v>
          </cell>
          <cell r="K180">
            <v>0.17100000000000001</v>
          </cell>
        </row>
        <row r="181">
          <cell r="A181">
            <v>54</v>
          </cell>
          <cell r="B181" t="str">
            <v>+</v>
          </cell>
          <cell r="C181">
            <v>13.4</v>
          </cell>
          <cell r="D181">
            <v>54</v>
          </cell>
          <cell r="E181" t="str">
            <v>+</v>
          </cell>
          <cell r="F181">
            <v>15.100000000000193</v>
          </cell>
          <cell r="G181">
            <v>1.7</v>
          </cell>
          <cell r="H181">
            <v>3.6</v>
          </cell>
          <cell r="I181">
            <v>0.05</v>
          </cell>
          <cell r="J181">
            <v>6.12</v>
          </cell>
          <cell r="K181">
            <v>0.30600000000000005</v>
          </cell>
        </row>
        <row r="182">
          <cell r="A182">
            <v>54</v>
          </cell>
          <cell r="B182" t="str">
            <v>+</v>
          </cell>
          <cell r="C182">
            <v>18.7</v>
          </cell>
          <cell r="D182">
            <v>55</v>
          </cell>
          <cell r="E182" t="str">
            <v>+</v>
          </cell>
          <cell r="F182">
            <v>5.7500000000000284</v>
          </cell>
          <cell r="G182">
            <v>7.05</v>
          </cell>
          <cell r="H182">
            <v>3.65</v>
          </cell>
          <cell r="I182">
            <v>0.05</v>
          </cell>
          <cell r="J182">
            <v>25.732499999999998</v>
          </cell>
          <cell r="K182">
            <v>1.2866249999999999</v>
          </cell>
        </row>
        <row r="183">
          <cell r="A183">
            <v>53</v>
          </cell>
          <cell r="B183" t="str">
            <v>+</v>
          </cell>
          <cell r="C183">
            <v>14.6</v>
          </cell>
          <cell r="D183">
            <v>53</v>
          </cell>
          <cell r="E183" t="str">
            <v>+</v>
          </cell>
          <cell r="F183">
            <v>15.999999999999943</v>
          </cell>
          <cell r="G183">
            <v>1.4</v>
          </cell>
          <cell r="H183">
            <v>3.75</v>
          </cell>
          <cell r="I183">
            <v>0.04</v>
          </cell>
          <cell r="J183">
            <v>5.25</v>
          </cell>
          <cell r="K183">
            <v>0.21</v>
          </cell>
        </row>
        <row r="184">
          <cell r="A184">
            <v>51</v>
          </cell>
          <cell r="B184" t="str">
            <v>+</v>
          </cell>
          <cell r="D184">
            <v>51</v>
          </cell>
          <cell r="E184" t="str">
            <v>+</v>
          </cell>
          <cell r="F184">
            <v>6.1500000000000909</v>
          </cell>
          <cell r="G184">
            <v>6.15</v>
          </cell>
          <cell r="H184">
            <v>3.65</v>
          </cell>
          <cell r="I184">
            <v>0.05</v>
          </cell>
          <cell r="J184">
            <v>22.447500000000002</v>
          </cell>
          <cell r="K184">
            <v>1.1223750000000001</v>
          </cell>
        </row>
        <row r="185">
          <cell r="A185">
            <v>50</v>
          </cell>
          <cell r="B185" t="str">
            <v>+</v>
          </cell>
          <cell r="C185">
            <v>8.6999999999999993</v>
          </cell>
          <cell r="D185">
            <v>50</v>
          </cell>
          <cell r="E185" t="str">
            <v>+</v>
          </cell>
          <cell r="F185">
            <v>9.6999999999999886</v>
          </cell>
          <cell r="G185">
            <v>1</v>
          </cell>
          <cell r="H185">
            <v>2.75</v>
          </cell>
          <cell r="I185">
            <v>0.05</v>
          </cell>
          <cell r="J185">
            <v>2.75</v>
          </cell>
          <cell r="K185">
            <v>0.13750000000000001</v>
          </cell>
        </row>
        <row r="186">
          <cell r="A186">
            <v>49</v>
          </cell>
          <cell r="B186" t="str">
            <v>+</v>
          </cell>
          <cell r="C186">
            <v>3.3</v>
          </cell>
          <cell r="D186">
            <v>49</v>
          </cell>
          <cell r="E186" t="str">
            <v>+</v>
          </cell>
          <cell r="F186">
            <v>7.0999999999999375</v>
          </cell>
          <cell r="G186">
            <v>3.8</v>
          </cell>
          <cell r="H186">
            <v>2</v>
          </cell>
          <cell r="I186">
            <v>0.05</v>
          </cell>
          <cell r="J186">
            <v>7.6</v>
          </cell>
          <cell r="K186">
            <v>0.38</v>
          </cell>
        </row>
        <row r="187">
          <cell r="A187">
            <v>49</v>
          </cell>
          <cell r="B187" t="str">
            <v>+</v>
          </cell>
          <cell r="C187">
            <v>15.5</v>
          </cell>
          <cell r="D187">
            <v>50</v>
          </cell>
          <cell r="E187" t="str">
            <v>+</v>
          </cell>
          <cell r="F187">
            <v>2.1500000000000341</v>
          </cell>
          <cell r="G187">
            <v>6.65</v>
          </cell>
          <cell r="H187">
            <v>1</v>
          </cell>
          <cell r="I187">
            <v>0.05</v>
          </cell>
          <cell r="J187">
            <v>6.65</v>
          </cell>
          <cell r="K187">
            <v>0.33250000000000002</v>
          </cell>
        </row>
        <row r="188">
          <cell r="A188">
            <v>48</v>
          </cell>
          <cell r="B188" t="str">
            <v>+</v>
          </cell>
          <cell r="C188">
            <v>19.5</v>
          </cell>
          <cell r="D188">
            <v>49</v>
          </cell>
          <cell r="E188" t="str">
            <v>+</v>
          </cell>
          <cell r="F188">
            <v>1.4500000000001023</v>
          </cell>
          <cell r="G188">
            <v>1.95</v>
          </cell>
          <cell r="H188">
            <v>3</v>
          </cell>
          <cell r="I188">
            <v>0.05</v>
          </cell>
          <cell r="J188">
            <v>5.85</v>
          </cell>
          <cell r="K188">
            <v>0.29249999999999998</v>
          </cell>
        </row>
        <row r="189">
          <cell r="A189">
            <v>46</v>
          </cell>
          <cell r="B189" t="str">
            <v>+</v>
          </cell>
          <cell r="C189">
            <v>4</v>
          </cell>
          <cell r="D189">
            <v>46</v>
          </cell>
          <cell r="E189" t="str">
            <v>+</v>
          </cell>
          <cell r="F189">
            <v>9.2999999999999261</v>
          </cell>
          <cell r="G189">
            <v>5.3</v>
          </cell>
          <cell r="H189">
            <v>2</v>
          </cell>
          <cell r="I189">
            <v>0.05</v>
          </cell>
          <cell r="J189">
            <v>10.6</v>
          </cell>
          <cell r="K189">
            <v>0.53</v>
          </cell>
        </row>
        <row r="190">
          <cell r="A190">
            <v>45</v>
          </cell>
          <cell r="B190" t="str">
            <v>+</v>
          </cell>
          <cell r="C190">
            <v>8</v>
          </cell>
          <cell r="D190">
            <v>45</v>
          </cell>
          <cell r="E190" t="str">
            <v>+</v>
          </cell>
          <cell r="F190">
            <v>15</v>
          </cell>
          <cell r="G190">
            <v>7</v>
          </cell>
          <cell r="H190">
            <v>2.5499999999999998</v>
          </cell>
          <cell r="I190">
            <v>0.05</v>
          </cell>
          <cell r="J190">
            <v>17.849999999999998</v>
          </cell>
          <cell r="K190">
            <v>0.89249999999999996</v>
          </cell>
        </row>
        <row r="191">
          <cell r="A191">
            <v>45</v>
          </cell>
          <cell r="B191" t="str">
            <v>+</v>
          </cell>
          <cell r="C191">
            <v>3.25</v>
          </cell>
          <cell r="D191">
            <v>45</v>
          </cell>
          <cell r="E191" t="str">
            <v>+</v>
          </cell>
          <cell r="F191">
            <v>6.5000000000000568</v>
          </cell>
          <cell r="G191">
            <v>3.25</v>
          </cell>
          <cell r="H191">
            <v>2</v>
          </cell>
          <cell r="I191">
            <v>0.04</v>
          </cell>
          <cell r="J191">
            <v>6.5</v>
          </cell>
          <cell r="K191">
            <v>0.26</v>
          </cell>
        </row>
        <row r="192">
          <cell r="A192">
            <v>45</v>
          </cell>
          <cell r="B192" t="str">
            <v>+</v>
          </cell>
          <cell r="C192">
            <v>3.65</v>
          </cell>
          <cell r="D192">
            <v>45</v>
          </cell>
          <cell r="E192" t="str">
            <v>+</v>
          </cell>
          <cell r="F192">
            <v>7.2999999999998977</v>
          </cell>
          <cell r="G192">
            <v>3.65</v>
          </cell>
          <cell r="H192">
            <v>1.95</v>
          </cell>
          <cell r="I192">
            <v>0.1</v>
          </cell>
          <cell r="J192">
            <v>7.1174999999999997</v>
          </cell>
          <cell r="K192">
            <v>0.71174999999999999</v>
          </cell>
        </row>
        <row r="193">
          <cell r="A193">
            <v>44</v>
          </cell>
          <cell r="B193" t="str">
            <v>+</v>
          </cell>
          <cell r="C193">
            <v>7.7</v>
          </cell>
          <cell r="D193">
            <v>44</v>
          </cell>
          <cell r="E193" t="str">
            <v>+</v>
          </cell>
          <cell r="F193">
            <v>18.449999999999989</v>
          </cell>
          <cell r="G193">
            <v>10.75</v>
          </cell>
          <cell r="H193">
            <v>3.6</v>
          </cell>
          <cell r="I193">
            <v>0.05</v>
          </cell>
          <cell r="J193">
            <v>38.700000000000003</v>
          </cell>
          <cell r="K193">
            <v>1.9350000000000003</v>
          </cell>
        </row>
        <row r="194">
          <cell r="A194">
            <v>42</v>
          </cell>
          <cell r="B194" t="str">
            <v>+</v>
          </cell>
          <cell r="C194">
            <v>4.8499999999999996</v>
          </cell>
          <cell r="D194">
            <v>42</v>
          </cell>
          <cell r="E194" t="str">
            <v>+</v>
          </cell>
          <cell r="F194">
            <v>9.6999999999999886</v>
          </cell>
          <cell r="G194">
            <v>4.8499999999999996</v>
          </cell>
          <cell r="H194">
            <v>1</v>
          </cell>
          <cell r="I194">
            <v>0.05</v>
          </cell>
          <cell r="J194">
            <v>4.8499999999999996</v>
          </cell>
          <cell r="K194">
            <v>0.24249999999999999</v>
          </cell>
        </row>
        <row r="195">
          <cell r="A195">
            <v>42</v>
          </cell>
          <cell r="B195" t="str">
            <v>+</v>
          </cell>
          <cell r="C195">
            <v>3.2</v>
          </cell>
          <cell r="D195">
            <v>42</v>
          </cell>
          <cell r="E195" t="str">
            <v>+</v>
          </cell>
          <cell r="F195">
            <v>6.4000000000001478</v>
          </cell>
          <cell r="G195">
            <v>3.2</v>
          </cell>
          <cell r="H195">
            <v>1.65</v>
          </cell>
          <cell r="I195">
            <v>0.05</v>
          </cell>
          <cell r="J195">
            <v>5.28</v>
          </cell>
          <cell r="K195">
            <v>0.26400000000000001</v>
          </cell>
        </row>
        <row r="196">
          <cell r="A196">
            <v>39</v>
          </cell>
          <cell r="B196" t="str">
            <v>+</v>
          </cell>
          <cell r="C196">
            <v>6.3</v>
          </cell>
          <cell r="D196">
            <v>39</v>
          </cell>
          <cell r="E196" t="str">
            <v>+</v>
          </cell>
          <cell r="F196">
            <v>11.149999999999949</v>
          </cell>
          <cell r="G196">
            <v>4.8499999999999996</v>
          </cell>
          <cell r="H196">
            <v>2</v>
          </cell>
          <cell r="I196">
            <v>0.05</v>
          </cell>
          <cell r="J196">
            <v>9.6999999999999993</v>
          </cell>
          <cell r="K196">
            <v>0.48499999999999999</v>
          </cell>
        </row>
        <row r="197">
          <cell r="A197">
            <v>39</v>
          </cell>
          <cell r="B197" t="str">
            <v>+</v>
          </cell>
          <cell r="C197">
            <v>9.8000000000000007</v>
          </cell>
          <cell r="D197">
            <v>40</v>
          </cell>
          <cell r="E197" t="str">
            <v>+</v>
          </cell>
          <cell r="F197">
            <v>0.75000000000002842</v>
          </cell>
          <cell r="G197">
            <v>10.95</v>
          </cell>
          <cell r="H197">
            <v>1.8</v>
          </cell>
          <cell r="I197">
            <v>0.05</v>
          </cell>
          <cell r="J197">
            <v>19.71</v>
          </cell>
          <cell r="K197">
            <v>0.98550000000000004</v>
          </cell>
        </row>
        <row r="198">
          <cell r="A198">
            <v>38</v>
          </cell>
          <cell r="B198" t="str">
            <v>+</v>
          </cell>
          <cell r="C198">
            <v>3.8</v>
          </cell>
          <cell r="D198">
            <v>38</v>
          </cell>
          <cell r="E198" t="str">
            <v>+</v>
          </cell>
          <cell r="F198">
            <v>9.5000000000000284</v>
          </cell>
          <cell r="G198">
            <v>5.7</v>
          </cell>
          <cell r="H198">
            <v>1.95</v>
          </cell>
          <cell r="I198">
            <v>0.04</v>
          </cell>
          <cell r="J198">
            <v>11.115</v>
          </cell>
          <cell r="K198">
            <v>0.4446</v>
          </cell>
        </row>
        <row r="199">
          <cell r="A199">
            <v>38</v>
          </cell>
          <cell r="B199" t="str">
            <v>+</v>
          </cell>
          <cell r="C199">
            <v>9.4</v>
          </cell>
          <cell r="D199">
            <v>38</v>
          </cell>
          <cell r="E199" t="str">
            <v>+</v>
          </cell>
          <cell r="F199">
            <v>18.100000000000023</v>
          </cell>
          <cell r="G199">
            <v>8.6999999999999993</v>
          </cell>
          <cell r="H199">
            <v>1.95</v>
          </cell>
          <cell r="I199">
            <v>0.04</v>
          </cell>
          <cell r="J199">
            <v>16.965</v>
          </cell>
          <cell r="K199">
            <v>0.67859999999999998</v>
          </cell>
        </row>
        <row r="200">
          <cell r="A200">
            <v>38</v>
          </cell>
          <cell r="B200" t="str">
            <v>+</v>
          </cell>
          <cell r="C200">
            <v>17.5</v>
          </cell>
          <cell r="D200">
            <v>39</v>
          </cell>
          <cell r="E200" t="str">
            <v>+</v>
          </cell>
          <cell r="F200">
            <v>5</v>
          </cell>
          <cell r="G200">
            <v>7.5</v>
          </cell>
          <cell r="H200">
            <v>3</v>
          </cell>
          <cell r="I200">
            <v>0.05</v>
          </cell>
          <cell r="J200">
            <v>22.5</v>
          </cell>
          <cell r="K200">
            <v>1.125</v>
          </cell>
        </row>
        <row r="201">
          <cell r="A201">
            <v>37</v>
          </cell>
          <cell r="B201" t="str">
            <v>+</v>
          </cell>
          <cell r="C201">
            <v>2</v>
          </cell>
          <cell r="D201">
            <v>37</v>
          </cell>
          <cell r="E201" t="str">
            <v>+</v>
          </cell>
          <cell r="F201">
            <v>7.6000000000000512</v>
          </cell>
          <cell r="G201">
            <v>5.6</v>
          </cell>
          <cell r="H201">
            <v>1.9</v>
          </cell>
          <cell r="I201">
            <v>0.05</v>
          </cell>
          <cell r="J201">
            <v>10.639999999999999</v>
          </cell>
          <cell r="K201">
            <v>0.53199999999999992</v>
          </cell>
        </row>
        <row r="202">
          <cell r="A202">
            <v>37</v>
          </cell>
          <cell r="B202" t="str">
            <v>+</v>
          </cell>
          <cell r="C202">
            <v>16.7</v>
          </cell>
          <cell r="D202">
            <v>38</v>
          </cell>
          <cell r="E202" t="str">
            <v>+</v>
          </cell>
          <cell r="F202">
            <v>2.6000000000000512</v>
          </cell>
          <cell r="G202">
            <v>5.9</v>
          </cell>
          <cell r="H202">
            <v>1</v>
          </cell>
          <cell r="I202">
            <v>0.06</v>
          </cell>
          <cell r="J202">
            <v>5.9</v>
          </cell>
          <cell r="K202">
            <v>0.35399999999999998</v>
          </cell>
        </row>
        <row r="203">
          <cell r="A203">
            <v>35</v>
          </cell>
          <cell r="B203" t="str">
            <v>+</v>
          </cell>
          <cell r="C203">
            <v>3.3</v>
          </cell>
          <cell r="D203">
            <v>35</v>
          </cell>
          <cell r="E203" t="str">
            <v>+</v>
          </cell>
          <cell r="F203">
            <v>10.900000000000034</v>
          </cell>
          <cell r="G203">
            <v>7.6</v>
          </cell>
          <cell r="H203">
            <v>3.85</v>
          </cell>
          <cell r="I203">
            <v>0.04</v>
          </cell>
          <cell r="J203">
            <v>29.259999999999998</v>
          </cell>
          <cell r="K203">
            <v>1.1703999999999999</v>
          </cell>
        </row>
        <row r="204">
          <cell r="A204">
            <v>34</v>
          </cell>
          <cell r="B204" t="str">
            <v>+</v>
          </cell>
          <cell r="C204">
            <v>11.3</v>
          </cell>
          <cell r="D204">
            <v>34</v>
          </cell>
          <cell r="E204" t="str">
            <v>+</v>
          </cell>
          <cell r="F204">
            <v>14.699999999999989</v>
          </cell>
          <cell r="G204">
            <v>3.4</v>
          </cell>
          <cell r="H204">
            <v>2.0499999999999998</v>
          </cell>
          <cell r="I204">
            <v>0.05</v>
          </cell>
          <cell r="J204">
            <v>6.9699999999999989</v>
          </cell>
          <cell r="K204">
            <v>0.34849999999999998</v>
          </cell>
        </row>
        <row r="205">
          <cell r="A205">
            <v>34</v>
          </cell>
          <cell r="B205" t="str">
            <v>+</v>
          </cell>
          <cell r="C205">
            <v>16.3</v>
          </cell>
          <cell r="D205">
            <v>35</v>
          </cell>
          <cell r="E205" t="str">
            <v>+</v>
          </cell>
          <cell r="F205">
            <v>0.69999999999993179</v>
          </cell>
          <cell r="G205">
            <v>4.4000000000000004</v>
          </cell>
          <cell r="H205">
            <v>2.0499999999999998</v>
          </cell>
          <cell r="I205">
            <v>0.05</v>
          </cell>
          <cell r="J205">
            <v>9.02</v>
          </cell>
          <cell r="K205">
            <v>0.45100000000000001</v>
          </cell>
        </row>
        <row r="206">
          <cell r="A206">
            <v>33</v>
          </cell>
          <cell r="B206" t="str">
            <v>+</v>
          </cell>
          <cell r="C206">
            <v>9.3000000000000007</v>
          </cell>
          <cell r="D206">
            <v>33</v>
          </cell>
          <cell r="E206" t="str">
            <v>+</v>
          </cell>
          <cell r="F206">
            <v>14.899999999999949</v>
          </cell>
          <cell r="G206">
            <v>5.6</v>
          </cell>
          <cell r="H206">
            <v>2</v>
          </cell>
          <cell r="I206">
            <v>0.04</v>
          </cell>
          <cell r="J206">
            <v>11.2</v>
          </cell>
          <cell r="K206">
            <v>0.44799999999999995</v>
          </cell>
        </row>
        <row r="207">
          <cell r="A207">
            <v>33</v>
          </cell>
          <cell r="B207" t="str">
            <v>+</v>
          </cell>
          <cell r="C207">
            <v>17</v>
          </cell>
          <cell r="D207">
            <v>34</v>
          </cell>
          <cell r="E207" t="str">
            <v>+</v>
          </cell>
          <cell r="F207">
            <v>4.6999999999999886</v>
          </cell>
          <cell r="G207">
            <v>7.7</v>
          </cell>
          <cell r="H207">
            <v>2.95</v>
          </cell>
          <cell r="I207">
            <v>0.05</v>
          </cell>
          <cell r="J207">
            <v>22.715000000000003</v>
          </cell>
          <cell r="K207">
            <v>1.1357500000000003</v>
          </cell>
        </row>
        <row r="208">
          <cell r="A208">
            <v>30</v>
          </cell>
          <cell r="B208" t="str">
            <v>+</v>
          </cell>
          <cell r="C208">
            <v>2.4</v>
          </cell>
          <cell r="D208">
            <v>30</v>
          </cell>
          <cell r="E208" t="str">
            <v>+</v>
          </cell>
          <cell r="F208">
            <v>11.199999999999903</v>
          </cell>
          <cell r="G208">
            <v>8.8000000000000007</v>
          </cell>
          <cell r="H208">
            <v>2.4</v>
          </cell>
          <cell r="I208">
            <v>0.06</v>
          </cell>
          <cell r="J208">
            <v>21.12</v>
          </cell>
          <cell r="K208">
            <v>1.2672000000000001</v>
          </cell>
        </row>
        <row r="209">
          <cell r="A209">
            <v>29</v>
          </cell>
          <cell r="B209" t="str">
            <v>+</v>
          </cell>
          <cell r="C209">
            <v>13.5</v>
          </cell>
          <cell r="D209">
            <v>29</v>
          </cell>
          <cell r="E209" t="str">
            <v>+</v>
          </cell>
          <cell r="F209">
            <v>17.100000000000009</v>
          </cell>
          <cell r="G209">
            <v>3.6</v>
          </cell>
          <cell r="H209">
            <v>3.55</v>
          </cell>
          <cell r="I209">
            <v>0.05</v>
          </cell>
          <cell r="J209">
            <v>12.78</v>
          </cell>
          <cell r="K209">
            <v>0.63900000000000001</v>
          </cell>
        </row>
        <row r="210">
          <cell r="A210">
            <v>29</v>
          </cell>
          <cell r="B210" t="str">
            <v>+</v>
          </cell>
          <cell r="C210">
            <v>9.6999999999999993</v>
          </cell>
          <cell r="D210">
            <v>30</v>
          </cell>
          <cell r="E210" t="str">
            <v>+</v>
          </cell>
          <cell r="F210">
            <v>9.550000000000054</v>
          </cell>
          <cell r="G210">
            <v>19.850000000000001</v>
          </cell>
          <cell r="H210">
            <v>3.65</v>
          </cell>
          <cell r="I210">
            <v>0.05</v>
          </cell>
          <cell r="J210">
            <v>72.452500000000001</v>
          </cell>
          <cell r="K210">
            <v>3.6226250000000002</v>
          </cell>
        </row>
        <row r="211">
          <cell r="A211">
            <v>28</v>
          </cell>
          <cell r="B211" t="str">
            <v>+</v>
          </cell>
          <cell r="C211">
            <v>19</v>
          </cell>
          <cell r="D211">
            <v>29</v>
          </cell>
          <cell r="E211" t="str">
            <v>+</v>
          </cell>
          <cell r="F211">
            <v>12.899999999999991</v>
          </cell>
          <cell r="G211">
            <v>13.9</v>
          </cell>
          <cell r="H211">
            <v>1.95</v>
          </cell>
          <cell r="I211">
            <v>0.06</v>
          </cell>
          <cell r="J211">
            <v>27.105</v>
          </cell>
          <cell r="K211">
            <v>1.6262999999999999</v>
          </cell>
        </row>
        <row r="212">
          <cell r="A212">
            <v>27</v>
          </cell>
          <cell r="B212" t="str">
            <v>+</v>
          </cell>
          <cell r="C212">
            <v>13</v>
          </cell>
          <cell r="D212">
            <v>27</v>
          </cell>
          <cell r="E212" t="str">
            <v>+</v>
          </cell>
          <cell r="F212">
            <v>18.399999999999963</v>
          </cell>
          <cell r="G212">
            <v>5.4</v>
          </cell>
          <cell r="H212">
            <v>1.95</v>
          </cell>
          <cell r="I212">
            <v>0.05</v>
          </cell>
          <cell r="J212">
            <v>10.530000000000001</v>
          </cell>
          <cell r="K212">
            <v>0.52650000000000008</v>
          </cell>
        </row>
        <row r="213">
          <cell r="A213">
            <v>25</v>
          </cell>
          <cell r="B213" t="str">
            <v>+</v>
          </cell>
          <cell r="C213">
            <v>1.5</v>
          </cell>
          <cell r="D213">
            <v>25</v>
          </cell>
          <cell r="E213" t="str">
            <v>+</v>
          </cell>
          <cell r="F213">
            <v>16.299999999999955</v>
          </cell>
          <cell r="G213">
            <v>14.8</v>
          </cell>
          <cell r="H213">
            <v>1.9</v>
          </cell>
          <cell r="I213">
            <v>0.05</v>
          </cell>
          <cell r="J213">
            <v>28.12</v>
          </cell>
          <cell r="K213">
            <v>1.4060000000000001</v>
          </cell>
        </row>
        <row r="214">
          <cell r="A214">
            <v>24</v>
          </cell>
          <cell r="B214" t="str">
            <v>+</v>
          </cell>
          <cell r="C214">
            <v>13</v>
          </cell>
          <cell r="D214">
            <v>24</v>
          </cell>
          <cell r="E214" t="str">
            <v>+</v>
          </cell>
          <cell r="F214">
            <v>18.500000000000014</v>
          </cell>
          <cell r="G214">
            <v>5.5</v>
          </cell>
          <cell r="H214">
            <v>2.9</v>
          </cell>
          <cell r="I214">
            <v>0.06</v>
          </cell>
          <cell r="J214">
            <v>15.95</v>
          </cell>
          <cell r="K214">
            <v>0.95699999999999996</v>
          </cell>
        </row>
        <row r="215">
          <cell r="A215">
            <v>23</v>
          </cell>
          <cell r="B215" t="str">
            <v>+</v>
          </cell>
          <cell r="C215">
            <v>1.5</v>
          </cell>
          <cell r="D215">
            <v>23</v>
          </cell>
          <cell r="E215" t="str">
            <v>+</v>
          </cell>
          <cell r="F215">
            <v>16.25</v>
          </cell>
          <cell r="G215">
            <v>14.75</v>
          </cell>
          <cell r="H215">
            <v>2</v>
          </cell>
          <cell r="I215">
            <v>0.04</v>
          </cell>
          <cell r="J215">
            <v>29.5</v>
          </cell>
          <cell r="K215">
            <v>1.18</v>
          </cell>
        </row>
        <row r="216">
          <cell r="A216">
            <v>23</v>
          </cell>
          <cell r="B216" t="str">
            <v>+</v>
          </cell>
          <cell r="C216">
            <v>8.1</v>
          </cell>
          <cell r="D216">
            <v>23</v>
          </cell>
          <cell r="E216" t="str">
            <v>+</v>
          </cell>
          <cell r="F216">
            <v>14.80000000000004</v>
          </cell>
          <cell r="G216">
            <v>6.7</v>
          </cell>
          <cell r="H216">
            <v>1</v>
          </cell>
          <cell r="I216">
            <v>0.04</v>
          </cell>
          <cell r="J216">
            <v>6.7</v>
          </cell>
          <cell r="K216">
            <v>0.26800000000000002</v>
          </cell>
        </row>
        <row r="217">
          <cell r="A217">
            <v>22</v>
          </cell>
          <cell r="B217" t="str">
            <v>+</v>
          </cell>
          <cell r="C217">
            <v>6.7</v>
          </cell>
          <cell r="D217">
            <v>23</v>
          </cell>
          <cell r="E217" t="str">
            <v>+</v>
          </cell>
          <cell r="F217">
            <v>15.09999999999998</v>
          </cell>
          <cell r="G217">
            <v>28.4</v>
          </cell>
          <cell r="H217">
            <v>1</v>
          </cell>
          <cell r="I217">
            <v>0.04</v>
          </cell>
          <cell r="J217">
            <v>28.4</v>
          </cell>
          <cell r="K217">
            <v>1.1359999999999999</v>
          </cell>
        </row>
        <row r="218">
          <cell r="A218">
            <v>21</v>
          </cell>
          <cell r="B218" t="str">
            <v>+</v>
          </cell>
          <cell r="C218">
            <v>14</v>
          </cell>
          <cell r="D218">
            <v>21</v>
          </cell>
          <cell r="E218" t="str">
            <v>+</v>
          </cell>
          <cell r="F218">
            <v>18.299999999999983</v>
          </cell>
          <cell r="G218">
            <v>4.3</v>
          </cell>
          <cell r="H218">
            <v>2</v>
          </cell>
          <cell r="I218">
            <v>0.05</v>
          </cell>
          <cell r="J218">
            <v>8.6</v>
          </cell>
          <cell r="K218">
            <v>0.43</v>
          </cell>
        </row>
        <row r="219">
          <cell r="A219">
            <v>21</v>
          </cell>
          <cell r="B219" t="str">
            <v>+</v>
          </cell>
          <cell r="C219">
            <v>16.5</v>
          </cell>
          <cell r="D219">
            <v>21</v>
          </cell>
          <cell r="E219" t="str">
            <v>+</v>
          </cell>
          <cell r="F219">
            <v>18.299999999999983</v>
          </cell>
          <cell r="G219">
            <v>1.8</v>
          </cell>
          <cell r="H219">
            <v>1</v>
          </cell>
          <cell r="I219">
            <v>0.05</v>
          </cell>
          <cell r="J219">
            <v>1.8</v>
          </cell>
          <cell r="K219">
            <v>9.0000000000000011E-2</v>
          </cell>
        </row>
        <row r="220">
          <cell r="A220">
            <v>20</v>
          </cell>
          <cell r="B220" t="str">
            <v>+</v>
          </cell>
          <cell r="C220">
            <v>2.2000000000000002</v>
          </cell>
          <cell r="D220">
            <v>20</v>
          </cell>
          <cell r="E220" t="str">
            <v>+</v>
          </cell>
          <cell r="F220">
            <v>13.200000000000003</v>
          </cell>
          <cell r="G220">
            <v>11</v>
          </cell>
          <cell r="H220">
            <v>1</v>
          </cell>
          <cell r="I220">
            <v>0.05</v>
          </cell>
          <cell r="J220">
            <v>11</v>
          </cell>
          <cell r="K220">
            <v>0.55000000000000004</v>
          </cell>
        </row>
        <row r="221">
          <cell r="A221">
            <v>18</v>
          </cell>
          <cell r="B221" t="str">
            <v>+</v>
          </cell>
          <cell r="C221">
            <v>0.5</v>
          </cell>
          <cell r="D221">
            <v>18</v>
          </cell>
          <cell r="E221" t="str">
            <v>+</v>
          </cell>
          <cell r="F221">
            <v>3.2999999999999829</v>
          </cell>
          <cell r="G221">
            <v>2.8</v>
          </cell>
          <cell r="H221">
            <v>1</v>
          </cell>
          <cell r="I221">
            <v>0.04</v>
          </cell>
          <cell r="J221">
            <v>2.8</v>
          </cell>
          <cell r="K221">
            <v>0.11199999999999999</v>
          </cell>
        </row>
        <row r="222">
          <cell r="A222">
            <v>16</v>
          </cell>
          <cell r="B222" t="str">
            <v>+</v>
          </cell>
          <cell r="C222">
            <v>1.2</v>
          </cell>
          <cell r="D222">
            <v>16</v>
          </cell>
          <cell r="E222" t="str">
            <v>+</v>
          </cell>
          <cell r="F222">
            <v>6.3000000000000256</v>
          </cell>
          <cell r="G222">
            <v>5.0999999999999996</v>
          </cell>
          <cell r="H222">
            <v>2</v>
          </cell>
          <cell r="I222">
            <v>0.04</v>
          </cell>
          <cell r="J222">
            <v>10.199999999999999</v>
          </cell>
          <cell r="K222">
            <v>0.40799999999999997</v>
          </cell>
        </row>
        <row r="223">
          <cell r="A223">
            <v>16</v>
          </cell>
          <cell r="B223" t="str">
            <v>+</v>
          </cell>
          <cell r="C223">
            <v>1.2</v>
          </cell>
          <cell r="D223">
            <v>16</v>
          </cell>
          <cell r="E223" t="str">
            <v>+</v>
          </cell>
          <cell r="F223">
            <v>2.8999999999999915</v>
          </cell>
          <cell r="G223">
            <v>1.7</v>
          </cell>
          <cell r="H223">
            <v>2</v>
          </cell>
          <cell r="I223">
            <v>0.04</v>
          </cell>
          <cell r="J223">
            <v>3.4</v>
          </cell>
          <cell r="K223">
            <v>0.13600000000000001</v>
          </cell>
        </row>
        <row r="224">
          <cell r="A224">
            <v>14</v>
          </cell>
          <cell r="B224" t="str">
            <v>+</v>
          </cell>
          <cell r="C224">
            <v>7.7</v>
          </cell>
          <cell r="D224">
            <v>15</v>
          </cell>
          <cell r="E224" t="str">
            <v>+</v>
          </cell>
          <cell r="F224">
            <v>1.6999999999999815</v>
          </cell>
          <cell r="G224">
            <v>14</v>
          </cell>
          <cell r="H224">
            <v>2</v>
          </cell>
          <cell r="I224">
            <v>0.05</v>
          </cell>
          <cell r="J224">
            <v>28</v>
          </cell>
          <cell r="K224">
            <v>1.4000000000000001</v>
          </cell>
        </row>
        <row r="225">
          <cell r="A225">
            <v>14</v>
          </cell>
          <cell r="B225" t="str">
            <v>+</v>
          </cell>
          <cell r="C225">
            <v>11.2</v>
          </cell>
          <cell r="D225">
            <v>15</v>
          </cell>
          <cell r="E225" t="str">
            <v>+</v>
          </cell>
          <cell r="F225">
            <v>16.199999999999974</v>
          </cell>
          <cell r="G225">
            <v>25</v>
          </cell>
          <cell r="H225">
            <v>1.6</v>
          </cell>
          <cell r="I225">
            <v>0.05</v>
          </cell>
          <cell r="J225">
            <v>40</v>
          </cell>
          <cell r="K225">
            <v>2</v>
          </cell>
        </row>
        <row r="226">
          <cell r="A226">
            <v>12</v>
          </cell>
          <cell r="B226" t="str">
            <v>+</v>
          </cell>
          <cell r="C226">
            <v>10</v>
          </cell>
          <cell r="D226">
            <v>13</v>
          </cell>
          <cell r="E226" t="str">
            <v>+</v>
          </cell>
          <cell r="F226">
            <v>12.199999999999989</v>
          </cell>
          <cell r="G226">
            <v>22.2</v>
          </cell>
          <cell r="H226">
            <v>3.5</v>
          </cell>
          <cell r="I226">
            <v>0.05</v>
          </cell>
          <cell r="J226">
            <v>77.7</v>
          </cell>
          <cell r="K226">
            <v>3.8850000000000002</v>
          </cell>
        </row>
        <row r="227">
          <cell r="A227">
            <v>7</v>
          </cell>
          <cell r="B227" t="str">
            <v>+</v>
          </cell>
          <cell r="C227">
            <v>5</v>
          </cell>
          <cell r="D227">
            <v>8</v>
          </cell>
          <cell r="E227" t="str">
            <v>+</v>
          </cell>
          <cell r="F227">
            <v>10.500000000000007</v>
          </cell>
          <cell r="G227">
            <v>25.5</v>
          </cell>
          <cell r="H227">
            <v>1</v>
          </cell>
          <cell r="I227">
            <v>0.05</v>
          </cell>
          <cell r="J227">
            <v>25.5</v>
          </cell>
          <cell r="K227">
            <v>1.2750000000000001</v>
          </cell>
        </row>
        <row r="228">
          <cell r="A228">
            <v>4</v>
          </cell>
          <cell r="B228" t="str">
            <v>+</v>
          </cell>
          <cell r="C228">
            <v>14.2</v>
          </cell>
          <cell r="D228">
            <v>5</v>
          </cell>
          <cell r="E228" t="str">
            <v>+</v>
          </cell>
          <cell r="F228">
            <v>10.350000000000001</v>
          </cell>
          <cell r="G228">
            <v>16.149999999999999</v>
          </cell>
          <cell r="H228">
            <v>1</v>
          </cell>
          <cell r="I228">
            <v>0.05</v>
          </cell>
          <cell r="J228">
            <v>16.149999999999999</v>
          </cell>
          <cell r="K228">
            <v>0.8075</v>
          </cell>
        </row>
        <row r="229">
          <cell r="A229">
            <v>3</v>
          </cell>
          <cell r="B229" t="str">
            <v>+</v>
          </cell>
          <cell r="D229">
            <v>3</v>
          </cell>
          <cell r="E229" t="str">
            <v>+</v>
          </cell>
          <cell r="F229">
            <v>7.2499999999999964</v>
          </cell>
          <cell r="G229">
            <v>7.25</v>
          </cell>
          <cell r="H229">
            <v>2</v>
          </cell>
          <cell r="I229">
            <v>0.05</v>
          </cell>
          <cell r="J229">
            <v>14.5</v>
          </cell>
          <cell r="K229">
            <v>0.72500000000000009</v>
          </cell>
        </row>
        <row r="230">
          <cell r="A230">
            <v>3</v>
          </cell>
          <cell r="B230" t="str">
            <v>+</v>
          </cell>
          <cell r="C230">
            <v>11</v>
          </cell>
          <cell r="D230">
            <v>3</v>
          </cell>
          <cell r="E230" t="str">
            <v>+</v>
          </cell>
          <cell r="F230">
            <v>17</v>
          </cell>
          <cell r="G230">
            <v>6</v>
          </cell>
          <cell r="H230">
            <v>1</v>
          </cell>
          <cell r="I230">
            <v>0.05</v>
          </cell>
          <cell r="J230">
            <v>6</v>
          </cell>
          <cell r="K230">
            <v>0.30000000000000004</v>
          </cell>
        </row>
        <row r="231">
          <cell r="A231">
            <v>3</v>
          </cell>
          <cell r="B231" t="str">
            <v>+</v>
          </cell>
          <cell r="C231">
            <v>13.5</v>
          </cell>
          <cell r="D231">
            <v>3</v>
          </cell>
          <cell r="E231" t="str">
            <v>+</v>
          </cell>
          <cell r="F231">
            <v>15.700000000000003</v>
          </cell>
          <cell r="G231">
            <v>2.2000000000000002</v>
          </cell>
          <cell r="H231">
            <v>1</v>
          </cell>
          <cell r="I231">
            <v>0.05</v>
          </cell>
          <cell r="J231">
            <v>2.2000000000000002</v>
          </cell>
          <cell r="K231">
            <v>0.11000000000000001</v>
          </cell>
        </row>
        <row r="232">
          <cell r="A232">
            <v>2</v>
          </cell>
          <cell r="B232" t="str">
            <v>+</v>
          </cell>
          <cell r="C232">
            <v>14</v>
          </cell>
          <cell r="D232">
            <v>3</v>
          </cell>
          <cell r="E232" t="str">
            <v>+</v>
          </cell>
          <cell r="F232">
            <v>6.2000000000000011</v>
          </cell>
          <cell r="G232">
            <v>12.2</v>
          </cell>
          <cell r="H232">
            <v>1.85</v>
          </cell>
          <cell r="I232">
            <v>0.05</v>
          </cell>
          <cell r="J232">
            <v>22.57</v>
          </cell>
          <cell r="K232">
            <v>1.1285000000000001</v>
          </cell>
        </row>
        <row r="233">
          <cell r="A233">
            <v>1</v>
          </cell>
          <cell r="B233" t="str">
            <v>+</v>
          </cell>
          <cell r="C233">
            <v>8.6999999999999993</v>
          </cell>
          <cell r="D233">
            <v>1</v>
          </cell>
          <cell r="E233" t="str">
            <v>+</v>
          </cell>
          <cell r="F233">
            <v>15.299999999999997</v>
          </cell>
          <cell r="G233">
            <v>6.6</v>
          </cell>
          <cell r="H233">
            <v>1</v>
          </cell>
          <cell r="I233">
            <v>0.05</v>
          </cell>
          <cell r="J233">
            <v>6.6</v>
          </cell>
          <cell r="K233">
            <v>0.33</v>
          </cell>
        </row>
        <row r="234">
          <cell r="A234">
            <v>28</v>
          </cell>
          <cell r="B234" t="str">
            <v>+</v>
          </cell>
          <cell r="C234">
            <v>8.8000000000000007</v>
          </cell>
          <cell r="D234">
            <v>28</v>
          </cell>
          <cell r="E234" t="str">
            <v>+</v>
          </cell>
          <cell r="F234">
            <v>15.099999999999909</v>
          </cell>
          <cell r="G234">
            <v>6.3</v>
          </cell>
          <cell r="H234">
            <v>2</v>
          </cell>
          <cell r="I234">
            <v>0.05</v>
          </cell>
          <cell r="J234">
            <v>12.6</v>
          </cell>
          <cell r="K234">
            <v>0.63</v>
          </cell>
        </row>
        <row r="235">
          <cell r="A235">
            <v>28</v>
          </cell>
          <cell r="B235" t="str">
            <v>+</v>
          </cell>
          <cell r="C235">
            <v>11.5</v>
          </cell>
          <cell r="D235">
            <v>28</v>
          </cell>
          <cell r="E235" t="str">
            <v>+</v>
          </cell>
          <cell r="F235">
            <v>15</v>
          </cell>
          <cell r="G235">
            <v>3.5</v>
          </cell>
          <cell r="H235">
            <v>1</v>
          </cell>
          <cell r="I235">
            <v>0.05</v>
          </cell>
          <cell r="J235">
            <v>3.5</v>
          </cell>
          <cell r="K235">
            <v>0.17500000000000002</v>
          </cell>
        </row>
        <row r="236">
          <cell r="A236">
            <v>114</v>
          </cell>
          <cell r="B236" t="str">
            <v>+</v>
          </cell>
          <cell r="C236">
            <v>16.7</v>
          </cell>
          <cell r="D236">
            <v>115</v>
          </cell>
          <cell r="E236" t="str">
            <v>+</v>
          </cell>
          <cell r="F236">
            <v>5.6000000000000227</v>
          </cell>
          <cell r="G236">
            <v>8.9</v>
          </cell>
          <cell r="H236">
            <v>2</v>
          </cell>
          <cell r="I236">
            <v>0.05</v>
          </cell>
          <cell r="J236">
            <v>17.8</v>
          </cell>
          <cell r="K236">
            <v>0.89000000000000012</v>
          </cell>
        </row>
        <row r="237">
          <cell r="A237">
            <v>115</v>
          </cell>
          <cell r="B237" t="str">
            <v>+</v>
          </cell>
          <cell r="C237">
            <v>5.5</v>
          </cell>
          <cell r="D237">
            <v>116</v>
          </cell>
          <cell r="E237" t="str">
            <v>+</v>
          </cell>
          <cell r="F237">
            <v>1.8000000000000682</v>
          </cell>
          <cell r="G237">
            <v>16.3</v>
          </cell>
          <cell r="H237">
            <v>2.9</v>
          </cell>
          <cell r="I237">
            <v>0.06</v>
          </cell>
          <cell r="J237">
            <v>47.27</v>
          </cell>
          <cell r="K237">
            <v>2.8362000000000003</v>
          </cell>
        </row>
        <row r="238">
          <cell r="A238">
            <v>116</v>
          </cell>
          <cell r="B238" t="str">
            <v>+</v>
          </cell>
          <cell r="C238">
            <v>2.9</v>
          </cell>
          <cell r="D238">
            <v>116</v>
          </cell>
          <cell r="E238" t="str">
            <v>+</v>
          </cell>
          <cell r="F238">
            <v>17.700000000000387</v>
          </cell>
          <cell r="G238">
            <v>14.8</v>
          </cell>
          <cell r="H238">
            <v>1</v>
          </cell>
          <cell r="I238">
            <v>0.05</v>
          </cell>
          <cell r="J238">
            <v>14.8</v>
          </cell>
          <cell r="K238">
            <v>0.7400000000000001</v>
          </cell>
        </row>
        <row r="239">
          <cell r="A239">
            <v>117</v>
          </cell>
          <cell r="B239" t="str">
            <v>+</v>
          </cell>
          <cell r="C239">
            <v>5.2</v>
          </cell>
          <cell r="D239">
            <v>117</v>
          </cell>
          <cell r="E239" t="str">
            <v>+</v>
          </cell>
          <cell r="F239">
            <v>17.649999999999579</v>
          </cell>
          <cell r="G239">
            <v>12.45</v>
          </cell>
          <cell r="H239">
            <v>1</v>
          </cell>
          <cell r="I239">
            <v>0.06</v>
          </cell>
          <cell r="J239">
            <v>12.45</v>
          </cell>
          <cell r="K239">
            <v>0.74699999999999989</v>
          </cell>
        </row>
        <row r="240">
          <cell r="A240">
            <v>118</v>
          </cell>
          <cell r="B240" t="str">
            <v>+</v>
          </cell>
          <cell r="C240">
            <v>5.87</v>
          </cell>
          <cell r="D240">
            <v>118</v>
          </cell>
          <cell r="E240" t="str">
            <v>+</v>
          </cell>
          <cell r="F240">
            <v>14.569999999999652</v>
          </cell>
          <cell r="G240">
            <v>8.6999999999999993</v>
          </cell>
          <cell r="H240">
            <v>1</v>
          </cell>
          <cell r="I240">
            <v>0.05</v>
          </cell>
          <cell r="J240">
            <v>8.6999999999999993</v>
          </cell>
          <cell r="K240">
            <v>0.435</v>
          </cell>
        </row>
        <row r="241">
          <cell r="A241">
            <v>118</v>
          </cell>
          <cell r="B241" t="str">
            <v>+</v>
          </cell>
          <cell r="C241">
            <v>17</v>
          </cell>
          <cell r="D241">
            <v>119</v>
          </cell>
          <cell r="E241" t="str">
            <v>+</v>
          </cell>
          <cell r="F241">
            <v>5.1999999999998181</v>
          </cell>
          <cell r="G241">
            <v>8.1999999999999993</v>
          </cell>
          <cell r="H241">
            <v>1</v>
          </cell>
          <cell r="I241">
            <v>0.05</v>
          </cell>
          <cell r="J241">
            <v>8.1999999999999993</v>
          </cell>
          <cell r="K241">
            <v>0.41</v>
          </cell>
        </row>
        <row r="242">
          <cell r="A242">
            <v>119</v>
          </cell>
          <cell r="B242" t="str">
            <v>+</v>
          </cell>
          <cell r="C242">
            <v>6.1</v>
          </cell>
          <cell r="D242">
            <v>119</v>
          </cell>
          <cell r="E242" t="str">
            <v>+</v>
          </cell>
          <cell r="F242">
            <v>10.999999999999943</v>
          </cell>
          <cell r="G242">
            <v>4.9000000000000004</v>
          </cell>
          <cell r="H242">
            <v>1</v>
          </cell>
          <cell r="I242">
            <v>0.06</v>
          </cell>
          <cell r="J242">
            <v>4.9000000000000004</v>
          </cell>
          <cell r="K242">
            <v>0.29399999999999998</v>
          </cell>
        </row>
        <row r="243">
          <cell r="A243">
            <v>119</v>
          </cell>
          <cell r="B243" t="str">
            <v>+</v>
          </cell>
          <cell r="C243">
            <v>10.7</v>
          </cell>
          <cell r="D243">
            <v>120</v>
          </cell>
          <cell r="E243" t="str">
            <v>+</v>
          </cell>
          <cell r="F243">
            <v>0.34999999999996589</v>
          </cell>
          <cell r="G243">
            <v>9.65</v>
          </cell>
          <cell r="H243">
            <v>1</v>
          </cell>
          <cell r="I243">
            <v>0.06</v>
          </cell>
          <cell r="J243">
            <v>9.65</v>
          </cell>
          <cell r="K243">
            <v>0.57899999999999996</v>
          </cell>
        </row>
        <row r="244">
          <cell r="A244">
            <v>119</v>
          </cell>
          <cell r="B244" t="str">
            <v>+</v>
          </cell>
          <cell r="C244">
            <v>17</v>
          </cell>
          <cell r="D244">
            <v>120</v>
          </cell>
          <cell r="E244" t="str">
            <v>+</v>
          </cell>
          <cell r="F244">
            <v>14.000000000000057</v>
          </cell>
          <cell r="G244">
            <v>17</v>
          </cell>
          <cell r="H244">
            <v>1</v>
          </cell>
          <cell r="I244">
            <v>0.06</v>
          </cell>
          <cell r="J244">
            <v>17</v>
          </cell>
          <cell r="K244">
            <v>1.02</v>
          </cell>
        </row>
        <row r="245">
          <cell r="A245">
            <v>121</v>
          </cell>
          <cell r="B245" t="str">
            <v>+</v>
          </cell>
          <cell r="C245">
            <v>6.9</v>
          </cell>
          <cell r="D245">
            <v>121</v>
          </cell>
          <cell r="E245" t="str">
            <v>+</v>
          </cell>
          <cell r="F245">
            <v>13.800000000000239</v>
          </cell>
          <cell r="G245">
            <v>6.9</v>
          </cell>
          <cell r="H245">
            <v>1</v>
          </cell>
          <cell r="I245">
            <v>0.05</v>
          </cell>
          <cell r="J245">
            <v>6.9</v>
          </cell>
          <cell r="K245">
            <v>0.34500000000000003</v>
          </cell>
        </row>
        <row r="246">
          <cell r="A246">
            <v>122</v>
          </cell>
          <cell r="B246" t="str">
            <v>+</v>
          </cell>
          <cell r="C246">
            <v>6.6</v>
          </cell>
          <cell r="D246">
            <v>122</v>
          </cell>
          <cell r="E246" t="str">
            <v>+</v>
          </cell>
          <cell r="F246">
            <v>12.299999999999613</v>
          </cell>
          <cell r="G246">
            <v>5.7</v>
          </cell>
          <cell r="H246">
            <v>1</v>
          </cell>
          <cell r="I246">
            <v>0.05</v>
          </cell>
          <cell r="J246">
            <v>5.7</v>
          </cell>
          <cell r="K246">
            <v>0.28500000000000003</v>
          </cell>
        </row>
        <row r="247">
          <cell r="A247">
            <v>124</v>
          </cell>
          <cell r="B247" t="str">
            <v>+</v>
          </cell>
          <cell r="C247">
            <v>7.15</v>
          </cell>
          <cell r="D247">
            <v>125</v>
          </cell>
          <cell r="E247" t="str">
            <v>+</v>
          </cell>
          <cell r="F247">
            <v>4.8499999999998522</v>
          </cell>
          <cell r="G247">
            <v>17.7</v>
          </cell>
          <cell r="H247">
            <v>1.7</v>
          </cell>
          <cell r="I247">
            <v>0.06</v>
          </cell>
          <cell r="J247">
            <v>30.089999999999996</v>
          </cell>
          <cell r="K247">
            <v>1.8053999999999997</v>
          </cell>
        </row>
        <row r="248">
          <cell r="A248">
            <v>126</v>
          </cell>
          <cell r="B248" t="str">
            <v>+</v>
          </cell>
          <cell r="C248">
            <v>15.9</v>
          </cell>
          <cell r="D248">
            <v>127</v>
          </cell>
          <cell r="E248" t="str">
            <v>+</v>
          </cell>
          <cell r="F248">
            <v>14.849999999999852</v>
          </cell>
          <cell r="G248">
            <v>18.95</v>
          </cell>
          <cell r="H248">
            <v>1</v>
          </cell>
          <cell r="I248">
            <v>0.05</v>
          </cell>
          <cell r="J248">
            <v>18.95</v>
          </cell>
          <cell r="K248">
            <v>0.94750000000000001</v>
          </cell>
        </row>
        <row r="249">
          <cell r="A249">
            <v>128</v>
          </cell>
          <cell r="B249" t="str">
            <v>+</v>
          </cell>
          <cell r="C249">
            <v>11.8</v>
          </cell>
          <cell r="D249">
            <v>129</v>
          </cell>
          <cell r="E249" t="str">
            <v>+</v>
          </cell>
          <cell r="F249">
            <v>3.7999999999999545</v>
          </cell>
          <cell r="G249">
            <v>12</v>
          </cell>
          <cell r="H249">
            <v>1</v>
          </cell>
          <cell r="I249">
            <v>0.05</v>
          </cell>
          <cell r="J249">
            <v>12</v>
          </cell>
          <cell r="K249">
            <v>0.60000000000000009</v>
          </cell>
        </row>
        <row r="250">
          <cell r="A250">
            <v>129</v>
          </cell>
          <cell r="B250" t="str">
            <v>+</v>
          </cell>
          <cell r="C250">
            <v>2.8</v>
          </cell>
          <cell r="D250">
            <v>129</v>
          </cell>
          <cell r="E250" t="str">
            <v>+</v>
          </cell>
          <cell r="F250">
            <v>6.3999999999998636</v>
          </cell>
          <cell r="G250">
            <v>3.6</v>
          </cell>
          <cell r="H250">
            <v>1</v>
          </cell>
          <cell r="I250">
            <v>0.06</v>
          </cell>
          <cell r="J250">
            <v>3.6</v>
          </cell>
          <cell r="K250">
            <v>0.216</v>
          </cell>
        </row>
        <row r="251">
          <cell r="A251">
            <v>129</v>
          </cell>
          <cell r="B251" t="str">
            <v>+</v>
          </cell>
          <cell r="C251">
            <v>6.35</v>
          </cell>
          <cell r="D251">
            <v>129</v>
          </cell>
          <cell r="E251" t="str">
            <v>+</v>
          </cell>
          <cell r="F251">
            <v>9.6500000000003183</v>
          </cell>
          <cell r="G251">
            <v>3.3</v>
          </cell>
          <cell r="H251">
            <v>1.35</v>
          </cell>
          <cell r="I251">
            <v>0.05</v>
          </cell>
          <cell r="J251">
            <v>4.4550000000000001</v>
          </cell>
          <cell r="K251">
            <v>0.22275</v>
          </cell>
        </row>
        <row r="252">
          <cell r="A252">
            <v>129</v>
          </cell>
          <cell r="B252" t="str">
            <v>+</v>
          </cell>
          <cell r="C252">
            <v>9.8000000000000007</v>
          </cell>
          <cell r="D252">
            <v>129</v>
          </cell>
          <cell r="E252" t="str">
            <v>+</v>
          </cell>
          <cell r="F252">
            <v>14.900000000000091</v>
          </cell>
          <cell r="G252">
            <v>5.0999999999999996</v>
          </cell>
          <cell r="H252">
            <v>1</v>
          </cell>
          <cell r="I252">
            <v>0.05</v>
          </cell>
          <cell r="J252">
            <v>5.0999999999999996</v>
          </cell>
          <cell r="K252">
            <v>0.255</v>
          </cell>
        </row>
        <row r="253">
          <cell r="A253">
            <v>129</v>
          </cell>
          <cell r="B253" t="str">
            <v>+</v>
          </cell>
          <cell r="C253">
            <v>17.8</v>
          </cell>
          <cell r="D253">
            <v>130</v>
          </cell>
          <cell r="E253" t="str">
            <v>+</v>
          </cell>
          <cell r="F253">
            <v>14.050000000000296</v>
          </cell>
          <cell r="G253">
            <v>16.25</v>
          </cell>
          <cell r="H253">
            <v>1</v>
          </cell>
          <cell r="I253">
            <v>0.05</v>
          </cell>
          <cell r="J253">
            <v>16.25</v>
          </cell>
          <cell r="K253">
            <v>0.8125</v>
          </cell>
        </row>
        <row r="254">
          <cell r="A254">
            <v>132</v>
          </cell>
          <cell r="B254" t="str">
            <v>+</v>
          </cell>
          <cell r="C254">
            <v>1.85</v>
          </cell>
          <cell r="D254">
            <v>132</v>
          </cell>
          <cell r="E254" t="str">
            <v>+</v>
          </cell>
          <cell r="F254">
            <v>15.600000000000023</v>
          </cell>
          <cell r="G254">
            <v>13.75</v>
          </cell>
          <cell r="H254">
            <v>2</v>
          </cell>
          <cell r="I254">
            <v>0.04</v>
          </cell>
          <cell r="J254">
            <v>27.5</v>
          </cell>
          <cell r="K254">
            <v>1.1000000000000001</v>
          </cell>
        </row>
        <row r="255">
          <cell r="A255">
            <v>135</v>
          </cell>
          <cell r="B255" t="str">
            <v>+</v>
          </cell>
          <cell r="D255">
            <v>135</v>
          </cell>
          <cell r="E255" t="str">
            <v>+</v>
          </cell>
          <cell r="F255">
            <v>11.100000000000136</v>
          </cell>
          <cell r="G255">
            <v>11.1</v>
          </cell>
          <cell r="H255">
            <v>2.0499999999999998</v>
          </cell>
          <cell r="I255">
            <v>0.05</v>
          </cell>
          <cell r="J255">
            <v>22.754999999999999</v>
          </cell>
          <cell r="K255">
            <v>1.13775</v>
          </cell>
        </row>
        <row r="256">
          <cell r="A256">
            <v>135</v>
          </cell>
          <cell r="B256" t="str">
            <v>+</v>
          </cell>
          <cell r="C256">
            <v>11.1</v>
          </cell>
          <cell r="D256">
            <v>136</v>
          </cell>
          <cell r="E256" t="str">
            <v>+</v>
          </cell>
          <cell r="F256">
            <v>6.6999999999995907</v>
          </cell>
          <cell r="G256">
            <v>15.6</v>
          </cell>
          <cell r="H256">
            <v>2.5499999999999998</v>
          </cell>
          <cell r="I256">
            <v>0.06</v>
          </cell>
          <cell r="J256">
            <v>39.779999999999994</v>
          </cell>
          <cell r="K256">
            <v>2.3867999999999996</v>
          </cell>
        </row>
        <row r="257">
          <cell r="A257">
            <v>136</v>
          </cell>
          <cell r="B257" t="str">
            <v>+</v>
          </cell>
          <cell r="C257">
            <v>13.2</v>
          </cell>
          <cell r="D257">
            <v>136</v>
          </cell>
          <cell r="E257" t="str">
            <v>+</v>
          </cell>
          <cell r="F257">
            <v>17.699999999999818</v>
          </cell>
          <cell r="G257">
            <v>4.5</v>
          </cell>
          <cell r="H257">
            <v>2</v>
          </cell>
          <cell r="I257">
            <v>0.05</v>
          </cell>
          <cell r="J257">
            <v>9</v>
          </cell>
          <cell r="K257">
            <v>0.45</v>
          </cell>
        </row>
        <row r="258">
          <cell r="A258">
            <v>137</v>
          </cell>
          <cell r="B258" t="str">
            <v>+</v>
          </cell>
          <cell r="C258">
            <v>6.5</v>
          </cell>
          <cell r="D258">
            <v>137</v>
          </cell>
          <cell r="E258" t="str">
            <v>+</v>
          </cell>
          <cell r="F258">
            <v>9.8000000000001819</v>
          </cell>
          <cell r="G258">
            <v>3.3</v>
          </cell>
          <cell r="H258">
            <v>1.95</v>
          </cell>
          <cell r="I258">
            <v>0.06</v>
          </cell>
          <cell r="J258">
            <v>6.4349999999999996</v>
          </cell>
          <cell r="K258">
            <v>0.38609999999999994</v>
          </cell>
        </row>
        <row r="259">
          <cell r="A259">
            <v>137</v>
          </cell>
          <cell r="B259" t="str">
            <v>+</v>
          </cell>
          <cell r="C259">
            <v>13.5</v>
          </cell>
          <cell r="D259">
            <v>137</v>
          </cell>
          <cell r="E259" t="str">
            <v>+</v>
          </cell>
          <cell r="F259">
            <v>15.500000000000114</v>
          </cell>
          <cell r="G259">
            <v>2</v>
          </cell>
          <cell r="H259">
            <v>1</v>
          </cell>
          <cell r="I259">
            <v>0.05</v>
          </cell>
          <cell r="J259">
            <v>2</v>
          </cell>
          <cell r="K259">
            <v>0.1</v>
          </cell>
        </row>
        <row r="260">
          <cell r="A260">
            <v>138</v>
          </cell>
          <cell r="B260" t="str">
            <v>+</v>
          </cell>
          <cell r="C260">
            <v>4.0999999999999996</v>
          </cell>
          <cell r="D260">
            <v>138</v>
          </cell>
          <cell r="E260" t="str">
            <v>+</v>
          </cell>
          <cell r="F260">
            <v>8.4000000000003183</v>
          </cell>
          <cell r="G260">
            <v>4.3</v>
          </cell>
          <cell r="H260">
            <v>1</v>
          </cell>
          <cell r="I260">
            <v>0.05</v>
          </cell>
          <cell r="J260">
            <v>4.3</v>
          </cell>
          <cell r="K260">
            <v>0.215</v>
          </cell>
        </row>
        <row r="261">
          <cell r="A261">
            <v>139</v>
          </cell>
          <cell r="B261" t="str">
            <v>+</v>
          </cell>
          <cell r="C261">
            <v>5.6</v>
          </cell>
          <cell r="D261">
            <v>139</v>
          </cell>
          <cell r="E261" t="str">
            <v>+</v>
          </cell>
          <cell r="F261">
            <v>8.7999999999999545</v>
          </cell>
          <cell r="G261">
            <v>3.2</v>
          </cell>
          <cell r="H261">
            <v>1</v>
          </cell>
          <cell r="I261">
            <v>0.05</v>
          </cell>
          <cell r="J261">
            <v>3.2</v>
          </cell>
          <cell r="K261">
            <v>0.16000000000000003</v>
          </cell>
        </row>
        <row r="262">
          <cell r="A262">
            <v>138</v>
          </cell>
          <cell r="B262" t="str">
            <v>+</v>
          </cell>
          <cell r="C262">
            <v>12.6</v>
          </cell>
          <cell r="D262">
            <v>138</v>
          </cell>
          <cell r="E262" t="str">
            <v>+</v>
          </cell>
          <cell r="F262">
            <v>17.599999999999909</v>
          </cell>
          <cell r="G262">
            <v>5</v>
          </cell>
          <cell r="H262">
            <v>2</v>
          </cell>
          <cell r="I262">
            <v>0.05</v>
          </cell>
          <cell r="J262">
            <v>10</v>
          </cell>
          <cell r="K262">
            <v>0.5</v>
          </cell>
        </row>
        <row r="263">
          <cell r="A263">
            <v>140</v>
          </cell>
          <cell r="B263" t="str">
            <v>+</v>
          </cell>
          <cell r="C263">
            <v>10</v>
          </cell>
          <cell r="D263">
            <v>140</v>
          </cell>
          <cell r="E263" t="str">
            <v>+</v>
          </cell>
          <cell r="F263">
            <v>13.899999999999864</v>
          </cell>
          <cell r="G263">
            <v>3.9</v>
          </cell>
          <cell r="H263">
            <v>2</v>
          </cell>
          <cell r="I263">
            <v>0.05</v>
          </cell>
          <cell r="J263">
            <v>7.8</v>
          </cell>
          <cell r="K263">
            <v>0.39</v>
          </cell>
        </row>
        <row r="264">
          <cell r="A264">
            <v>141</v>
          </cell>
          <cell r="B264" t="str">
            <v>+</v>
          </cell>
          <cell r="C264">
            <v>7.2</v>
          </cell>
          <cell r="D264">
            <v>141</v>
          </cell>
          <cell r="E264" t="str">
            <v>+</v>
          </cell>
          <cell r="F264">
            <v>16.750000000000114</v>
          </cell>
          <cell r="G264">
            <v>9.5500000000000007</v>
          </cell>
          <cell r="H264">
            <v>1</v>
          </cell>
          <cell r="I264">
            <v>0.05</v>
          </cell>
          <cell r="J264">
            <v>9.5500000000000007</v>
          </cell>
          <cell r="K264">
            <v>0.47750000000000004</v>
          </cell>
        </row>
        <row r="265">
          <cell r="A265">
            <v>141</v>
          </cell>
          <cell r="B265" t="str">
            <v>+</v>
          </cell>
          <cell r="C265">
            <v>15.5</v>
          </cell>
          <cell r="D265">
            <v>142</v>
          </cell>
          <cell r="E265" t="str">
            <v>+</v>
          </cell>
          <cell r="F265">
            <v>5.1999999999998181</v>
          </cell>
          <cell r="G265">
            <v>9.6999999999999993</v>
          </cell>
          <cell r="H265">
            <v>1</v>
          </cell>
          <cell r="I265">
            <v>0.05</v>
          </cell>
          <cell r="J265">
            <v>9.6999999999999993</v>
          </cell>
          <cell r="K265">
            <v>0.48499999999999999</v>
          </cell>
        </row>
        <row r="266">
          <cell r="A266">
            <v>143</v>
          </cell>
          <cell r="B266" t="str">
            <v>+</v>
          </cell>
          <cell r="C266">
            <v>7.4</v>
          </cell>
          <cell r="D266">
            <v>143</v>
          </cell>
          <cell r="E266" t="str">
            <v>+</v>
          </cell>
          <cell r="F266">
            <v>10.600000000000023</v>
          </cell>
          <cell r="G266">
            <v>3.2</v>
          </cell>
          <cell r="H266">
            <v>1</v>
          </cell>
          <cell r="I266">
            <v>0.06</v>
          </cell>
          <cell r="J266">
            <v>3.2</v>
          </cell>
          <cell r="K266">
            <v>0.192</v>
          </cell>
        </row>
        <row r="267">
          <cell r="A267">
            <v>143</v>
          </cell>
          <cell r="B267" t="str">
            <v>+</v>
          </cell>
          <cell r="C267">
            <v>12.2</v>
          </cell>
          <cell r="D267">
            <v>143</v>
          </cell>
          <cell r="E267" t="str">
            <v>+</v>
          </cell>
          <cell r="F267">
            <v>16.299999999999955</v>
          </cell>
          <cell r="G267">
            <v>4.0999999999999996</v>
          </cell>
          <cell r="H267">
            <v>1</v>
          </cell>
          <cell r="I267">
            <v>0.05</v>
          </cell>
          <cell r="J267">
            <v>4.0999999999999996</v>
          </cell>
          <cell r="K267">
            <v>0.20499999999999999</v>
          </cell>
        </row>
        <row r="268">
          <cell r="A268">
            <v>144</v>
          </cell>
          <cell r="B268" t="str">
            <v>+</v>
          </cell>
          <cell r="C268">
            <v>3.6</v>
          </cell>
          <cell r="D268">
            <v>144</v>
          </cell>
          <cell r="E268" t="str">
            <v>+</v>
          </cell>
          <cell r="F268">
            <v>12.400000000000091</v>
          </cell>
          <cell r="G268">
            <v>8.8000000000000007</v>
          </cell>
          <cell r="H268">
            <v>1</v>
          </cell>
          <cell r="I268">
            <v>0.05</v>
          </cell>
          <cell r="J268">
            <v>8.8000000000000007</v>
          </cell>
          <cell r="K268">
            <v>0.44000000000000006</v>
          </cell>
        </row>
        <row r="269">
          <cell r="A269">
            <v>149</v>
          </cell>
          <cell r="B269" t="str">
            <v>+</v>
          </cell>
          <cell r="C269">
            <v>3.25</v>
          </cell>
          <cell r="D269">
            <v>149</v>
          </cell>
          <cell r="E269" t="str">
            <v>+</v>
          </cell>
          <cell r="F269">
            <v>9.4499999999999318</v>
          </cell>
          <cell r="G269">
            <v>6.2</v>
          </cell>
          <cell r="H269">
            <v>1</v>
          </cell>
          <cell r="I269">
            <v>0.05</v>
          </cell>
          <cell r="J269">
            <v>6.2</v>
          </cell>
          <cell r="K269">
            <v>0.31000000000000005</v>
          </cell>
        </row>
        <row r="270">
          <cell r="A270">
            <v>150</v>
          </cell>
          <cell r="B270" t="str">
            <v>+</v>
          </cell>
          <cell r="C270">
            <v>5.3</v>
          </cell>
          <cell r="D270">
            <v>150</v>
          </cell>
          <cell r="E270" t="str">
            <v>+</v>
          </cell>
          <cell r="F270">
            <v>9.8000000000001819</v>
          </cell>
          <cell r="G270">
            <v>4.5</v>
          </cell>
          <cell r="H270">
            <v>2</v>
          </cell>
          <cell r="I270">
            <v>0.05</v>
          </cell>
          <cell r="J270">
            <v>9</v>
          </cell>
          <cell r="K270">
            <v>0.45</v>
          </cell>
        </row>
        <row r="271">
          <cell r="A271">
            <v>151</v>
          </cell>
          <cell r="B271" t="str">
            <v>+</v>
          </cell>
          <cell r="C271">
            <v>4.8</v>
          </cell>
          <cell r="D271">
            <v>151</v>
          </cell>
          <cell r="E271" t="str">
            <v>+</v>
          </cell>
          <cell r="F271">
            <v>11.200000000000045</v>
          </cell>
          <cell r="G271">
            <v>6.4</v>
          </cell>
          <cell r="H271">
            <v>1</v>
          </cell>
          <cell r="I271">
            <v>0.05</v>
          </cell>
          <cell r="J271">
            <v>6.4</v>
          </cell>
          <cell r="K271">
            <v>0.32000000000000006</v>
          </cell>
        </row>
        <row r="272">
          <cell r="A272">
            <v>151</v>
          </cell>
          <cell r="B272" t="str">
            <v>+</v>
          </cell>
          <cell r="C272">
            <v>15</v>
          </cell>
          <cell r="D272">
            <v>152</v>
          </cell>
          <cell r="E272" t="str">
            <v>+</v>
          </cell>
          <cell r="F272">
            <v>5.0999999999999091</v>
          </cell>
          <cell r="G272">
            <v>10.1</v>
          </cell>
          <cell r="H272">
            <v>1.95</v>
          </cell>
          <cell r="I272">
            <v>0.05</v>
          </cell>
          <cell r="J272">
            <v>19.695</v>
          </cell>
          <cell r="K272">
            <v>0.98475000000000001</v>
          </cell>
        </row>
        <row r="273">
          <cell r="A273">
            <v>152</v>
          </cell>
          <cell r="B273" t="str">
            <v>+</v>
          </cell>
          <cell r="C273">
            <v>12.6</v>
          </cell>
          <cell r="D273">
            <v>152</v>
          </cell>
          <cell r="E273" t="str">
            <v>+</v>
          </cell>
          <cell r="F273">
            <v>15.799999999999841</v>
          </cell>
          <cell r="G273">
            <v>3.2</v>
          </cell>
          <cell r="H273">
            <v>1</v>
          </cell>
          <cell r="I273">
            <v>0.05</v>
          </cell>
          <cell r="J273">
            <v>3.2</v>
          </cell>
          <cell r="K273">
            <v>0.16000000000000003</v>
          </cell>
        </row>
        <row r="274">
          <cell r="A274">
            <v>153</v>
          </cell>
          <cell r="B274" t="str">
            <v>+</v>
          </cell>
          <cell r="C274">
            <v>14</v>
          </cell>
          <cell r="D274">
            <v>153</v>
          </cell>
          <cell r="E274" t="str">
            <v>+</v>
          </cell>
          <cell r="F274">
            <v>19.800000000000182</v>
          </cell>
          <cell r="G274">
            <v>5.8</v>
          </cell>
          <cell r="H274">
            <v>1</v>
          </cell>
          <cell r="I274">
            <v>0.05</v>
          </cell>
          <cell r="J274">
            <v>5.8</v>
          </cell>
          <cell r="K274">
            <v>0.28999999999999998</v>
          </cell>
        </row>
        <row r="275">
          <cell r="A275">
            <v>154</v>
          </cell>
          <cell r="B275" t="str">
            <v>+</v>
          </cell>
          <cell r="C275">
            <v>2.5</v>
          </cell>
          <cell r="D275">
            <v>154</v>
          </cell>
          <cell r="E275" t="str">
            <v>+</v>
          </cell>
          <cell r="F275">
            <v>6.4999999999997726</v>
          </cell>
          <cell r="G275">
            <v>4</v>
          </cell>
          <cell r="H275">
            <v>1</v>
          </cell>
          <cell r="I275">
            <v>0.05</v>
          </cell>
          <cell r="J275">
            <v>4</v>
          </cell>
          <cell r="K275">
            <v>0.2</v>
          </cell>
        </row>
        <row r="276">
          <cell r="A276">
            <v>154</v>
          </cell>
          <cell r="B276" t="str">
            <v>+</v>
          </cell>
          <cell r="C276">
            <v>13.8</v>
          </cell>
          <cell r="D276">
            <v>154</v>
          </cell>
          <cell r="E276" t="str">
            <v>+</v>
          </cell>
          <cell r="F276">
            <v>19.600000000000364</v>
          </cell>
          <cell r="G276">
            <v>5.8</v>
          </cell>
          <cell r="H276">
            <v>1</v>
          </cell>
          <cell r="I276">
            <v>0.05</v>
          </cell>
          <cell r="J276">
            <v>5.8</v>
          </cell>
          <cell r="K276">
            <v>0.28999999999999998</v>
          </cell>
        </row>
        <row r="277">
          <cell r="A277">
            <v>155</v>
          </cell>
          <cell r="B277" t="str">
            <v>+</v>
          </cell>
          <cell r="C277">
            <v>2.6</v>
          </cell>
          <cell r="D277">
            <v>155</v>
          </cell>
          <cell r="E277" t="str">
            <v>+</v>
          </cell>
          <cell r="F277">
            <v>11.699999999999591</v>
          </cell>
          <cell r="G277">
            <v>9.1</v>
          </cell>
          <cell r="H277">
            <v>1.6</v>
          </cell>
          <cell r="I277">
            <v>0.06</v>
          </cell>
          <cell r="J277">
            <v>14.56</v>
          </cell>
          <cell r="K277">
            <v>0.87360000000000004</v>
          </cell>
        </row>
        <row r="278">
          <cell r="A278">
            <v>155</v>
          </cell>
          <cell r="B278" t="str">
            <v>+</v>
          </cell>
          <cell r="C278">
            <v>18.850000000000001</v>
          </cell>
          <cell r="D278">
            <v>156</v>
          </cell>
          <cell r="E278" t="str">
            <v>+</v>
          </cell>
          <cell r="F278">
            <v>7.3500000000001364</v>
          </cell>
          <cell r="G278">
            <v>8.5</v>
          </cell>
          <cell r="H278">
            <v>3</v>
          </cell>
          <cell r="I278">
            <v>0.06</v>
          </cell>
          <cell r="J278">
            <v>25.5</v>
          </cell>
          <cell r="K278">
            <v>1.53</v>
          </cell>
        </row>
        <row r="279">
          <cell r="A279">
            <v>155</v>
          </cell>
          <cell r="B279" t="str">
            <v>+</v>
          </cell>
          <cell r="C279">
            <v>9.65</v>
          </cell>
          <cell r="D279">
            <v>155</v>
          </cell>
          <cell r="E279" t="str">
            <v>+</v>
          </cell>
          <cell r="F279">
            <v>16.349999999999909</v>
          </cell>
          <cell r="G279">
            <v>6.7</v>
          </cell>
          <cell r="H279">
            <v>1</v>
          </cell>
          <cell r="I279">
            <v>0.06</v>
          </cell>
          <cell r="J279">
            <v>6.7</v>
          </cell>
          <cell r="K279">
            <v>0.40199999999999997</v>
          </cell>
        </row>
        <row r="280">
          <cell r="A280">
            <v>159</v>
          </cell>
          <cell r="B280" t="str">
            <v>+</v>
          </cell>
          <cell r="C280">
            <v>6.2</v>
          </cell>
          <cell r="D280">
            <v>159</v>
          </cell>
          <cell r="E280" t="str">
            <v>+</v>
          </cell>
          <cell r="F280">
            <v>13.39999999999975</v>
          </cell>
          <cell r="G280">
            <v>7.2</v>
          </cell>
          <cell r="H280">
            <v>1.8</v>
          </cell>
          <cell r="I280">
            <v>0.05</v>
          </cell>
          <cell r="J280">
            <v>12.96</v>
          </cell>
          <cell r="K280">
            <v>0.64800000000000013</v>
          </cell>
        </row>
        <row r="281">
          <cell r="A281">
            <v>159</v>
          </cell>
          <cell r="B281" t="str">
            <v>+</v>
          </cell>
          <cell r="C281">
            <v>13.5</v>
          </cell>
          <cell r="D281">
            <v>160</v>
          </cell>
          <cell r="E281" t="str">
            <v>+</v>
          </cell>
          <cell r="F281">
            <v>5.9499999999997044</v>
          </cell>
          <cell r="G281">
            <v>12.45</v>
          </cell>
          <cell r="H281">
            <v>3</v>
          </cell>
          <cell r="I281">
            <v>0.05</v>
          </cell>
          <cell r="J281">
            <v>37.349999999999994</v>
          </cell>
          <cell r="K281">
            <v>1.8674999999999997</v>
          </cell>
        </row>
        <row r="282">
          <cell r="A282">
            <v>160</v>
          </cell>
          <cell r="B282" t="str">
            <v>+</v>
          </cell>
          <cell r="C282">
            <v>5.7</v>
          </cell>
          <cell r="D282">
            <v>160</v>
          </cell>
          <cell r="E282" t="str">
            <v>+</v>
          </cell>
          <cell r="F282">
            <v>18.39999999999975</v>
          </cell>
          <cell r="G282">
            <v>12.7</v>
          </cell>
          <cell r="H282">
            <v>1</v>
          </cell>
          <cell r="I282">
            <v>0.05</v>
          </cell>
          <cell r="J282">
            <v>12.7</v>
          </cell>
          <cell r="K282">
            <v>0.63500000000000001</v>
          </cell>
        </row>
        <row r="283">
          <cell r="A283">
            <v>161</v>
          </cell>
          <cell r="B283" t="str">
            <v>+</v>
          </cell>
          <cell r="C283">
            <v>6.05</v>
          </cell>
          <cell r="D283">
            <v>161</v>
          </cell>
          <cell r="E283" t="str">
            <v>+</v>
          </cell>
          <cell r="F283">
            <v>15.049999999999955</v>
          </cell>
          <cell r="G283">
            <v>9</v>
          </cell>
          <cell r="H283">
            <v>3.95</v>
          </cell>
          <cell r="I283">
            <v>0.06</v>
          </cell>
          <cell r="J283">
            <v>35.550000000000004</v>
          </cell>
          <cell r="K283">
            <v>2.133</v>
          </cell>
        </row>
        <row r="284">
          <cell r="A284">
            <v>162</v>
          </cell>
          <cell r="B284" t="str">
            <v>+</v>
          </cell>
          <cell r="C284">
            <v>6.6</v>
          </cell>
          <cell r="D284">
            <v>162</v>
          </cell>
          <cell r="E284" t="str">
            <v>+</v>
          </cell>
          <cell r="F284">
            <v>11.999999999999886</v>
          </cell>
          <cell r="G284">
            <v>5.4</v>
          </cell>
          <cell r="H284">
            <v>3</v>
          </cell>
          <cell r="I284">
            <v>0.04</v>
          </cell>
          <cell r="J284">
            <v>16.200000000000003</v>
          </cell>
          <cell r="K284">
            <v>0.64800000000000013</v>
          </cell>
        </row>
        <row r="285">
          <cell r="A285">
            <v>162</v>
          </cell>
          <cell r="B285" t="str">
            <v>+</v>
          </cell>
          <cell r="C285">
            <v>12.03</v>
          </cell>
          <cell r="D285">
            <v>162</v>
          </cell>
          <cell r="E285" t="str">
            <v>+</v>
          </cell>
          <cell r="F285">
            <v>15.729999999999791</v>
          </cell>
          <cell r="G285">
            <v>3.7</v>
          </cell>
          <cell r="H285">
            <v>4.0999999999999996</v>
          </cell>
          <cell r="I285">
            <v>0.04</v>
          </cell>
          <cell r="J285">
            <v>15.17</v>
          </cell>
          <cell r="K285">
            <v>0.60680000000000001</v>
          </cell>
        </row>
        <row r="286">
          <cell r="A286">
            <v>162</v>
          </cell>
          <cell r="B286" t="str">
            <v>+</v>
          </cell>
          <cell r="C286">
            <v>14.7</v>
          </cell>
          <cell r="D286">
            <v>163</v>
          </cell>
          <cell r="E286" t="str">
            <v>+</v>
          </cell>
          <cell r="F286">
            <v>2.4500000000000455</v>
          </cell>
          <cell r="G286">
            <v>7.75</v>
          </cell>
          <cell r="H286">
            <v>1</v>
          </cell>
          <cell r="I286">
            <v>0.05</v>
          </cell>
          <cell r="J286">
            <v>7.75</v>
          </cell>
          <cell r="K286">
            <v>0.38750000000000001</v>
          </cell>
        </row>
        <row r="287">
          <cell r="A287">
            <v>162</v>
          </cell>
          <cell r="B287" t="str">
            <v>+</v>
          </cell>
          <cell r="C287">
            <v>16.7</v>
          </cell>
          <cell r="D287">
            <v>163</v>
          </cell>
          <cell r="E287" t="str">
            <v>+</v>
          </cell>
          <cell r="F287">
            <v>14.599999999999795</v>
          </cell>
          <cell r="G287">
            <v>17.899999999999999</v>
          </cell>
          <cell r="H287">
            <v>1</v>
          </cell>
          <cell r="I287">
            <v>0.05</v>
          </cell>
          <cell r="J287">
            <v>17.899999999999999</v>
          </cell>
          <cell r="K287">
            <v>0.89500000000000002</v>
          </cell>
        </row>
        <row r="288">
          <cell r="A288">
            <v>163</v>
          </cell>
          <cell r="B288" t="str">
            <v>+</v>
          </cell>
          <cell r="C288">
            <v>11.5</v>
          </cell>
          <cell r="D288">
            <v>163</v>
          </cell>
          <cell r="E288" t="str">
            <v>+</v>
          </cell>
          <cell r="F288">
            <v>17.5</v>
          </cell>
          <cell r="G288">
            <v>6</v>
          </cell>
          <cell r="H288">
            <v>1</v>
          </cell>
          <cell r="I288">
            <v>0.06</v>
          </cell>
          <cell r="J288">
            <v>6</v>
          </cell>
          <cell r="K288">
            <v>0.36</v>
          </cell>
        </row>
        <row r="289">
          <cell r="A289">
            <v>163</v>
          </cell>
          <cell r="B289" t="str">
            <v>+</v>
          </cell>
          <cell r="C289">
            <v>17.5</v>
          </cell>
          <cell r="D289">
            <v>164</v>
          </cell>
          <cell r="E289" t="str">
            <v>+</v>
          </cell>
          <cell r="F289">
            <v>9.9999999999909051E-2</v>
          </cell>
          <cell r="G289">
            <v>2.6</v>
          </cell>
          <cell r="H289">
            <v>2.7</v>
          </cell>
          <cell r="I289">
            <v>0.06</v>
          </cell>
          <cell r="J289">
            <v>7.0200000000000005</v>
          </cell>
          <cell r="K289">
            <v>0.42120000000000002</v>
          </cell>
        </row>
        <row r="290">
          <cell r="A290">
            <v>163</v>
          </cell>
          <cell r="B290" t="str">
            <v>+</v>
          </cell>
          <cell r="C290">
            <v>16.7</v>
          </cell>
          <cell r="D290">
            <v>164</v>
          </cell>
          <cell r="E290" t="str">
            <v>+</v>
          </cell>
          <cell r="F290">
            <v>15.399999999999636</v>
          </cell>
          <cell r="G290">
            <v>18.7</v>
          </cell>
          <cell r="H290">
            <v>1</v>
          </cell>
          <cell r="I290">
            <v>0.05</v>
          </cell>
          <cell r="J290">
            <v>18.7</v>
          </cell>
          <cell r="K290">
            <v>0.93500000000000005</v>
          </cell>
        </row>
        <row r="291">
          <cell r="A291">
            <v>163</v>
          </cell>
          <cell r="B291" t="str">
            <v>+</v>
          </cell>
          <cell r="C291">
            <v>16.7</v>
          </cell>
          <cell r="D291">
            <v>164</v>
          </cell>
          <cell r="E291" t="str">
            <v>+</v>
          </cell>
          <cell r="F291">
            <v>15.399999999999636</v>
          </cell>
          <cell r="G291">
            <v>18.7</v>
          </cell>
          <cell r="H291">
            <v>1</v>
          </cell>
          <cell r="I291">
            <v>0.05</v>
          </cell>
          <cell r="J291">
            <v>18.7</v>
          </cell>
          <cell r="K291">
            <v>0.93500000000000005</v>
          </cell>
        </row>
        <row r="292">
          <cell r="A292">
            <v>162</v>
          </cell>
          <cell r="B292" t="str">
            <v>+</v>
          </cell>
          <cell r="C292">
            <v>11.7</v>
          </cell>
          <cell r="D292">
            <v>162</v>
          </cell>
          <cell r="E292" t="str">
            <v>+</v>
          </cell>
          <cell r="F292">
            <v>13.199999999999932</v>
          </cell>
          <cell r="G292">
            <v>1.5</v>
          </cell>
          <cell r="H292">
            <v>1</v>
          </cell>
          <cell r="I292">
            <v>0.05</v>
          </cell>
          <cell r="J292">
            <v>1.5</v>
          </cell>
          <cell r="K292">
            <v>7.5000000000000011E-2</v>
          </cell>
        </row>
        <row r="293">
          <cell r="A293">
            <v>156</v>
          </cell>
          <cell r="B293" t="str">
            <v>+</v>
          </cell>
          <cell r="C293">
            <v>16.2</v>
          </cell>
          <cell r="D293">
            <v>156</v>
          </cell>
          <cell r="E293" t="str">
            <v>+</v>
          </cell>
          <cell r="F293">
            <v>17.799999999999727</v>
          </cell>
          <cell r="G293">
            <v>1.6</v>
          </cell>
          <cell r="H293">
            <v>1</v>
          </cell>
          <cell r="I293">
            <v>0.06</v>
          </cell>
          <cell r="J293">
            <v>1.6</v>
          </cell>
          <cell r="K293">
            <v>9.6000000000000002E-2</v>
          </cell>
        </row>
        <row r="294">
          <cell r="A294">
            <v>153</v>
          </cell>
          <cell r="B294" t="str">
            <v>+</v>
          </cell>
          <cell r="C294">
            <v>10.7</v>
          </cell>
          <cell r="D294">
            <v>153</v>
          </cell>
          <cell r="E294" t="str">
            <v>+</v>
          </cell>
          <cell r="F294">
            <v>14.699999999999704</v>
          </cell>
          <cell r="G294">
            <v>4</v>
          </cell>
          <cell r="H294">
            <v>1</v>
          </cell>
          <cell r="I294">
            <v>0.06</v>
          </cell>
          <cell r="J294">
            <v>4</v>
          </cell>
          <cell r="K294">
            <v>0.24</v>
          </cell>
        </row>
        <row r="295">
          <cell r="A295">
            <v>153</v>
          </cell>
          <cell r="B295" t="str">
            <v>+</v>
          </cell>
          <cell r="C295">
            <v>14.6</v>
          </cell>
          <cell r="D295">
            <v>153</v>
          </cell>
          <cell r="E295" t="str">
            <v>+</v>
          </cell>
          <cell r="F295">
            <v>15.600000000000023</v>
          </cell>
          <cell r="G295">
            <v>1</v>
          </cell>
          <cell r="H295">
            <v>8.4</v>
          </cell>
          <cell r="I295">
            <v>0.05</v>
          </cell>
          <cell r="J295">
            <v>8.4</v>
          </cell>
          <cell r="K295">
            <v>0.42000000000000004</v>
          </cell>
        </row>
        <row r="296">
          <cell r="A296">
            <v>153</v>
          </cell>
          <cell r="B296" t="str">
            <v>+</v>
          </cell>
          <cell r="C296">
            <v>15.6</v>
          </cell>
          <cell r="D296">
            <v>153</v>
          </cell>
          <cell r="E296" t="str">
            <v>+</v>
          </cell>
          <cell r="F296">
            <v>17.099999999999795</v>
          </cell>
          <cell r="G296">
            <v>1.5</v>
          </cell>
          <cell r="H296">
            <v>1</v>
          </cell>
          <cell r="I296">
            <v>0.06</v>
          </cell>
          <cell r="J296">
            <v>1.5</v>
          </cell>
          <cell r="K296">
            <v>0.09</v>
          </cell>
        </row>
        <row r="297">
          <cell r="A297">
            <v>146</v>
          </cell>
          <cell r="B297" t="str">
            <v>+</v>
          </cell>
          <cell r="C297">
            <v>3.1</v>
          </cell>
          <cell r="D297">
            <v>146</v>
          </cell>
          <cell r="E297" t="str">
            <v>+</v>
          </cell>
          <cell r="F297">
            <v>8.6000000000001364</v>
          </cell>
          <cell r="G297">
            <v>5.5</v>
          </cell>
          <cell r="H297">
            <v>1</v>
          </cell>
          <cell r="I297">
            <v>0.05</v>
          </cell>
          <cell r="J297">
            <v>5.5</v>
          </cell>
          <cell r="K297">
            <v>0.27500000000000002</v>
          </cell>
        </row>
        <row r="298">
          <cell r="A298">
            <v>141</v>
          </cell>
          <cell r="B298" t="str">
            <v>+</v>
          </cell>
          <cell r="C298">
            <v>9.6</v>
          </cell>
          <cell r="D298">
            <v>141</v>
          </cell>
          <cell r="E298" t="str">
            <v>+</v>
          </cell>
          <cell r="F298">
            <v>13.000000000000114</v>
          </cell>
          <cell r="G298">
            <v>3.4</v>
          </cell>
          <cell r="H298">
            <v>1</v>
          </cell>
          <cell r="I298">
            <v>0.05</v>
          </cell>
          <cell r="J298">
            <v>3.4</v>
          </cell>
          <cell r="K298">
            <v>0.17</v>
          </cell>
        </row>
        <row r="299">
          <cell r="A299">
            <v>139</v>
          </cell>
          <cell r="B299" t="str">
            <v>+</v>
          </cell>
          <cell r="C299">
            <v>1</v>
          </cell>
          <cell r="D299">
            <v>139</v>
          </cell>
          <cell r="E299" t="str">
            <v>+</v>
          </cell>
          <cell r="F299">
            <v>8.1000000000000227</v>
          </cell>
          <cell r="G299">
            <v>7.1</v>
          </cell>
          <cell r="H299">
            <v>1</v>
          </cell>
          <cell r="I299">
            <v>0.05</v>
          </cell>
          <cell r="J299">
            <v>7.1</v>
          </cell>
          <cell r="K299">
            <v>0.35499999999999998</v>
          </cell>
        </row>
        <row r="300">
          <cell r="A300">
            <v>139</v>
          </cell>
          <cell r="B300" t="str">
            <v>+</v>
          </cell>
          <cell r="C300">
            <v>15</v>
          </cell>
          <cell r="D300">
            <v>140</v>
          </cell>
          <cell r="E300" t="str">
            <v>+</v>
          </cell>
          <cell r="F300">
            <v>0.60000000000002274</v>
          </cell>
          <cell r="G300">
            <v>5.6</v>
          </cell>
          <cell r="H300">
            <v>1</v>
          </cell>
          <cell r="I300">
            <v>0.05</v>
          </cell>
          <cell r="J300">
            <v>5.6</v>
          </cell>
          <cell r="K300">
            <v>0.27999999999999997</v>
          </cell>
        </row>
        <row r="301">
          <cell r="A301">
            <v>137</v>
          </cell>
          <cell r="B301" t="str">
            <v>+</v>
          </cell>
          <cell r="C301">
            <v>13</v>
          </cell>
          <cell r="D301">
            <v>137</v>
          </cell>
          <cell r="E301" t="str">
            <v>+</v>
          </cell>
          <cell r="F301">
            <v>17.5</v>
          </cell>
          <cell r="G301">
            <v>4.5</v>
          </cell>
          <cell r="H301">
            <v>1</v>
          </cell>
          <cell r="I301">
            <v>0.05</v>
          </cell>
          <cell r="J301">
            <v>4.5</v>
          </cell>
          <cell r="K301">
            <v>0.22500000000000001</v>
          </cell>
        </row>
        <row r="302">
          <cell r="A302">
            <v>134</v>
          </cell>
          <cell r="B302" t="str">
            <v>+</v>
          </cell>
          <cell r="C302">
            <v>19</v>
          </cell>
          <cell r="D302">
            <v>135</v>
          </cell>
          <cell r="E302" t="str">
            <v>+</v>
          </cell>
          <cell r="F302">
            <v>1.4999999999997726</v>
          </cell>
          <cell r="G302">
            <v>2.5</v>
          </cell>
          <cell r="H302">
            <v>1</v>
          </cell>
          <cell r="I302">
            <v>0.06</v>
          </cell>
          <cell r="J302">
            <v>2.5</v>
          </cell>
          <cell r="K302">
            <v>0.15</v>
          </cell>
        </row>
        <row r="303">
          <cell r="A303">
            <v>128</v>
          </cell>
          <cell r="B303" t="str">
            <v>+</v>
          </cell>
          <cell r="C303">
            <v>9</v>
          </cell>
          <cell r="D303">
            <v>128</v>
          </cell>
          <cell r="E303" t="str">
            <v>+</v>
          </cell>
          <cell r="F303">
            <v>11.299999999999955</v>
          </cell>
          <cell r="G303">
            <v>2.2999999999999998</v>
          </cell>
          <cell r="H303">
            <v>1</v>
          </cell>
          <cell r="I303">
            <v>0.05</v>
          </cell>
          <cell r="J303">
            <v>2.2999999999999998</v>
          </cell>
          <cell r="K303">
            <v>0.11499999999999999</v>
          </cell>
        </row>
        <row r="304">
          <cell r="A304">
            <v>128</v>
          </cell>
          <cell r="B304" t="str">
            <v>+</v>
          </cell>
          <cell r="C304">
            <v>12.7</v>
          </cell>
          <cell r="D304">
            <v>128</v>
          </cell>
          <cell r="E304" t="str">
            <v>+</v>
          </cell>
          <cell r="F304">
            <v>18.0499999999995</v>
          </cell>
          <cell r="G304">
            <v>5.35</v>
          </cell>
          <cell r="H304">
            <v>1</v>
          </cell>
          <cell r="I304">
            <v>0.05</v>
          </cell>
          <cell r="J304">
            <v>5.35</v>
          </cell>
          <cell r="K304">
            <v>0.26750000000000002</v>
          </cell>
        </row>
        <row r="305">
          <cell r="A305">
            <v>127</v>
          </cell>
          <cell r="B305" t="str">
            <v>+</v>
          </cell>
          <cell r="C305">
            <v>7.4</v>
          </cell>
          <cell r="D305">
            <v>127</v>
          </cell>
          <cell r="E305" t="str">
            <v>+</v>
          </cell>
          <cell r="F305">
            <v>11.500000000000057</v>
          </cell>
          <cell r="G305">
            <v>4.0999999999999996</v>
          </cell>
          <cell r="H305">
            <v>1</v>
          </cell>
          <cell r="I305">
            <v>0.05</v>
          </cell>
          <cell r="J305">
            <v>4.0999999999999996</v>
          </cell>
          <cell r="K305">
            <v>0.20499999999999999</v>
          </cell>
        </row>
        <row r="306">
          <cell r="A306">
            <v>127</v>
          </cell>
          <cell r="B306" t="str">
            <v>+</v>
          </cell>
          <cell r="C306">
            <v>4.3</v>
          </cell>
          <cell r="D306">
            <v>127</v>
          </cell>
          <cell r="E306" t="str">
            <v>+</v>
          </cell>
          <cell r="F306">
            <v>7.9000000000002046</v>
          </cell>
          <cell r="G306">
            <v>3.6</v>
          </cell>
          <cell r="H306">
            <v>1</v>
          </cell>
          <cell r="I306">
            <v>0.05</v>
          </cell>
          <cell r="J306">
            <v>3.6</v>
          </cell>
          <cell r="K306">
            <v>0.18000000000000002</v>
          </cell>
        </row>
        <row r="307">
          <cell r="A307">
            <v>158</v>
          </cell>
          <cell r="B307" t="str">
            <v>+</v>
          </cell>
          <cell r="C307">
            <v>6.2</v>
          </cell>
          <cell r="D307">
            <v>159</v>
          </cell>
          <cell r="E307" t="str">
            <v>+</v>
          </cell>
          <cell r="F307">
            <v>0.64999999999940883</v>
          </cell>
          <cell r="G307">
            <v>14.45</v>
          </cell>
          <cell r="H307">
            <v>1.95</v>
          </cell>
          <cell r="I307">
            <v>0.06</v>
          </cell>
          <cell r="J307">
            <v>28.177499999999998</v>
          </cell>
          <cell r="K307">
            <v>1.6906499999999998</v>
          </cell>
        </row>
        <row r="308">
          <cell r="A308">
            <v>157</v>
          </cell>
          <cell r="B308" t="str">
            <v>+</v>
          </cell>
          <cell r="C308">
            <v>10.4</v>
          </cell>
          <cell r="D308">
            <v>157</v>
          </cell>
          <cell r="E308" t="str">
            <v>+</v>
          </cell>
          <cell r="F308">
            <v>14.250000000000114</v>
          </cell>
          <cell r="G308">
            <v>3.85</v>
          </cell>
          <cell r="H308">
            <v>1</v>
          </cell>
          <cell r="I308">
            <v>0.06</v>
          </cell>
          <cell r="J308">
            <v>3.85</v>
          </cell>
          <cell r="K308">
            <v>0.23099999999999998</v>
          </cell>
        </row>
        <row r="309">
          <cell r="A309">
            <v>157</v>
          </cell>
          <cell r="B309" t="str">
            <v>+</v>
          </cell>
          <cell r="C309">
            <v>12.2</v>
          </cell>
          <cell r="D309">
            <v>158</v>
          </cell>
          <cell r="E309" t="str">
            <v>+</v>
          </cell>
          <cell r="F309">
            <v>10.099999999999909</v>
          </cell>
          <cell r="G309">
            <v>17.899999999999999</v>
          </cell>
          <cell r="H309">
            <v>1.95</v>
          </cell>
          <cell r="I309">
            <v>0.06</v>
          </cell>
          <cell r="J309">
            <v>34.904999999999994</v>
          </cell>
          <cell r="K309">
            <v>2.0942999999999996</v>
          </cell>
        </row>
        <row r="310">
          <cell r="A310">
            <v>157</v>
          </cell>
          <cell r="B310" t="str">
            <v>+</v>
          </cell>
          <cell r="C310">
            <v>13</v>
          </cell>
          <cell r="D310">
            <v>157</v>
          </cell>
          <cell r="E310" t="str">
            <v>+</v>
          </cell>
          <cell r="F310">
            <v>16.699999999999591</v>
          </cell>
          <cell r="G310">
            <v>3.7</v>
          </cell>
          <cell r="H310">
            <v>1</v>
          </cell>
          <cell r="I310">
            <v>0.06</v>
          </cell>
          <cell r="J310">
            <v>3.7</v>
          </cell>
          <cell r="K310">
            <v>0.222</v>
          </cell>
        </row>
        <row r="311">
          <cell r="A311">
            <v>156</v>
          </cell>
          <cell r="B311" t="str">
            <v>+</v>
          </cell>
          <cell r="C311">
            <v>11</v>
          </cell>
          <cell r="D311">
            <v>156</v>
          </cell>
          <cell r="E311" t="str">
            <v>+</v>
          </cell>
          <cell r="F311">
            <v>17.599999999999909</v>
          </cell>
          <cell r="G311">
            <v>6.6</v>
          </cell>
          <cell r="H311">
            <v>1</v>
          </cell>
          <cell r="I311">
            <v>0.06</v>
          </cell>
          <cell r="J311">
            <v>6.6</v>
          </cell>
          <cell r="K311">
            <v>0.39599999999999996</v>
          </cell>
        </row>
        <row r="312">
          <cell r="A312">
            <v>156</v>
          </cell>
          <cell r="B312" t="str">
            <v>+</v>
          </cell>
          <cell r="C312">
            <v>8.3000000000000007</v>
          </cell>
          <cell r="D312">
            <v>156</v>
          </cell>
          <cell r="E312" t="str">
            <v>+</v>
          </cell>
          <cell r="F312">
            <v>13.600000000000136</v>
          </cell>
          <cell r="G312">
            <v>5.3</v>
          </cell>
          <cell r="H312">
            <v>1</v>
          </cell>
          <cell r="I312">
            <v>0.06</v>
          </cell>
          <cell r="J312">
            <v>5.3</v>
          </cell>
          <cell r="K312">
            <v>0.318</v>
          </cell>
        </row>
        <row r="313">
          <cell r="A313">
            <v>155</v>
          </cell>
          <cell r="B313" t="str">
            <v>+</v>
          </cell>
          <cell r="D313">
            <v>155</v>
          </cell>
          <cell r="E313" t="str">
            <v>+</v>
          </cell>
          <cell r="F313">
            <v>12.800000000000296</v>
          </cell>
          <cell r="G313">
            <v>12.8</v>
          </cell>
          <cell r="H313">
            <v>2</v>
          </cell>
          <cell r="I313">
            <v>0.06</v>
          </cell>
          <cell r="J313">
            <v>25.6</v>
          </cell>
          <cell r="K313">
            <v>1.536</v>
          </cell>
        </row>
        <row r="314">
          <cell r="A314">
            <v>154</v>
          </cell>
          <cell r="B314" t="str">
            <v>+</v>
          </cell>
          <cell r="C314">
            <v>9.8000000000000007</v>
          </cell>
          <cell r="D314">
            <v>154</v>
          </cell>
          <cell r="E314" t="str">
            <v>+</v>
          </cell>
          <cell r="F314">
            <v>14.300000000000068</v>
          </cell>
          <cell r="G314">
            <v>4.5</v>
          </cell>
          <cell r="H314">
            <v>1</v>
          </cell>
          <cell r="I314">
            <v>0.06</v>
          </cell>
          <cell r="J314">
            <v>4.5</v>
          </cell>
          <cell r="K314">
            <v>0.27</v>
          </cell>
        </row>
        <row r="315">
          <cell r="A315">
            <v>154</v>
          </cell>
          <cell r="B315" t="str">
            <v>+</v>
          </cell>
          <cell r="C315">
            <v>12.3</v>
          </cell>
          <cell r="D315">
            <v>155</v>
          </cell>
          <cell r="E315" t="str">
            <v>+</v>
          </cell>
          <cell r="F315">
            <v>2.2000000000002728</v>
          </cell>
          <cell r="G315">
            <v>9.9</v>
          </cell>
          <cell r="H315">
            <v>3.85</v>
          </cell>
          <cell r="I315">
            <v>0.05</v>
          </cell>
          <cell r="J315">
            <v>38.115000000000002</v>
          </cell>
          <cell r="K315">
            <v>1.9057500000000003</v>
          </cell>
        </row>
        <row r="316">
          <cell r="A316">
            <v>153</v>
          </cell>
          <cell r="B316" t="str">
            <v>+</v>
          </cell>
          <cell r="C316">
            <v>2</v>
          </cell>
          <cell r="D316">
            <v>153</v>
          </cell>
          <cell r="E316" t="str">
            <v>+</v>
          </cell>
          <cell r="F316">
            <v>8.7999999999999545</v>
          </cell>
          <cell r="G316">
            <v>6.8</v>
          </cell>
          <cell r="H316">
            <v>1</v>
          </cell>
          <cell r="I316">
            <v>0.05</v>
          </cell>
          <cell r="J316">
            <v>6.8</v>
          </cell>
          <cell r="K316">
            <v>0.34</v>
          </cell>
        </row>
        <row r="317">
          <cell r="A317">
            <v>153</v>
          </cell>
          <cell r="B317" t="str">
            <v>+</v>
          </cell>
          <cell r="C317">
            <v>2</v>
          </cell>
          <cell r="D317">
            <v>154</v>
          </cell>
          <cell r="E317" t="str">
            <v>+</v>
          </cell>
          <cell r="F317">
            <v>0.55000000000006821</v>
          </cell>
          <cell r="G317">
            <v>18.55</v>
          </cell>
          <cell r="H317">
            <v>1</v>
          </cell>
          <cell r="I317">
            <v>0.06</v>
          </cell>
          <cell r="J317">
            <v>18.55</v>
          </cell>
          <cell r="K317">
            <v>1.113</v>
          </cell>
        </row>
        <row r="318">
          <cell r="A318">
            <v>152</v>
          </cell>
          <cell r="B318" t="str">
            <v>+</v>
          </cell>
          <cell r="C318">
            <v>2.1</v>
          </cell>
          <cell r="D318">
            <v>152</v>
          </cell>
          <cell r="E318" t="str">
            <v>+</v>
          </cell>
          <cell r="F318">
            <v>12.599999999999909</v>
          </cell>
          <cell r="G318">
            <v>10.5</v>
          </cell>
          <cell r="H318">
            <v>1</v>
          </cell>
          <cell r="I318">
            <v>0.06</v>
          </cell>
          <cell r="J318">
            <v>10.5</v>
          </cell>
          <cell r="K318">
            <v>0.63</v>
          </cell>
        </row>
        <row r="319">
          <cell r="A319">
            <v>152</v>
          </cell>
          <cell r="B319" t="str">
            <v>+</v>
          </cell>
          <cell r="C319">
            <v>3.9</v>
          </cell>
          <cell r="D319">
            <v>152</v>
          </cell>
          <cell r="E319" t="str">
            <v>+</v>
          </cell>
          <cell r="F319">
            <v>17.900000000000205</v>
          </cell>
          <cell r="G319">
            <v>14</v>
          </cell>
          <cell r="H319">
            <v>1.1000000000000001</v>
          </cell>
          <cell r="I319">
            <v>0.05</v>
          </cell>
          <cell r="J319">
            <v>15.400000000000002</v>
          </cell>
          <cell r="K319">
            <v>0.77000000000000013</v>
          </cell>
        </row>
        <row r="320">
          <cell r="A320">
            <v>152</v>
          </cell>
          <cell r="B320" t="str">
            <v>+</v>
          </cell>
          <cell r="C320">
            <v>4.2</v>
          </cell>
          <cell r="D320">
            <v>152</v>
          </cell>
          <cell r="E320" t="str">
            <v>+</v>
          </cell>
          <cell r="F320">
            <v>11.549999999999727</v>
          </cell>
          <cell r="G320">
            <v>7.35</v>
          </cell>
          <cell r="H320">
            <v>1</v>
          </cell>
          <cell r="I320">
            <v>0.05</v>
          </cell>
          <cell r="J320">
            <v>7.35</v>
          </cell>
          <cell r="K320">
            <v>0.36749999999999999</v>
          </cell>
        </row>
        <row r="321">
          <cell r="A321">
            <v>152</v>
          </cell>
          <cell r="B321" t="str">
            <v>+</v>
          </cell>
          <cell r="C321">
            <v>17.2</v>
          </cell>
          <cell r="D321">
            <v>154</v>
          </cell>
          <cell r="E321" t="str">
            <v>+</v>
          </cell>
          <cell r="F321">
            <v>2.1999999999997044</v>
          </cell>
          <cell r="G321">
            <v>25</v>
          </cell>
          <cell r="H321">
            <v>2</v>
          </cell>
          <cell r="I321">
            <v>0.05</v>
          </cell>
          <cell r="J321">
            <v>50</v>
          </cell>
          <cell r="K321">
            <v>2.5</v>
          </cell>
        </row>
        <row r="322">
          <cell r="A322">
            <v>151</v>
          </cell>
          <cell r="B322" t="str">
            <v>+</v>
          </cell>
          <cell r="C322">
            <v>4</v>
          </cell>
          <cell r="D322">
            <v>152</v>
          </cell>
          <cell r="E322" t="str">
            <v>+</v>
          </cell>
          <cell r="F322">
            <v>14.499999999999886</v>
          </cell>
          <cell r="G322">
            <v>30.5</v>
          </cell>
          <cell r="H322">
            <v>1</v>
          </cell>
          <cell r="I322">
            <v>0.06</v>
          </cell>
          <cell r="J322">
            <v>30.5</v>
          </cell>
          <cell r="K322">
            <v>1.8299999999999998</v>
          </cell>
        </row>
        <row r="323">
          <cell r="A323">
            <v>150</v>
          </cell>
          <cell r="B323" t="str">
            <v>+</v>
          </cell>
          <cell r="C323">
            <v>10.5</v>
          </cell>
          <cell r="D323">
            <v>151</v>
          </cell>
          <cell r="E323" t="str">
            <v>+</v>
          </cell>
          <cell r="F323">
            <v>0.40000000000020464</v>
          </cell>
          <cell r="G323">
            <v>9.9</v>
          </cell>
          <cell r="H323">
            <v>1</v>
          </cell>
          <cell r="I323">
            <v>0.05</v>
          </cell>
          <cell r="J323">
            <v>9.9</v>
          </cell>
          <cell r="K323">
            <v>0.49500000000000005</v>
          </cell>
        </row>
        <row r="324">
          <cell r="A324">
            <v>149</v>
          </cell>
          <cell r="B324" t="str">
            <v>+</v>
          </cell>
          <cell r="D324">
            <v>149</v>
          </cell>
          <cell r="E324" t="str">
            <v>+</v>
          </cell>
          <cell r="F324">
            <v>6.8000000000000682</v>
          </cell>
          <cell r="G324">
            <v>6.8</v>
          </cell>
          <cell r="H324">
            <v>1.9</v>
          </cell>
          <cell r="I324">
            <v>0.05</v>
          </cell>
          <cell r="J324">
            <v>12.92</v>
          </cell>
          <cell r="K324">
            <v>0.64600000000000002</v>
          </cell>
        </row>
        <row r="325">
          <cell r="A325">
            <v>149</v>
          </cell>
          <cell r="B325" t="str">
            <v>+</v>
          </cell>
          <cell r="C325">
            <v>1.8</v>
          </cell>
          <cell r="D325">
            <v>149</v>
          </cell>
          <cell r="E325" t="str">
            <v>+</v>
          </cell>
          <cell r="F325">
            <v>3.1000000000005912</v>
          </cell>
          <cell r="G325">
            <v>1.3</v>
          </cell>
          <cell r="H325">
            <v>1</v>
          </cell>
          <cell r="I325">
            <v>0.05</v>
          </cell>
          <cell r="J325">
            <v>1.3</v>
          </cell>
          <cell r="K325">
            <v>6.5000000000000002E-2</v>
          </cell>
        </row>
        <row r="326">
          <cell r="A326">
            <v>149</v>
          </cell>
          <cell r="B326" t="str">
            <v>+</v>
          </cell>
          <cell r="C326">
            <v>3</v>
          </cell>
          <cell r="D326">
            <v>149</v>
          </cell>
          <cell r="E326" t="str">
            <v>+</v>
          </cell>
          <cell r="F326">
            <v>7.8000000000002956</v>
          </cell>
          <cell r="G326">
            <v>4.8</v>
          </cell>
          <cell r="H326">
            <v>2</v>
          </cell>
          <cell r="I326">
            <v>0.05</v>
          </cell>
          <cell r="J326">
            <v>9.6</v>
          </cell>
          <cell r="K326">
            <v>0.48</v>
          </cell>
        </row>
        <row r="327">
          <cell r="A327">
            <v>149</v>
          </cell>
          <cell r="B327" t="str">
            <v>+</v>
          </cell>
          <cell r="C327">
            <v>7.8</v>
          </cell>
          <cell r="D327">
            <v>149</v>
          </cell>
          <cell r="E327" t="str">
            <v>+</v>
          </cell>
          <cell r="F327">
            <v>16.60000000000025</v>
          </cell>
          <cell r="G327">
            <v>8.8000000000000007</v>
          </cell>
          <cell r="H327">
            <v>1</v>
          </cell>
          <cell r="I327">
            <v>0.05</v>
          </cell>
          <cell r="J327">
            <v>8.8000000000000007</v>
          </cell>
          <cell r="K327">
            <v>0.44000000000000006</v>
          </cell>
        </row>
        <row r="328">
          <cell r="A328">
            <v>149</v>
          </cell>
          <cell r="B328" t="str">
            <v>+</v>
          </cell>
          <cell r="C328">
            <v>19</v>
          </cell>
          <cell r="D328">
            <v>150</v>
          </cell>
          <cell r="E328" t="str">
            <v>+</v>
          </cell>
          <cell r="F328">
            <v>13.899999999999864</v>
          </cell>
          <cell r="G328">
            <v>14.9</v>
          </cell>
          <cell r="H328">
            <v>1</v>
          </cell>
          <cell r="I328">
            <v>0.05</v>
          </cell>
          <cell r="J328">
            <v>14.9</v>
          </cell>
          <cell r="K328">
            <v>0.74500000000000011</v>
          </cell>
        </row>
        <row r="329">
          <cell r="A329">
            <v>148</v>
          </cell>
          <cell r="B329" t="str">
            <v>+</v>
          </cell>
          <cell r="C329">
            <v>1</v>
          </cell>
          <cell r="D329">
            <v>148</v>
          </cell>
          <cell r="E329" t="str">
            <v>+</v>
          </cell>
          <cell r="F329">
            <v>10</v>
          </cell>
          <cell r="G329">
            <v>9</v>
          </cell>
          <cell r="H329">
            <v>1.7</v>
          </cell>
          <cell r="I329">
            <v>0.05</v>
          </cell>
          <cell r="J329">
            <v>15.299999999999999</v>
          </cell>
          <cell r="K329">
            <v>0.76500000000000001</v>
          </cell>
        </row>
        <row r="330">
          <cell r="A330">
            <v>148</v>
          </cell>
          <cell r="B330" t="str">
            <v>+</v>
          </cell>
          <cell r="C330">
            <v>15.3</v>
          </cell>
          <cell r="D330">
            <v>148</v>
          </cell>
          <cell r="E330" t="str">
            <v>+</v>
          </cell>
          <cell r="F330">
            <v>19.900000000000091</v>
          </cell>
          <cell r="G330">
            <v>4.5999999999999996</v>
          </cell>
          <cell r="H330">
            <v>3.65</v>
          </cell>
          <cell r="I330">
            <v>0.05</v>
          </cell>
          <cell r="J330">
            <v>16.79</v>
          </cell>
          <cell r="K330">
            <v>0.83950000000000002</v>
          </cell>
        </row>
        <row r="331">
          <cell r="A331">
            <v>148</v>
          </cell>
          <cell r="B331" t="str">
            <v>+</v>
          </cell>
          <cell r="C331">
            <v>18.7</v>
          </cell>
          <cell r="D331">
            <v>149</v>
          </cell>
          <cell r="E331" t="str">
            <v>+</v>
          </cell>
          <cell r="F331">
            <v>6.0000000000002274</v>
          </cell>
          <cell r="G331">
            <v>7.3</v>
          </cell>
          <cell r="H331">
            <v>1</v>
          </cell>
          <cell r="I331">
            <v>0.05</v>
          </cell>
          <cell r="J331">
            <v>7.3</v>
          </cell>
          <cell r="K331">
            <v>0.36499999999999999</v>
          </cell>
        </row>
        <row r="332">
          <cell r="A332">
            <v>148</v>
          </cell>
          <cell r="B332" t="str">
            <v>+</v>
          </cell>
          <cell r="C332">
            <v>18.7</v>
          </cell>
          <cell r="D332">
            <v>149</v>
          </cell>
          <cell r="E332" t="str">
            <v>+</v>
          </cell>
          <cell r="F332">
            <v>9.4999999999998863</v>
          </cell>
          <cell r="G332">
            <v>10.8</v>
          </cell>
          <cell r="H332">
            <v>1</v>
          </cell>
          <cell r="I332">
            <v>0.05</v>
          </cell>
          <cell r="J332">
            <v>10.8</v>
          </cell>
          <cell r="K332">
            <v>0.54</v>
          </cell>
        </row>
        <row r="333">
          <cell r="A333">
            <v>147</v>
          </cell>
          <cell r="B333" t="str">
            <v>+</v>
          </cell>
          <cell r="C333">
            <v>6</v>
          </cell>
          <cell r="D333">
            <v>147</v>
          </cell>
          <cell r="E333" t="str">
            <v>+</v>
          </cell>
          <cell r="F333">
            <v>15.099999999999909</v>
          </cell>
          <cell r="G333">
            <v>9.1</v>
          </cell>
          <cell r="H333">
            <v>2</v>
          </cell>
          <cell r="I333">
            <v>0.05</v>
          </cell>
          <cell r="J333">
            <v>18.2</v>
          </cell>
          <cell r="K333">
            <v>0.91</v>
          </cell>
        </row>
        <row r="334">
          <cell r="A334">
            <v>147</v>
          </cell>
          <cell r="B334" t="str">
            <v>+</v>
          </cell>
          <cell r="C334">
            <v>14.8</v>
          </cell>
          <cell r="D334">
            <v>148</v>
          </cell>
          <cell r="E334" t="str">
            <v>+</v>
          </cell>
          <cell r="F334">
            <v>2.3000000000001819</v>
          </cell>
          <cell r="G334">
            <v>7.5</v>
          </cell>
          <cell r="H334">
            <v>1</v>
          </cell>
          <cell r="I334">
            <v>0.05</v>
          </cell>
          <cell r="J334">
            <v>7.5</v>
          </cell>
          <cell r="K334">
            <v>0.375</v>
          </cell>
        </row>
        <row r="335">
          <cell r="A335">
            <v>146</v>
          </cell>
          <cell r="B335" t="str">
            <v>+</v>
          </cell>
          <cell r="C335">
            <v>0.5</v>
          </cell>
          <cell r="D335">
            <v>146</v>
          </cell>
          <cell r="E335" t="str">
            <v>+</v>
          </cell>
          <cell r="F335">
            <v>6.1500000000000909</v>
          </cell>
          <cell r="G335">
            <v>5.65</v>
          </cell>
          <cell r="H335">
            <v>1</v>
          </cell>
          <cell r="I335">
            <v>0.05</v>
          </cell>
          <cell r="J335">
            <v>5.65</v>
          </cell>
          <cell r="K335">
            <v>0.28250000000000003</v>
          </cell>
        </row>
        <row r="336">
          <cell r="A336">
            <v>146</v>
          </cell>
          <cell r="B336" t="str">
            <v>+</v>
          </cell>
          <cell r="C336">
            <v>6.2</v>
          </cell>
          <cell r="D336">
            <v>146</v>
          </cell>
          <cell r="E336" t="str">
            <v>+</v>
          </cell>
          <cell r="F336">
            <v>14.499999999999886</v>
          </cell>
          <cell r="G336">
            <v>8.3000000000000007</v>
          </cell>
          <cell r="H336">
            <v>2</v>
          </cell>
          <cell r="I336">
            <v>0.05</v>
          </cell>
          <cell r="J336">
            <v>16.600000000000001</v>
          </cell>
          <cell r="K336">
            <v>0.83000000000000007</v>
          </cell>
        </row>
        <row r="337">
          <cell r="A337">
            <v>146</v>
          </cell>
          <cell r="B337" t="str">
            <v>+</v>
          </cell>
          <cell r="C337">
            <v>14.5</v>
          </cell>
          <cell r="D337">
            <v>147</v>
          </cell>
          <cell r="E337" t="str">
            <v>+</v>
          </cell>
          <cell r="F337">
            <v>6.4999999999997726</v>
          </cell>
          <cell r="G337">
            <v>12</v>
          </cell>
          <cell r="H337">
            <v>3.8</v>
          </cell>
          <cell r="I337">
            <v>0.05</v>
          </cell>
          <cell r="J337">
            <v>45.599999999999994</v>
          </cell>
          <cell r="K337">
            <v>2.2799999999999998</v>
          </cell>
        </row>
        <row r="338">
          <cell r="A338">
            <v>145</v>
          </cell>
          <cell r="B338" t="str">
            <v>+</v>
          </cell>
          <cell r="C338">
            <v>2</v>
          </cell>
          <cell r="D338">
            <v>145</v>
          </cell>
          <cell r="E338" t="str">
            <v>+</v>
          </cell>
          <cell r="F338">
            <v>5.3499999999996817</v>
          </cell>
          <cell r="G338">
            <v>3.35</v>
          </cell>
          <cell r="H338">
            <v>1</v>
          </cell>
          <cell r="I338">
            <v>0.05</v>
          </cell>
          <cell r="J338">
            <v>3.35</v>
          </cell>
          <cell r="K338">
            <v>0.16750000000000001</v>
          </cell>
        </row>
        <row r="339">
          <cell r="A339">
            <v>145</v>
          </cell>
          <cell r="B339" t="str">
            <v>+</v>
          </cell>
          <cell r="C339">
            <v>5.2</v>
          </cell>
          <cell r="D339">
            <v>145</v>
          </cell>
          <cell r="E339" t="str">
            <v>+</v>
          </cell>
          <cell r="F339">
            <v>8.5499999999996135</v>
          </cell>
          <cell r="G339">
            <v>3.35</v>
          </cell>
          <cell r="H339">
            <v>2</v>
          </cell>
          <cell r="I339">
            <v>0.06</v>
          </cell>
          <cell r="J339">
            <v>6.7</v>
          </cell>
          <cell r="K339">
            <v>0.40199999999999997</v>
          </cell>
        </row>
        <row r="340">
          <cell r="A340">
            <v>145</v>
          </cell>
          <cell r="B340" t="str">
            <v>+</v>
          </cell>
          <cell r="C340">
            <v>5.2</v>
          </cell>
          <cell r="D340">
            <v>145</v>
          </cell>
          <cell r="E340" t="str">
            <v>+</v>
          </cell>
          <cell r="F340">
            <v>8.2999999999998408</v>
          </cell>
          <cell r="G340">
            <v>3.1</v>
          </cell>
          <cell r="H340">
            <v>1</v>
          </cell>
          <cell r="I340">
            <v>0.05</v>
          </cell>
          <cell r="J340">
            <v>3.1</v>
          </cell>
          <cell r="K340">
            <v>0.15500000000000003</v>
          </cell>
        </row>
        <row r="341">
          <cell r="A341">
            <v>145</v>
          </cell>
          <cell r="B341" t="str">
            <v>+</v>
          </cell>
          <cell r="C341">
            <v>8.4</v>
          </cell>
          <cell r="D341">
            <v>145</v>
          </cell>
          <cell r="E341" t="str">
            <v>+</v>
          </cell>
          <cell r="F341">
            <v>13.400000000000318</v>
          </cell>
          <cell r="G341">
            <v>5</v>
          </cell>
          <cell r="H341">
            <v>1</v>
          </cell>
          <cell r="I341">
            <v>0.05</v>
          </cell>
          <cell r="J341">
            <v>5</v>
          </cell>
          <cell r="K341">
            <v>0.25</v>
          </cell>
        </row>
        <row r="342">
          <cell r="A342">
            <v>145</v>
          </cell>
          <cell r="B342" t="str">
            <v>+</v>
          </cell>
          <cell r="C342">
            <v>13</v>
          </cell>
          <cell r="D342">
            <v>146</v>
          </cell>
          <cell r="E342" t="str">
            <v>+</v>
          </cell>
          <cell r="F342">
            <v>15</v>
          </cell>
          <cell r="G342">
            <v>22</v>
          </cell>
          <cell r="H342">
            <v>2</v>
          </cell>
          <cell r="I342">
            <v>0.05</v>
          </cell>
          <cell r="J342">
            <v>44</v>
          </cell>
          <cell r="K342">
            <v>2.2000000000000002</v>
          </cell>
        </row>
        <row r="343">
          <cell r="A343">
            <v>145</v>
          </cell>
          <cell r="B343" t="str">
            <v>+</v>
          </cell>
          <cell r="C343">
            <v>16.899999999999999</v>
          </cell>
          <cell r="D343">
            <v>146</v>
          </cell>
          <cell r="E343" t="str">
            <v>+</v>
          </cell>
          <cell r="F343">
            <v>3.7000000000000455</v>
          </cell>
          <cell r="G343">
            <v>6.8</v>
          </cell>
          <cell r="H343">
            <v>1</v>
          </cell>
          <cell r="I343">
            <v>0.05</v>
          </cell>
          <cell r="J343">
            <v>6.8</v>
          </cell>
          <cell r="K343">
            <v>0.34</v>
          </cell>
        </row>
        <row r="344">
          <cell r="A344">
            <v>144</v>
          </cell>
          <cell r="B344" t="str">
            <v>+</v>
          </cell>
          <cell r="C344">
            <v>4</v>
          </cell>
          <cell r="D344">
            <v>145</v>
          </cell>
          <cell r="E344" t="str">
            <v>+</v>
          </cell>
          <cell r="F344">
            <v>0.1999999999998181</v>
          </cell>
          <cell r="G344">
            <v>16.2</v>
          </cell>
          <cell r="H344">
            <v>3.9</v>
          </cell>
          <cell r="I344">
            <v>0.05</v>
          </cell>
          <cell r="J344">
            <v>63.179999999999993</v>
          </cell>
          <cell r="K344">
            <v>3.1589999999999998</v>
          </cell>
        </row>
        <row r="345">
          <cell r="A345">
            <v>143</v>
          </cell>
          <cell r="B345" t="str">
            <v>+</v>
          </cell>
          <cell r="C345">
            <v>12</v>
          </cell>
          <cell r="D345">
            <v>144</v>
          </cell>
          <cell r="E345" t="str">
            <v>+</v>
          </cell>
          <cell r="F345">
            <v>6.4999999999997726</v>
          </cell>
          <cell r="G345">
            <v>14.5</v>
          </cell>
          <cell r="H345">
            <v>1</v>
          </cell>
          <cell r="I345">
            <v>0.05</v>
          </cell>
          <cell r="J345">
            <v>14.5</v>
          </cell>
          <cell r="K345">
            <v>0.72500000000000009</v>
          </cell>
        </row>
        <row r="346">
          <cell r="A346">
            <v>143</v>
          </cell>
          <cell r="B346" t="str">
            <v>+</v>
          </cell>
          <cell r="C346">
            <v>12.3</v>
          </cell>
          <cell r="D346">
            <v>143</v>
          </cell>
          <cell r="E346" t="str">
            <v>+</v>
          </cell>
          <cell r="F346">
            <v>17.700000000000387</v>
          </cell>
          <cell r="G346">
            <v>5.4</v>
          </cell>
          <cell r="H346">
            <v>1</v>
          </cell>
          <cell r="I346">
            <v>0.05</v>
          </cell>
          <cell r="J346">
            <v>5.4</v>
          </cell>
          <cell r="K346">
            <v>0.27</v>
          </cell>
        </row>
        <row r="347">
          <cell r="A347">
            <v>142</v>
          </cell>
          <cell r="B347" t="str">
            <v>+</v>
          </cell>
          <cell r="C347">
            <v>6.9</v>
          </cell>
          <cell r="D347">
            <v>142</v>
          </cell>
          <cell r="E347" t="str">
            <v>+</v>
          </cell>
          <cell r="F347">
            <v>12.599999999999909</v>
          </cell>
          <cell r="G347">
            <v>5.7</v>
          </cell>
          <cell r="H347">
            <v>1.65</v>
          </cell>
          <cell r="I347">
            <v>0.05</v>
          </cell>
          <cell r="J347">
            <v>9.4049999999999994</v>
          </cell>
          <cell r="K347">
            <v>0.47025</v>
          </cell>
        </row>
        <row r="348">
          <cell r="A348">
            <v>142</v>
          </cell>
          <cell r="B348" t="str">
            <v>+</v>
          </cell>
          <cell r="C348">
            <v>12</v>
          </cell>
          <cell r="D348">
            <v>143</v>
          </cell>
          <cell r="E348" t="str">
            <v>+</v>
          </cell>
          <cell r="F348">
            <v>10.800000000000409</v>
          </cell>
          <cell r="G348">
            <v>18.8</v>
          </cell>
          <cell r="H348">
            <v>1</v>
          </cell>
          <cell r="I348">
            <v>0.05</v>
          </cell>
          <cell r="J348">
            <v>18.8</v>
          </cell>
          <cell r="K348">
            <v>0.94000000000000006</v>
          </cell>
        </row>
        <row r="349">
          <cell r="A349">
            <v>142</v>
          </cell>
          <cell r="B349" t="str">
            <v>+</v>
          </cell>
          <cell r="C349">
            <v>15.3</v>
          </cell>
          <cell r="D349">
            <v>142</v>
          </cell>
          <cell r="E349" t="str">
            <v>+</v>
          </cell>
          <cell r="F349">
            <v>19.800000000000182</v>
          </cell>
          <cell r="G349">
            <v>4.5</v>
          </cell>
          <cell r="H349">
            <v>1</v>
          </cell>
          <cell r="I349">
            <v>0.05</v>
          </cell>
          <cell r="J349">
            <v>4.5</v>
          </cell>
          <cell r="K349">
            <v>0.22500000000000001</v>
          </cell>
        </row>
        <row r="350">
          <cell r="A350">
            <v>141</v>
          </cell>
          <cell r="B350" t="str">
            <v>+</v>
          </cell>
          <cell r="C350">
            <v>9</v>
          </cell>
          <cell r="D350">
            <v>142</v>
          </cell>
          <cell r="E350" t="str">
            <v>+</v>
          </cell>
          <cell r="F350">
            <v>11.299999999999955</v>
          </cell>
          <cell r="G350">
            <v>22.3</v>
          </cell>
          <cell r="H350">
            <v>2</v>
          </cell>
          <cell r="I350">
            <v>0.05</v>
          </cell>
          <cell r="J350">
            <v>44.6</v>
          </cell>
          <cell r="K350">
            <v>2.23</v>
          </cell>
        </row>
        <row r="351">
          <cell r="A351">
            <v>140</v>
          </cell>
          <cell r="B351" t="str">
            <v>+</v>
          </cell>
          <cell r="C351">
            <v>17</v>
          </cell>
          <cell r="D351">
            <v>141</v>
          </cell>
          <cell r="E351" t="str">
            <v>+</v>
          </cell>
          <cell r="F351">
            <v>6.8000000000000682</v>
          </cell>
          <cell r="G351">
            <v>9.8000000000000007</v>
          </cell>
          <cell r="H351">
            <v>1</v>
          </cell>
          <cell r="I351">
            <v>0.05</v>
          </cell>
          <cell r="J351">
            <v>9.8000000000000007</v>
          </cell>
          <cell r="K351">
            <v>0.49000000000000005</v>
          </cell>
        </row>
        <row r="352">
          <cell r="A352">
            <v>139</v>
          </cell>
          <cell r="B352" t="str">
            <v>+</v>
          </cell>
          <cell r="C352">
            <v>17.5</v>
          </cell>
          <cell r="D352">
            <v>142</v>
          </cell>
          <cell r="E352" t="str">
            <v>+</v>
          </cell>
          <cell r="F352">
            <v>5.6999999999999318</v>
          </cell>
          <cell r="G352">
            <v>48.2</v>
          </cell>
          <cell r="H352">
            <v>2</v>
          </cell>
          <cell r="I352">
            <v>0.05</v>
          </cell>
          <cell r="J352">
            <v>96.4</v>
          </cell>
          <cell r="K352">
            <v>4.82</v>
          </cell>
        </row>
        <row r="353">
          <cell r="A353">
            <v>139</v>
          </cell>
          <cell r="B353" t="str">
            <v>+</v>
          </cell>
          <cell r="C353">
            <v>7.7</v>
          </cell>
          <cell r="D353">
            <v>139</v>
          </cell>
          <cell r="E353" t="str">
            <v>+</v>
          </cell>
          <cell r="F353">
            <v>16.699999999999591</v>
          </cell>
          <cell r="G353">
            <v>9</v>
          </cell>
          <cell r="H353">
            <v>2</v>
          </cell>
          <cell r="I353">
            <v>0.05</v>
          </cell>
          <cell r="J353">
            <v>18</v>
          </cell>
          <cell r="K353">
            <v>0.9</v>
          </cell>
        </row>
        <row r="354">
          <cell r="A354">
            <v>138</v>
          </cell>
          <cell r="B354" t="str">
            <v>+</v>
          </cell>
          <cell r="C354">
            <v>8.1999999999999993</v>
          </cell>
          <cell r="D354">
            <v>139</v>
          </cell>
          <cell r="E354" t="str">
            <v>+</v>
          </cell>
          <cell r="F354">
            <v>4.8999999999995225</v>
          </cell>
          <cell r="G354">
            <v>16.7</v>
          </cell>
          <cell r="H354">
            <v>1</v>
          </cell>
          <cell r="I354">
            <v>0.05</v>
          </cell>
          <cell r="J354">
            <v>16.7</v>
          </cell>
          <cell r="K354">
            <v>0.83499999999999996</v>
          </cell>
        </row>
        <row r="355">
          <cell r="A355">
            <v>138</v>
          </cell>
          <cell r="B355" t="str">
            <v>+</v>
          </cell>
          <cell r="C355">
            <v>19</v>
          </cell>
          <cell r="D355">
            <v>139</v>
          </cell>
          <cell r="E355" t="str">
            <v>+</v>
          </cell>
          <cell r="F355">
            <v>6.9999999999998863</v>
          </cell>
          <cell r="G355">
            <v>8</v>
          </cell>
          <cell r="H355">
            <v>1</v>
          </cell>
          <cell r="I355">
            <v>0.05</v>
          </cell>
          <cell r="J355">
            <v>8</v>
          </cell>
          <cell r="K355">
            <v>0.4</v>
          </cell>
        </row>
        <row r="356">
          <cell r="A356">
            <v>136</v>
          </cell>
          <cell r="B356" t="str">
            <v>+</v>
          </cell>
          <cell r="C356">
            <v>10.8</v>
          </cell>
          <cell r="D356">
            <v>137</v>
          </cell>
          <cell r="E356" t="str">
            <v>+</v>
          </cell>
          <cell r="F356">
            <v>9.3999999999999773</v>
          </cell>
          <cell r="G356">
            <v>18.600000000000001</v>
          </cell>
          <cell r="H356">
            <v>2</v>
          </cell>
          <cell r="I356">
            <v>7.0000000000000007E-2</v>
          </cell>
          <cell r="J356">
            <v>37.200000000000003</v>
          </cell>
          <cell r="K356">
            <v>2.6040000000000005</v>
          </cell>
        </row>
        <row r="357">
          <cell r="A357">
            <v>136</v>
          </cell>
          <cell r="B357" t="str">
            <v>+</v>
          </cell>
          <cell r="C357">
            <v>15</v>
          </cell>
          <cell r="D357">
            <v>137</v>
          </cell>
          <cell r="E357" t="str">
            <v>+</v>
          </cell>
          <cell r="F357">
            <v>4.3000000000000682</v>
          </cell>
          <cell r="G357">
            <v>9.3000000000000007</v>
          </cell>
          <cell r="H357">
            <v>1</v>
          </cell>
          <cell r="I357">
            <v>0.05</v>
          </cell>
          <cell r="J357">
            <v>9.3000000000000007</v>
          </cell>
          <cell r="K357">
            <v>0.46500000000000008</v>
          </cell>
        </row>
        <row r="358">
          <cell r="A358">
            <v>135</v>
          </cell>
          <cell r="B358" t="str">
            <v>+</v>
          </cell>
          <cell r="C358">
            <v>14</v>
          </cell>
          <cell r="D358">
            <v>136</v>
          </cell>
          <cell r="E358" t="str">
            <v>+</v>
          </cell>
          <cell r="F358">
            <v>7.4500000000000455</v>
          </cell>
          <cell r="G358">
            <v>13.45</v>
          </cell>
          <cell r="H358">
            <v>2</v>
          </cell>
          <cell r="I358">
            <v>0.05</v>
          </cell>
          <cell r="J358">
            <v>26.9</v>
          </cell>
          <cell r="K358">
            <v>1.345</v>
          </cell>
        </row>
        <row r="359">
          <cell r="A359">
            <v>134</v>
          </cell>
          <cell r="B359" t="str">
            <v>+</v>
          </cell>
          <cell r="C359">
            <v>13.4</v>
          </cell>
          <cell r="D359">
            <v>135</v>
          </cell>
          <cell r="E359" t="str">
            <v>+</v>
          </cell>
          <cell r="F359">
            <v>14.399999999999977</v>
          </cell>
          <cell r="G359">
            <v>21</v>
          </cell>
          <cell r="H359">
            <v>3</v>
          </cell>
          <cell r="I359">
            <v>7.0000000000000007E-2</v>
          </cell>
          <cell r="J359">
            <v>63</v>
          </cell>
          <cell r="K359">
            <v>4.41</v>
          </cell>
        </row>
        <row r="360">
          <cell r="A360">
            <v>133</v>
          </cell>
          <cell r="B360" t="str">
            <v>+</v>
          </cell>
          <cell r="C360">
            <v>6.5</v>
          </cell>
          <cell r="D360">
            <v>134</v>
          </cell>
          <cell r="E360" t="str">
            <v>+</v>
          </cell>
          <cell r="F360">
            <v>14.499999999999886</v>
          </cell>
          <cell r="G360">
            <v>28</v>
          </cell>
          <cell r="H360">
            <v>1</v>
          </cell>
          <cell r="I360">
            <v>0.06</v>
          </cell>
          <cell r="J360">
            <v>28</v>
          </cell>
          <cell r="K360">
            <v>1.68</v>
          </cell>
        </row>
        <row r="361">
          <cell r="A361">
            <v>133</v>
          </cell>
          <cell r="B361" t="str">
            <v>+</v>
          </cell>
          <cell r="C361">
            <v>11.6</v>
          </cell>
          <cell r="D361">
            <v>134</v>
          </cell>
          <cell r="E361" t="str">
            <v>+</v>
          </cell>
          <cell r="F361">
            <v>13.400000000000318</v>
          </cell>
          <cell r="G361">
            <v>21.8</v>
          </cell>
          <cell r="H361">
            <v>2</v>
          </cell>
          <cell r="I361">
            <v>0.05</v>
          </cell>
          <cell r="J361">
            <v>43.6</v>
          </cell>
          <cell r="K361">
            <v>2.1800000000000002</v>
          </cell>
        </row>
        <row r="362">
          <cell r="A362">
            <v>132</v>
          </cell>
          <cell r="B362" t="str">
            <v>+</v>
          </cell>
          <cell r="C362">
            <v>18.5</v>
          </cell>
          <cell r="D362">
            <v>133</v>
          </cell>
          <cell r="E362" t="str">
            <v>+</v>
          </cell>
          <cell r="F362">
            <v>8.5000000000002274</v>
          </cell>
          <cell r="G362">
            <v>10</v>
          </cell>
          <cell r="H362">
            <v>2</v>
          </cell>
          <cell r="I362">
            <v>0.04</v>
          </cell>
          <cell r="J362">
            <v>20</v>
          </cell>
          <cell r="K362">
            <v>0.8</v>
          </cell>
        </row>
        <row r="363">
          <cell r="A363">
            <v>131</v>
          </cell>
          <cell r="B363" t="str">
            <v>+</v>
          </cell>
          <cell r="D363">
            <v>131</v>
          </cell>
          <cell r="E363" t="str">
            <v>+</v>
          </cell>
          <cell r="F363">
            <v>0.55000000000006821</v>
          </cell>
          <cell r="G363">
            <v>0.55000000000000004</v>
          </cell>
          <cell r="H363">
            <v>1.5</v>
          </cell>
          <cell r="I363">
            <v>0.05</v>
          </cell>
          <cell r="J363">
            <v>0.82500000000000007</v>
          </cell>
          <cell r="K363">
            <v>4.1250000000000009E-2</v>
          </cell>
        </row>
        <row r="364">
          <cell r="A364">
            <v>131</v>
          </cell>
          <cell r="B364" t="str">
            <v>+</v>
          </cell>
          <cell r="C364">
            <v>2</v>
          </cell>
          <cell r="D364">
            <v>133</v>
          </cell>
          <cell r="E364" t="str">
            <v>+</v>
          </cell>
          <cell r="F364">
            <v>3.1000000000000227</v>
          </cell>
          <cell r="G364">
            <v>41.1</v>
          </cell>
          <cell r="H364">
            <v>1</v>
          </cell>
          <cell r="I364">
            <v>0.05</v>
          </cell>
          <cell r="J364">
            <v>41.1</v>
          </cell>
          <cell r="K364">
            <v>2.0550000000000002</v>
          </cell>
        </row>
        <row r="365">
          <cell r="A365">
            <v>130</v>
          </cell>
          <cell r="B365" t="str">
            <v>+</v>
          </cell>
          <cell r="C365">
            <v>6.5</v>
          </cell>
          <cell r="D365">
            <v>130</v>
          </cell>
          <cell r="E365" t="str">
            <v>+</v>
          </cell>
          <cell r="F365">
            <v>10.300000000000296</v>
          </cell>
          <cell r="G365">
            <v>3.8</v>
          </cell>
          <cell r="H365">
            <v>1</v>
          </cell>
          <cell r="I365">
            <v>0.05</v>
          </cell>
          <cell r="J365">
            <v>3.8</v>
          </cell>
          <cell r="K365">
            <v>0.19</v>
          </cell>
        </row>
        <row r="366">
          <cell r="A366">
            <v>130</v>
          </cell>
          <cell r="B366" t="str">
            <v>+</v>
          </cell>
          <cell r="C366">
            <v>10.3</v>
          </cell>
          <cell r="D366">
            <v>130</v>
          </cell>
          <cell r="E366" t="str">
            <v>+</v>
          </cell>
          <cell r="F366">
            <v>13.600000000000136</v>
          </cell>
          <cell r="G366">
            <v>3.3</v>
          </cell>
          <cell r="H366">
            <v>2</v>
          </cell>
          <cell r="I366">
            <v>0.05</v>
          </cell>
          <cell r="J366">
            <v>6.6</v>
          </cell>
          <cell r="K366">
            <v>0.33</v>
          </cell>
        </row>
        <row r="367">
          <cell r="A367">
            <v>130</v>
          </cell>
          <cell r="B367" t="str">
            <v>+</v>
          </cell>
          <cell r="C367">
            <v>14</v>
          </cell>
          <cell r="D367">
            <v>131</v>
          </cell>
          <cell r="E367" t="str">
            <v>+</v>
          </cell>
          <cell r="F367">
            <v>18.199999999999932</v>
          </cell>
          <cell r="G367">
            <v>24.2</v>
          </cell>
          <cell r="H367">
            <v>1</v>
          </cell>
          <cell r="I367">
            <v>0.05</v>
          </cell>
          <cell r="J367">
            <v>24.2</v>
          </cell>
          <cell r="K367">
            <v>1.21</v>
          </cell>
        </row>
        <row r="368">
          <cell r="A368">
            <v>129</v>
          </cell>
          <cell r="B368" t="str">
            <v>+</v>
          </cell>
          <cell r="C368">
            <v>13.5</v>
          </cell>
          <cell r="D368">
            <v>129</v>
          </cell>
          <cell r="E368" t="str">
            <v>+</v>
          </cell>
          <cell r="F368">
            <v>17.900000000000205</v>
          </cell>
          <cell r="G368">
            <v>4.4000000000000004</v>
          </cell>
          <cell r="H368">
            <v>1</v>
          </cell>
          <cell r="I368">
            <v>0.05</v>
          </cell>
          <cell r="J368">
            <v>4.4000000000000004</v>
          </cell>
          <cell r="K368">
            <v>0.22000000000000003</v>
          </cell>
        </row>
        <row r="369">
          <cell r="A369">
            <v>129</v>
          </cell>
          <cell r="B369" t="str">
            <v>+</v>
          </cell>
          <cell r="C369">
            <v>13.5</v>
          </cell>
          <cell r="D369">
            <v>131</v>
          </cell>
          <cell r="E369" t="str">
            <v>+</v>
          </cell>
          <cell r="F369">
            <v>5.5000000000001137</v>
          </cell>
          <cell r="G369">
            <v>32</v>
          </cell>
          <cell r="H369">
            <v>1</v>
          </cell>
          <cell r="I369">
            <v>0.05</v>
          </cell>
          <cell r="J369">
            <v>32</v>
          </cell>
          <cell r="K369">
            <v>1.6</v>
          </cell>
        </row>
        <row r="370">
          <cell r="A370">
            <v>128</v>
          </cell>
          <cell r="B370" t="str">
            <v>+</v>
          </cell>
          <cell r="C370">
            <v>2.2999999999999998</v>
          </cell>
          <cell r="D370">
            <v>129</v>
          </cell>
          <cell r="E370" t="str">
            <v>+</v>
          </cell>
          <cell r="F370">
            <v>5.8000000000004093</v>
          </cell>
          <cell r="G370">
            <v>23.5</v>
          </cell>
          <cell r="H370">
            <v>1</v>
          </cell>
          <cell r="I370">
            <v>0.05</v>
          </cell>
          <cell r="J370">
            <v>23.5</v>
          </cell>
          <cell r="K370">
            <v>1.175</v>
          </cell>
        </row>
        <row r="371">
          <cell r="A371">
            <v>127</v>
          </cell>
          <cell r="B371" t="str">
            <v>+</v>
          </cell>
          <cell r="C371">
            <v>8.4</v>
          </cell>
          <cell r="D371">
            <v>127</v>
          </cell>
          <cell r="E371" t="str">
            <v>+</v>
          </cell>
          <cell r="F371">
            <v>18.100000000000023</v>
          </cell>
          <cell r="G371">
            <v>9.6999999999999993</v>
          </cell>
          <cell r="H371">
            <v>1</v>
          </cell>
          <cell r="I371">
            <v>0.06</v>
          </cell>
          <cell r="J371">
            <v>9.6999999999999993</v>
          </cell>
          <cell r="K371">
            <v>0.58199999999999996</v>
          </cell>
        </row>
        <row r="372">
          <cell r="A372">
            <v>127</v>
          </cell>
          <cell r="B372" t="str">
            <v>+</v>
          </cell>
          <cell r="C372">
            <v>18.2</v>
          </cell>
          <cell r="D372">
            <v>128</v>
          </cell>
          <cell r="E372" t="str">
            <v>+</v>
          </cell>
          <cell r="F372">
            <v>6.1499999999995225</v>
          </cell>
          <cell r="G372">
            <v>7.95</v>
          </cell>
          <cell r="H372">
            <v>2.9</v>
          </cell>
          <cell r="I372">
            <v>0.04</v>
          </cell>
          <cell r="J372">
            <v>23.055</v>
          </cell>
          <cell r="K372">
            <v>0.92220000000000002</v>
          </cell>
        </row>
        <row r="373">
          <cell r="A373">
            <v>126</v>
          </cell>
          <cell r="B373" t="str">
            <v>+</v>
          </cell>
          <cell r="C373">
            <v>5</v>
          </cell>
          <cell r="D373">
            <v>127</v>
          </cell>
          <cell r="E373" t="str">
            <v>+</v>
          </cell>
          <cell r="F373">
            <v>0.50000000000011369</v>
          </cell>
          <cell r="G373">
            <v>15.5</v>
          </cell>
          <cell r="H373">
            <v>1</v>
          </cell>
          <cell r="I373">
            <v>0.05</v>
          </cell>
          <cell r="J373">
            <v>15.5</v>
          </cell>
          <cell r="K373">
            <v>0.77500000000000002</v>
          </cell>
        </row>
        <row r="374">
          <cell r="A374">
            <v>126</v>
          </cell>
          <cell r="B374" t="str">
            <v>+</v>
          </cell>
          <cell r="C374">
            <v>9.6</v>
          </cell>
          <cell r="D374">
            <v>127</v>
          </cell>
          <cell r="E374" t="str">
            <v>+</v>
          </cell>
          <cell r="F374">
            <v>8.5999999999998522</v>
          </cell>
          <cell r="G374">
            <v>19</v>
          </cell>
          <cell r="H374">
            <v>1</v>
          </cell>
          <cell r="I374">
            <v>0.05</v>
          </cell>
          <cell r="J374">
            <v>19</v>
          </cell>
          <cell r="K374">
            <v>0.95000000000000007</v>
          </cell>
        </row>
        <row r="375">
          <cell r="A375">
            <v>125</v>
          </cell>
          <cell r="B375" t="str">
            <v>+</v>
          </cell>
          <cell r="D375">
            <v>125</v>
          </cell>
          <cell r="E375" t="str">
            <v>+</v>
          </cell>
          <cell r="F375">
            <v>8.0000000000001137</v>
          </cell>
          <cell r="G375">
            <v>8</v>
          </cell>
          <cell r="H375">
            <v>1</v>
          </cell>
          <cell r="I375">
            <v>0.05</v>
          </cell>
          <cell r="J375">
            <v>8</v>
          </cell>
          <cell r="K375">
            <v>0.4</v>
          </cell>
        </row>
        <row r="376">
          <cell r="A376">
            <v>125</v>
          </cell>
          <cell r="B376" t="str">
            <v>+</v>
          </cell>
          <cell r="C376">
            <v>7.7</v>
          </cell>
          <cell r="D376">
            <v>127</v>
          </cell>
          <cell r="E376" t="str">
            <v>+</v>
          </cell>
          <cell r="F376">
            <v>3.1000000000000227</v>
          </cell>
          <cell r="G376">
            <v>35.4</v>
          </cell>
          <cell r="H376">
            <v>1</v>
          </cell>
          <cell r="I376">
            <v>0.05</v>
          </cell>
          <cell r="J376">
            <v>35.4</v>
          </cell>
          <cell r="K376">
            <v>1.77</v>
          </cell>
        </row>
        <row r="377">
          <cell r="A377">
            <v>125</v>
          </cell>
          <cell r="B377" t="str">
            <v>+</v>
          </cell>
          <cell r="C377">
            <v>11</v>
          </cell>
          <cell r="D377">
            <v>126</v>
          </cell>
          <cell r="E377" t="str">
            <v>+</v>
          </cell>
          <cell r="F377">
            <v>0.30000000000029559</v>
          </cell>
          <cell r="G377">
            <v>9.3000000000000007</v>
          </cell>
          <cell r="H377">
            <v>1</v>
          </cell>
          <cell r="I377">
            <v>0.05</v>
          </cell>
          <cell r="J377">
            <v>9.3000000000000007</v>
          </cell>
          <cell r="K377">
            <v>0.46500000000000008</v>
          </cell>
        </row>
        <row r="378">
          <cell r="A378">
            <v>122</v>
          </cell>
          <cell r="B378" t="str">
            <v>+</v>
          </cell>
          <cell r="C378">
            <v>3.9</v>
          </cell>
          <cell r="D378">
            <v>122</v>
          </cell>
          <cell r="E378" t="str">
            <v>+</v>
          </cell>
          <cell r="F378">
            <v>7.4000000000000909</v>
          </cell>
          <cell r="G378">
            <v>3.5</v>
          </cell>
          <cell r="H378">
            <v>1</v>
          </cell>
          <cell r="I378">
            <v>0.05</v>
          </cell>
          <cell r="J378">
            <v>3.5</v>
          </cell>
          <cell r="K378">
            <v>0.17500000000000002</v>
          </cell>
        </row>
        <row r="379">
          <cell r="A379">
            <v>122</v>
          </cell>
          <cell r="B379" t="str">
            <v>+</v>
          </cell>
          <cell r="C379">
            <v>7.8</v>
          </cell>
          <cell r="D379">
            <v>122</v>
          </cell>
          <cell r="E379" t="str">
            <v>+</v>
          </cell>
          <cell r="F379">
            <v>12.600000000000477</v>
          </cell>
          <cell r="G379">
            <v>4.8</v>
          </cell>
          <cell r="H379">
            <v>2</v>
          </cell>
          <cell r="I379">
            <v>0.05</v>
          </cell>
          <cell r="J379">
            <v>9.6</v>
          </cell>
          <cell r="K379">
            <v>0.48</v>
          </cell>
        </row>
        <row r="380">
          <cell r="A380">
            <v>122</v>
          </cell>
          <cell r="B380" t="str">
            <v>+</v>
          </cell>
          <cell r="C380">
            <v>16.5</v>
          </cell>
          <cell r="D380">
            <v>123</v>
          </cell>
          <cell r="E380" t="str">
            <v>+</v>
          </cell>
          <cell r="F380">
            <v>19.699999999999704</v>
          </cell>
          <cell r="G380">
            <v>23.2</v>
          </cell>
          <cell r="H380">
            <v>2</v>
          </cell>
          <cell r="I380">
            <v>0.06</v>
          </cell>
          <cell r="J380">
            <v>46.4</v>
          </cell>
          <cell r="K380">
            <v>2.7839999999999998</v>
          </cell>
        </row>
        <row r="381">
          <cell r="A381">
            <v>120</v>
          </cell>
          <cell r="B381" t="str">
            <v>+</v>
          </cell>
          <cell r="C381">
            <v>11.9</v>
          </cell>
          <cell r="D381">
            <v>121</v>
          </cell>
          <cell r="E381" t="str">
            <v>+</v>
          </cell>
          <cell r="F381">
            <v>9.0999999999999659</v>
          </cell>
          <cell r="G381">
            <v>17.2</v>
          </cell>
          <cell r="H381">
            <v>2</v>
          </cell>
          <cell r="I381">
            <v>0.06</v>
          </cell>
          <cell r="J381">
            <v>34.4</v>
          </cell>
          <cell r="K381">
            <v>2.0640000000000001</v>
          </cell>
        </row>
        <row r="382">
          <cell r="A382">
            <v>119</v>
          </cell>
          <cell r="B382" t="str">
            <v>+</v>
          </cell>
          <cell r="C382">
            <v>2.2999999999999998</v>
          </cell>
          <cell r="D382">
            <v>119</v>
          </cell>
          <cell r="E382" t="str">
            <v>+</v>
          </cell>
          <cell r="F382">
            <v>9.0000000000000568</v>
          </cell>
          <cell r="G382">
            <v>6.7</v>
          </cell>
          <cell r="H382">
            <v>1</v>
          </cell>
          <cell r="I382">
            <v>0.06</v>
          </cell>
          <cell r="J382">
            <v>6.7</v>
          </cell>
          <cell r="K382">
            <v>0.40199999999999997</v>
          </cell>
        </row>
        <row r="383">
          <cell r="A383">
            <v>119</v>
          </cell>
          <cell r="B383" t="str">
            <v>+</v>
          </cell>
          <cell r="C383">
            <v>7.6</v>
          </cell>
          <cell r="D383">
            <v>119</v>
          </cell>
          <cell r="E383" t="str">
            <v>+</v>
          </cell>
          <cell r="F383">
            <v>9.6999999999997044</v>
          </cell>
          <cell r="G383">
            <v>2.1</v>
          </cell>
          <cell r="H383">
            <v>2</v>
          </cell>
          <cell r="I383">
            <v>0.06</v>
          </cell>
          <cell r="J383">
            <v>4.2</v>
          </cell>
          <cell r="K383">
            <v>0.252</v>
          </cell>
        </row>
        <row r="384">
          <cell r="A384">
            <v>119</v>
          </cell>
          <cell r="B384" t="str">
            <v>+</v>
          </cell>
          <cell r="C384">
            <v>1.5</v>
          </cell>
          <cell r="D384">
            <v>119</v>
          </cell>
          <cell r="E384" t="str">
            <v>+</v>
          </cell>
          <cell r="F384">
            <v>16.150000000000091</v>
          </cell>
          <cell r="G384">
            <v>14.65</v>
          </cell>
          <cell r="H384">
            <v>2</v>
          </cell>
          <cell r="I384">
            <v>0.06</v>
          </cell>
          <cell r="J384">
            <v>29.3</v>
          </cell>
          <cell r="K384">
            <v>1.758</v>
          </cell>
        </row>
        <row r="385">
          <cell r="A385">
            <v>118</v>
          </cell>
          <cell r="B385" t="str">
            <v>+</v>
          </cell>
          <cell r="C385">
            <v>18.100000000000001</v>
          </cell>
          <cell r="D385">
            <v>119</v>
          </cell>
          <cell r="E385" t="str">
            <v>+</v>
          </cell>
          <cell r="F385">
            <v>2.0999999999997954</v>
          </cell>
          <cell r="G385">
            <v>4</v>
          </cell>
          <cell r="H385">
            <v>2.9</v>
          </cell>
          <cell r="I385">
            <v>0.05</v>
          </cell>
          <cell r="J385">
            <v>11.6</v>
          </cell>
          <cell r="K385">
            <v>0.57999999999999996</v>
          </cell>
        </row>
        <row r="386">
          <cell r="A386">
            <v>117</v>
          </cell>
          <cell r="B386" t="str">
            <v>+</v>
          </cell>
          <cell r="D386">
            <v>117</v>
          </cell>
          <cell r="E386" t="str">
            <v>+</v>
          </cell>
          <cell r="F386">
            <v>6.0999999999998522</v>
          </cell>
          <cell r="G386">
            <v>6.1</v>
          </cell>
          <cell r="H386">
            <v>1</v>
          </cell>
          <cell r="I386">
            <v>0.05</v>
          </cell>
          <cell r="J386">
            <v>6.1</v>
          </cell>
          <cell r="K386">
            <v>0.30499999999999999</v>
          </cell>
        </row>
        <row r="387">
          <cell r="A387">
            <v>117</v>
          </cell>
          <cell r="B387" t="str">
            <v>+</v>
          </cell>
          <cell r="C387">
            <v>10</v>
          </cell>
          <cell r="D387">
            <v>118</v>
          </cell>
          <cell r="E387" t="str">
            <v>+</v>
          </cell>
          <cell r="F387">
            <v>9.3000000000000682</v>
          </cell>
          <cell r="G387">
            <v>19.3</v>
          </cell>
          <cell r="H387">
            <v>2</v>
          </cell>
          <cell r="I387">
            <v>0.05</v>
          </cell>
          <cell r="J387">
            <v>38.6</v>
          </cell>
          <cell r="K387">
            <v>1.9300000000000002</v>
          </cell>
        </row>
        <row r="388">
          <cell r="A388">
            <v>116</v>
          </cell>
          <cell r="B388" t="str">
            <v>+</v>
          </cell>
          <cell r="C388">
            <v>8</v>
          </cell>
          <cell r="D388">
            <v>117</v>
          </cell>
          <cell r="E388" t="str">
            <v>+</v>
          </cell>
          <cell r="F388">
            <v>10.999999999999943</v>
          </cell>
          <cell r="G388">
            <v>23</v>
          </cell>
          <cell r="H388">
            <v>2</v>
          </cell>
          <cell r="I388">
            <v>0.05</v>
          </cell>
          <cell r="J388">
            <v>46</v>
          </cell>
          <cell r="K388">
            <v>2.3000000000000003</v>
          </cell>
        </row>
        <row r="389">
          <cell r="A389">
            <v>113</v>
          </cell>
          <cell r="B389" t="str">
            <v>+</v>
          </cell>
          <cell r="D389">
            <v>114</v>
          </cell>
          <cell r="E389" t="str">
            <v>+</v>
          </cell>
          <cell r="F389">
            <v>7.1500000000000341</v>
          </cell>
          <cell r="G389">
            <v>27.15</v>
          </cell>
          <cell r="H389">
            <v>2</v>
          </cell>
          <cell r="I389">
            <v>0.06</v>
          </cell>
          <cell r="J389">
            <v>54.3</v>
          </cell>
          <cell r="K389">
            <v>3.2579999999999996</v>
          </cell>
        </row>
        <row r="390">
          <cell r="A390">
            <v>112</v>
          </cell>
          <cell r="B390" t="str">
            <v>+</v>
          </cell>
          <cell r="C390">
            <v>2.8</v>
          </cell>
          <cell r="D390">
            <v>112</v>
          </cell>
          <cell r="E390" t="str">
            <v>+</v>
          </cell>
          <cell r="F390">
            <v>19.900000000000091</v>
          </cell>
          <cell r="G390">
            <v>17.100000000000001</v>
          </cell>
          <cell r="H390">
            <v>1</v>
          </cell>
          <cell r="I390">
            <v>0.06</v>
          </cell>
          <cell r="J390">
            <v>17.100000000000001</v>
          </cell>
          <cell r="K390">
            <v>1.026</v>
          </cell>
        </row>
        <row r="391">
          <cell r="A391">
            <v>111</v>
          </cell>
          <cell r="B391" t="str">
            <v>+</v>
          </cell>
          <cell r="C391">
            <v>4.5999999999999996</v>
          </cell>
          <cell r="D391">
            <v>111</v>
          </cell>
          <cell r="E391" t="str">
            <v>+</v>
          </cell>
          <cell r="F391">
            <v>6.5000000000000568</v>
          </cell>
          <cell r="G391">
            <v>1.9</v>
          </cell>
          <cell r="H391">
            <v>1</v>
          </cell>
          <cell r="I391">
            <v>0.06</v>
          </cell>
          <cell r="J391">
            <v>1.9</v>
          </cell>
          <cell r="K391">
            <v>0.11399999999999999</v>
          </cell>
        </row>
        <row r="392">
          <cell r="A392">
            <v>111</v>
          </cell>
          <cell r="B392" t="str">
            <v>+</v>
          </cell>
          <cell r="C392">
            <v>6.4</v>
          </cell>
          <cell r="D392">
            <v>111</v>
          </cell>
          <cell r="E392" t="str">
            <v>+</v>
          </cell>
          <cell r="F392">
            <v>8.9000000000001478</v>
          </cell>
          <cell r="G392">
            <v>2.5</v>
          </cell>
          <cell r="H392">
            <v>3</v>
          </cell>
          <cell r="I392">
            <v>0.06</v>
          </cell>
          <cell r="J392">
            <v>7.5</v>
          </cell>
          <cell r="K392">
            <v>0.44999999999999996</v>
          </cell>
        </row>
        <row r="393">
          <cell r="A393">
            <v>111</v>
          </cell>
          <cell r="B393" t="str">
            <v>+</v>
          </cell>
          <cell r="C393">
            <v>8.8000000000000007</v>
          </cell>
          <cell r="D393">
            <v>111</v>
          </cell>
          <cell r="E393" t="str">
            <v>+</v>
          </cell>
          <cell r="F393">
            <v>10.999999999999943</v>
          </cell>
          <cell r="G393">
            <v>2.2000000000000002</v>
          </cell>
          <cell r="H393">
            <v>1</v>
          </cell>
          <cell r="I393">
            <v>0.06</v>
          </cell>
          <cell r="J393">
            <v>2.2000000000000002</v>
          </cell>
          <cell r="K393">
            <v>0.13200000000000001</v>
          </cell>
        </row>
        <row r="394">
          <cell r="A394">
            <v>111</v>
          </cell>
          <cell r="B394" t="str">
            <v>+</v>
          </cell>
          <cell r="C394">
            <v>14.5</v>
          </cell>
          <cell r="D394">
            <v>112</v>
          </cell>
          <cell r="E394" t="str">
            <v>+</v>
          </cell>
          <cell r="F394">
            <v>14.000000000000057</v>
          </cell>
          <cell r="G394">
            <v>19.5</v>
          </cell>
          <cell r="H394">
            <v>2</v>
          </cell>
          <cell r="I394">
            <v>0.06</v>
          </cell>
          <cell r="J394">
            <v>39</v>
          </cell>
          <cell r="K394">
            <v>2.34</v>
          </cell>
        </row>
        <row r="395">
          <cell r="A395">
            <v>110</v>
          </cell>
          <cell r="B395" t="str">
            <v>+</v>
          </cell>
          <cell r="C395">
            <v>18.5</v>
          </cell>
          <cell r="D395">
            <v>111</v>
          </cell>
          <cell r="E395" t="str">
            <v>+</v>
          </cell>
          <cell r="F395">
            <v>3.9000000000001478</v>
          </cell>
          <cell r="G395">
            <v>5.4</v>
          </cell>
          <cell r="H395">
            <v>1</v>
          </cell>
          <cell r="I395">
            <v>0.06</v>
          </cell>
          <cell r="J395">
            <v>5.4</v>
          </cell>
          <cell r="K395">
            <v>0.32400000000000001</v>
          </cell>
        </row>
        <row r="396">
          <cell r="A396">
            <v>109</v>
          </cell>
          <cell r="B396" t="str">
            <v>+</v>
          </cell>
          <cell r="C396">
            <v>6.9</v>
          </cell>
          <cell r="D396">
            <v>110</v>
          </cell>
          <cell r="E396" t="str">
            <v>+</v>
          </cell>
          <cell r="F396">
            <v>10.900000000000034</v>
          </cell>
          <cell r="G396">
            <v>24</v>
          </cell>
          <cell r="H396">
            <v>2</v>
          </cell>
          <cell r="I396">
            <v>0.06</v>
          </cell>
          <cell r="J396">
            <v>48</v>
          </cell>
          <cell r="K396">
            <v>2.88</v>
          </cell>
        </row>
        <row r="397">
          <cell r="A397">
            <v>108</v>
          </cell>
          <cell r="B397" t="str">
            <v>+</v>
          </cell>
          <cell r="C397">
            <v>6.15</v>
          </cell>
          <cell r="D397">
            <v>109</v>
          </cell>
          <cell r="E397" t="str">
            <v>+</v>
          </cell>
          <cell r="F397">
            <v>9.5500000000001251</v>
          </cell>
          <cell r="G397">
            <v>23.4</v>
          </cell>
          <cell r="H397">
            <v>4</v>
          </cell>
          <cell r="I397">
            <v>0.06</v>
          </cell>
          <cell r="J397">
            <v>93.6</v>
          </cell>
          <cell r="K397">
            <v>5.6159999999999997</v>
          </cell>
        </row>
        <row r="398">
          <cell r="A398">
            <v>107</v>
          </cell>
          <cell r="B398" t="str">
            <v>+</v>
          </cell>
          <cell r="C398">
            <v>18</v>
          </cell>
          <cell r="D398">
            <v>108</v>
          </cell>
          <cell r="E398" t="str">
            <v>+</v>
          </cell>
          <cell r="F398">
            <v>7.0999999999997954</v>
          </cell>
          <cell r="G398">
            <v>9.1</v>
          </cell>
          <cell r="H398">
            <v>1</v>
          </cell>
          <cell r="I398">
            <v>0.06</v>
          </cell>
          <cell r="J398">
            <v>9.1</v>
          </cell>
          <cell r="K398">
            <v>0.54599999999999993</v>
          </cell>
        </row>
        <row r="399">
          <cell r="A399">
            <v>116</v>
          </cell>
          <cell r="B399" t="str">
            <v>+</v>
          </cell>
          <cell r="C399">
            <v>1.8</v>
          </cell>
          <cell r="D399">
            <v>116</v>
          </cell>
          <cell r="E399" t="str">
            <v>+</v>
          </cell>
          <cell r="F399">
            <v>14.399999999999977</v>
          </cell>
          <cell r="G399">
            <v>12.6</v>
          </cell>
          <cell r="H399">
            <v>1</v>
          </cell>
          <cell r="I399">
            <v>0.06</v>
          </cell>
          <cell r="J399">
            <v>12.6</v>
          </cell>
          <cell r="K399">
            <v>0.75600000000000001</v>
          </cell>
        </row>
        <row r="400">
          <cell r="A400">
            <v>164</v>
          </cell>
          <cell r="B400" t="str">
            <v>+</v>
          </cell>
          <cell r="C400">
            <v>9.8000000000000007</v>
          </cell>
          <cell r="D400">
            <v>164</v>
          </cell>
          <cell r="E400" t="str">
            <v>+</v>
          </cell>
          <cell r="F400">
            <v>15.600000000000591</v>
          </cell>
          <cell r="G400">
            <v>5.8</v>
          </cell>
          <cell r="H400">
            <v>1</v>
          </cell>
          <cell r="I400">
            <v>0.05</v>
          </cell>
          <cell r="J400">
            <v>5.8</v>
          </cell>
          <cell r="K400">
            <v>0.28999999999999998</v>
          </cell>
        </row>
        <row r="401">
          <cell r="A401">
            <v>165</v>
          </cell>
          <cell r="B401" t="str">
            <v>+</v>
          </cell>
          <cell r="C401">
            <v>9.25</v>
          </cell>
          <cell r="D401">
            <v>165</v>
          </cell>
          <cell r="E401" t="str">
            <v>+</v>
          </cell>
          <cell r="F401">
            <v>17.649999999999864</v>
          </cell>
          <cell r="G401">
            <v>8.4</v>
          </cell>
          <cell r="H401">
            <v>3</v>
          </cell>
          <cell r="I401">
            <v>0.06</v>
          </cell>
          <cell r="J401">
            <v>25.200000000000003</v>
          </cell>
          <cell r="K401">
            <v>1.512</v>
          </cell>
        </row>
        <row r="402">
          <cell r="A402">
            <v>165</v>
          </cell>
          <cell r="B402" t="str">
            <v>+</v>
          </cell>
          <cell r="C402">
            <v>17.7</v>
          </cell>
          <cell r="D402">
            <v>166</v>
          </cell>
          <cell r="E402" t="str">
            <v>+</v>
          </cell>
          <cell r="F402">
            <v>17.799999999999727</v>
          </cell>
          <cell r="G402">
            <v>20.100000000000001</v>
          </cell>
          <cell r="H402">
            <v>1</v>
          </cell>
          <cell r="I402">
            <v>0.05</v>
          </cell>
          <cell r="J402">
            <v>20.100000000000001</v>
          </cell>
          <cell r="K402">
            <v>1.0050000000000001</v>
          </cell>
        </row>
        <row r="403">
          <cell r="A403">
            <v>166</v>
          </cell>
          <cell r="B403" t="str">
            <v>+</v>
          </cell>
          <cell r="C403">
            <v>14.8</v>
          </cell>
          <cell r="D403">
            <v>167</v>
          </cell>
          <cell r="E403" t="str">
            <v>+</v>
          </cell>
          <cell r="F403">
            <v>0.60000000000059117</v>
          </cell>
          <cell r="G403">
            <v>5.8</v>
          </cell>
          <cell r="H403">
            <v>1</v>
          </cell>
          <cell r="I403">
            <v>0.05</v>
          </cell>
          <cell r="J403">
            <v>5.8</v>
          </cell>
          <cell r="K403">
            <v>0.28999999999999998</v>
          </cell>
        </row>
        <row r="404">
          <cell r="A404">
            <v>166</v>
          </cell>
          <cell r="B404" t="str">
            <v>+</v>
          </cell>
          <cell r="C404">
            <v>17</v>
          </cell>
          <cell r="D404">
            <v>167</v>
          </cell>
          <cell r="E404" t="str">
            <v>+</v>
          </cell>
          <cell r="F404">
            <v>4.9000000000000909</v>
          </cell>
          <cell r="G404">
            <v>7.9</v>
          </cell>
          <cell r="H404">
            <v>2</v>
          </cell>
          <cell r="I404">
            <v>0.06</v>
          </cell>
          <cell r="J404">
            <v>15.8</v>
          </cell>
          <cell r="K404">
            <v>0.94799999999999995</v>
          </cell>
        </row>
        <row r="405">
          <cell r="A405">
            <v>167</v>
          </cell>
          <cell r="B405" t="str">
            <v>+</v>
          </cell>
          <cell r="C405">
            <v>14.3</v>
          </cell>
          <cell r="D405">
            <v>167</v>
          </cell>
          <cell r="E405" t="str">
            <v>+</v>
          </cell>
          <cell r="F405">
            <v>19.300000000000068</v>
          </cell>
          <cell r="G405">
            <v>5</v>
          </cell>
          <cell r="H405">
            <v>1</v>
          </cell>
          <cell r="I405">
            <v>0.05</v>
          </cell>
          <cell r="J405">
            <v>5</v>
          </cell>
          <cell r="K405">
            <v>0.25</v>
          </cell>
        </row>
        <row r="406">
          <cell r="A406">
            <v>168</v>
          </cell>
          <cell r="B406" t="str">
            <v>+</v>
          </cell>
          <cell r="C406">
            <v>9.3000000000000007</v>
          </cell>
          <cell r="D406">
            <v>169</v>
          </cell>
          <cell r="E406" t="str">
            <v>+</v>
          </cell>
          <cell r="F406">
            <v>2.2000000000002728</v>
          </cell>
          <cell r="G406">
            <v>12.9</v>
          </cell>
          <cell r="H406">
            <v>1</v>
          </cell>
          <cell r="I406">
            <v>0.05</v>
          </cell>
          <cell r="J406">
            <v>12.9</v>
          </cell>
          <cell r="K406">
            <v>0.64500000000000002</v>
          </cell>
        </row>
        <row r="407">
          <cell r="A407">
            <v>168</v>
          </cell>
          <cell r="B407" t="str">
            <v>+</v>
          </cell>
          <cell r="C407">
            <v>13</v>
          </cell>
          <cell r="D407">
            <v>169</v>
          </cell>
          <cell r="E407" t="str">
            <v>+</v>
          </cell>
          <cell r="F407">
            <v>2.4000000000000909</v>
          </cell>
          <cell r="G407">
            <v>9.4</v>
          </cell>
          <cell r="H407">
            <v>3.05</v>
          </cell>
          <cell r="I407">
            <v>0.05</v>
          </cell>
          <cell r="J407">
            <v>28.669999999999998</v>
          </cell>
          <cell r="K407">
            <v>1.4335</v>
          </cell>
        </row>
        <row r="408">
          <cell r="A408">
            <v>169</v>
          </cell>
          <cell r="B408" t="str">
            <v>+</v>
          </cell>
          <cell r="D408">
            <v>169</v>
          </cell>
          <cell r="E408" t="str">
            <v>+</v>
          </cell>
          <cell r="F408">
            <v>8.1999999999999318</v>
          </cell>
          <cell r="G408">
            <v>8.1999999999999993</v>
          </cell>
          <cell r="H408">
            <v>1</v>
          </cell>
          <cell r="I408">
            <v>0.05</v>
          </cell>
          <cell r="J408">
            <v>8.1999999999999993</v>
          </cell>
          <cell r="K408">
            <v>0.41</v>
          </cell>
        </row>
        <row r="409">
          <cell r="A409">
            <v>169</v>
          </cell>
          <cell r="B409" t="str">
            <v>+</v>
          </cell>
          <cell r="C409">
            <v>10.4</v>
          </cell>
          <cell r="D409">
            <v>169</v>
          </cell>
          <cell r="E409" t="str">
            <v>+</v>
          </cell>
          <cell r="F409">
            <v>19.700000000000273</v>
          </cell>
          <cell r="G409">
            <v>9.3000000000000007</v>
          </cell>
          <cell r="H409">
            <v>2</v>
          </cell>
          <cell r="I409">
            <v>0.06</v>
          </cell>
          <cell r="J409">
            <v>18.600000000000001</v>
          </cell>
          <cell r="K409">
            <v>1.1160000000000001</v>
          </cell>
        </row>
        <row r="410">
          <cell r="A410">
            <v>170</v>
          </cell>
          <cell r="B410" t="str">
            <v>+</v>
          </cell>
          <cell r="C410">
            <v>2.4</v>
          </cell>
          <cell r="D410">
            <v>170</v>
          </cell>
          <cell r="E410" t="str">
            <v>+</v>
          </cell>
          <cell r="F410">
            <v>12.900000000000205</v>
          </cell>
          <cell r="G410">
            <v>10.5</v>
          </cell>
          <cell r="H410">
            <v>1</v>
          </cell>
          <cell r="I410">
            <v>0.05</v>
          </cell>
          <cell r="J410">
            <v>10.5</v>
          </cell>
          <cell r="K410">
            <v>0.52500000000000002</v>
          </cell>
        </row>
        <row r="411">
          <cell r="A411">
            <v>170</v>
          </cell>
          <cell r="B411" t="str">
            <v>+</v>
          </cell>
          <cell r="C411">
            <v>15</v>
          </cell>
          <cell r="D411">
            <v>171</v>
          </cell>
          <cell r="E411" t="str">
            <v>+</v>
          </cell>
          <cell r="F411">
            <v>3.7999999999999545</v>
          </cell>
          <cell r="G411">
            <v>8.8000000000000007</v>
          </cell>
          <cell r="H411">
            <v>2</v>
          </cell>
          <cell r="I411">
            <v>0.05</v>
          </cell>
          <cell r="J411">
            <v>17.600000000000001</v>
          </cell>
          <cell r="K411">
            <v>0.88000000000000012</v>
          </cell>
        </row>
        <row r="412">
          <cell r="A412">
            <v>171</v>
          </cell>
          <cell r="B412" t="str">
            <v>+</v>
          </cell>
          <cell r="C412">
            <v>0.3</v>
          </cell>
          <cell r="D412">
            <v>171</v>
          </cell>
          <cell r="E412" t="str">
            <v>+</v>
          </cell>
          <cell r="F412">
            <v>6.8000000000000682</v>
          </cell>
          <cell r="G412">
            <v>6.5</v>
          </cell>
          <cell r="H412">
            <v>1</v>
          </cell>
          <cell r="I412">
            <v>0.05</v>
          </cell>
          <cell r="J412">
            <v>6.5</v>
          </cell>
          <cell r="K412">
            <v>0.32500000000000001</v>
          </cell>
        </row>
        <row r="413">
          <cell r="A413">
            <v>171</v>
          </cell>
          <cell r="B413" t="str">
            <v>+</v>
          </cell>
          <cell r="C413">
            <v>4.2</v>
          </cell>
          <cell r="D413">
            <v>171</v>
          </cell>
          <cell r="E413" t="str">
            <v>+</v>
          </cell>
          <cell r="F413">
            <v>13.999999999999773</v>
          </cell>
          <cell r="G413">
            <v>9.8000000000000007</v>
          </cell>
          <cell r="H413">
            <v>1</v>
          </cell>
          <cell r="I413">
            <v>0.05</v>
          </cell>
          <cell r="J413">
            <v>9.8000000000000007</v>
          </cell>
          <cell r="K413">
            <v>0.49000000000000005</v>
          </cell>
        </row>
        <row r="414">
          <cell r="A414">
            <v>172</v>
          </cell>
          <cell r="B414" t="str">
            <v>+</v>
          </cell>
          <cell r="C414">
            <v>12.7</v>
          </cell>
          <cell r="D414">
            <v>172</v>
          </cell>
          <cell r="E414" t="str">
            <v>+</v>
          </cell>
          <cell r="F414">
            <v>17.199999999999704</v>
          </cell>
          <cell r="G414">
            <v>4.5</v>
          </cell>
          <cell r="H414">
            <v>2</v>
          </cell>
          <cell r="I414">
            <v>0.05</v>
          </cell>
          <cell r="J414">
            <v>9</v>
          </cell>
          <cell r="K414">
            <v>0.45</v>
          </cell>
        </row>
        <row r="415">
          <cell r="A415">
            <v>172</v>
          </cell>
          <cell r="B415" t="str">
            <v>+</v>
          </cell>
          <cell r="C415">
            <v>16.399999999999999</v>
          </cell>
          <cell r="D415">
            <v>173</v>
          </cell>
          <cell r="E415" t="str">
            <v>+</v>
          </cell>
          <cell r="F415">
            <v>1.9500000000005002</v>
          </cell>
          <cell r="G415">
            <v>5.55</v>
          </cell>
          <cell r="H415">
            <v>1.95</v>
          </cell>
          <cell r="I415">
            <v>0.05</v>
          </cell>
          <cell r="J415">
            <v>10.8225</v>
          </cell>
          <cell r="K415">
            <v>0.54112499999999997</v>
          </cell>
        </row>
        <row r="416">
          <cell r="A416">
            <v>173</v>
          </cell>
          <cell r="B416" t="str">
            <v>+</v>
          </cell>
          <cell r="C416">
            <v>1.5</v>
          </cell>
          <cell r="D416">
            <v>173</v>
          </cell>
          <cell r="E416" t="str">
            <v>+</v>
          </cell>
          <cell r="F416">
            <v>8.1999999999999318</v>
          </cell>
          <cell r="G416">
            <v>6.7</v>
          </cell>
          <cell r="H416">
            <v>1</v>
          </cell>
          <cell r="I416">
            <v>0.05</v>
          </cell>
          <cell r="J416">
            <v>6.7</v>
          </cell>
          <cell r="K416">
            <v>0.33500000000000002</v>
          </cell>
        </row>
        <row r="417">
          <cell r="A417">
            <v>174</v>
          </cell>
          <cell r="B417" t="str">
            <v>+</v>
          </cell>
          <cell r="C417">
            <v>11.3</v>
          </cell>
          <cell r="D417">
            <v>175</v>
          </cell>
          <cell r="E417" t="str">
            <v>+</v>
          </cell>
          <cell r="F417">
            <v>0.30000000000029559</v>
          </cell>
          <cell r="G417">
            <v>9</v>
          </cell>
          <cell r="H417">
            <v>1</v>
          </cell>
          <cell r="I417">
            <v>0.05</v>
          </cell>
          <cell r="J417">
            <v>9</v>
          </cell>
          <cell r="K417">
            <v>0.45</v>
          </cell>
        </row>
        <row r="418">
          <cell r="A418">
            <v>175</v>
          </cell>
          <cell r="B418" t="str">
            <v>+</v>
          </cell>
          <cell r="C418">
            <v>9.6999999999999993</v>
          </cell>
          <cell r="D418">
            <v>175</v>
          </cell>
          <cell r="E418" t="str">
            <v>+</v>
          </cell>
          <cell r="F418">
            <v>19.850000000000136</v>
          </cell>
          <cell r="G418">
            <v>10.15</v>
          </cell>
          <cell r="H418">
            <v>1</v>
          </cell>
          <cell r="I418">
            <v>0.05</v>
          </cell>
          <cell r="J418">
            <v>10.15</v>
          </cell>
          <cell r="K418">
            <v>0.50750000000000006</v>
          </cell>
        </row>
        <row r="419">
          <cell r="A419">
            <v>177</v>
          </cell>
          <cell r="B419" t="str">
            <v>+</v>
          </cell>
          <cell r="C419">
            <v>12.6</v>
          </cell>
          <cell r="D419">
            <v>178</v>
          </cell>
          <cell r="E419" t="str">
            <v>+</v>
          </cell>
          <cell r="F419">
            <v>6.4999999999997726</v>
          </cell>
          <cell r="G419">
            <v>13.9</v>
          </cell>
          <cell r="H419">
            <v>1</v>
          </cell>
          <cell r="I419">
            <v>0.05</v>
          </cell>
          <cell r="J419">
            <v>13.9</v>
          </cell>
          <cell r="K419">
            <v>0.69500000000000006</v>
          </cell>
        </row>
        <row r="420">
          <cell r="A420">
            <v>179</v>
          </cell>
          <cell r="B420" t="str">
            <v>+</v>
          </cell>
          <cell r="C420">
            <v>17.100000000000001</v>
          </cell>
          <cell r="D420">
            <v>180</v>
          </cell>
          <cell r="E420" t="str">
            <v>+</v>
          </cell>
          <cell r="F420">
            <v>2.1999999999997044</v>
          </cell>
          <cell r="G420">
            <v>5.0999999999999996</v>
          </cell>
          <cell r="H420">
            <v>1</v>
          </cell>
          <cell r="I420">
            <v>0.05</v>
          </cell>
          <cell r="J420">
            <v>5.0999999999999996</v>
          </cell>
          <cell r="K420">
            <v>0.255</v>
          </cell>
        </row>
        <row r="421">
          <cell r="A421">
            <v>179</v>
          </cell>
          <cell r="B421" t="str">
            <v>+</v>
          </cell>
          <cell r="C421">
            <v>17.100000000000001</v>
          </cell>
          <cell r="D421">
            <v>180</v>
          </cell>
          <cell r="E421" t="str">
            <v>+</v>
          </cell>
          <cell r="F421">
            <v>1.8999999999999773</v>
          </cell>
          <cell r="G421">
            <v>4.8</v>
          </cell>
          <cell r="H421">
            <v>1</v>
          </cell>
          <cell r="I421">
            <v>0.06</v>
          </cell>
          <cell r="J421">
            <v>4.8</v>
          </cell>
          <cell r="K421">
            <v>0.28799999999999998</v>
          </cell>
        </row>
        <row r="422">
          <cell r="A422">
            <v>180</v>
          </cell>
          <cell r="B422" t="str">
            <v>+</v>
          </cell>
          <cell r="C422">
            <v>2</v>
          </cell>
          <cell r="D422">
            <v>180</v>
          </cell>
          <cell r="E422" t="str">
            <v>+</v>
          </cell>
          <cell r="F422">
            <v>7.9000000000002046</v>
          </cell>
          <cell r="G422">
            <v>5.9</v>
          </cell>
          <cell r="H422">
            <v>3.1</v>
          </cell>
          <cell r="I422">
            <v>0.06</v>
          </cell>
          <cell r="J422">
            <v>18.290000000000003</v>
          </cell>
          <cell r="K422">
            <v>1.0974000000000002</v>
          </cell>
        </row>
        <row r="423">
          <cell r="A423">
            <v>180</v>
          </cell>
          <cell r="B423" t="str">
            <v>+</v>
          </cell>
          <cell r="C423">
            <v>4.4000000000000004</v>
          </cell>
          <cell r="D423">
            <v>180</v>
          </cell>
          <cell r="E423" t="str">
            <v>+</v>
          </cell>
          <cell r="F423">
            <v>6.9999999999998863</v>
          </cell>
          <cell r="G423">
            <v>2.6</v>
          </cell>
          <cell r="H423">
            <v>1.75</v>
          </cell>
          <cell r="I423">
            <v>0.06</v>
          </cell>
          <cell r="J423">
            <v>4.55</v>
          </cell>
          <cell r="K423">
            <v>0.27299999999999996</v>
          </cell>
        </row>
        <row r="424">
          <cell r="A424">
            <v>180</v>
          </cell>
          <cell r="B424" t="str">
            <v>+</v>
          </cell>
          <cell r="C424">
            <v>16.100000000000001</v>
          </cell>
          <cell r="D424">
            <v>181</v>
          </cell>
          <cell r="E424" t="str">
            <v>+</v>
          </cell>
          <cell r="F424">
            <v>5.5000000000001137</v>
          </cell>
          <cell r="G424">
            <v>9.4</v>
          </cell>
          <cell r="H424">
            <v>2</v>
          </cell>
          <cell r="I424">
            <v>0.06</v>
          </cell>
          <cell r="J424">
            <v>18.8</v>
          </cell>
          <cell r="K424">
            <v>1.1279999999999999</v>
          </cell>
        </row>
        <row r="425">
          <cell r="A425">
            <v>181</v>
          </cell>
          <cell r="B425" t="str">
            <v>+</v>
          </cell>
          <cell r="C425">
            <v>15.1</v>
          </cell>
          <cell r="D425">
            <v>182</v>
          </cell>
          <cell r="E425" t="str">
            <v>+</v>
          </cell>
          <cell r="F425">
            <v>12.599999999999909</v>
          </cell>
          <cell r="G425">
            <v>17.5</v>
          </cell>
          <cell r="H425">
            <v>3.1</v>
          </cell>
          <cell r="I425">
            <v>0.05</v>
          </cell>
          <cell r="J425">
            <v>54.25</v>
          </cell>
          <cell r="K425">
            <v>2.7125000000000004</v>
          </cell>
        </row>
        <row r="426">
          <cell r="A426">
            <v>182</v>
          </cell>
          <cell r="B426" t="str">
            <v>+</v>
          </cell>
          <cell r="C426">
            <v>12.5</v>
          </cell>
          <cell r="D426">
            <v>182</v>
          </cell>
          <cell r="E426" t="str">
            <v>+</v>
          </cell>
          <cell r="F426">
            <v>18.700000000000045</v>
          </cell>
          <cell r="G426">
            <v>6.2</v>
          </cell>
          <cell r="H426">
            <v>2.1</v>
          </cell>
          <cell r="I426">
            <v>0.05</v>
          </cell>
          <cell r="J426">
            <v>13.020000000000001</v>
          </cell>
          <cell r="K426">
            <v>0.65100000000000013</v>
          </cell>
        </row>
        <row r="427">
          <cell r="A427">
            <v>184</v>
          </cell>
          <cell r="B427" t="str">
            <v>+</v>
          </cell>
          <cell r="D427">
            <v>184</v>
          </cell>
          <cell r="E427" t="str">
            <v>+</v>
          </cell>
          <cell r="F427">
            <v>9.3000000000000682</v>
          </cell>
          <cell r="G427">
            <v>9.3000000000000007</v>
          </cell>
          <cell r="H427">
            <v>2</v>
          </cell>
          <cell r="I427">
            <v>0.05</v>
          </cell>
          <cell r="J427">
            <v>18.600000000000001</v>
          </cell>
          <cell r="K427">
            <v>0.93000000000000016</v>
          </cell>
        </row>
        <row r="428">
          <cell r="A428">
            <v>184</v>
          </cell>
          <cell r="B428" t="str">
            <v>+</v>
          </cell>
          <cell r="C428">
            <v>9.6</v>
          </cell>
          <cell r="D428">
            <v>185</v>
          </cell>
          <cell r="E428" t="str">
            <v>+</v>
          </cell>
          <cell r="F428">
            <v>13.100000000000023</v>
          </cell>
          <cell r="G428">
            <v>23.5</v>
          </cell>
          <cell r="H428">
            <v>1</v>
          </cell>
          <cell r="I428">
            <v>0.05</v>
          </cell>
          <cell r="J428">
            <v>23.5</v>
          </cell>
          <cell r="K428">
            <v>1.175</v>
          </cell>
        </row>
        <row r="429">
          <cell r="A429">
            <v>193</v>
          </cell>
          <cell r="B429" t="str">
            <v>+</v>
          </cell>
          <cell r="C429">
            <v>8.1</v>
          </cell>
          <cell r="D429">
            <v>194</v>
          </cell>
          <cell r="E429" t="str">
            <v>+</v>
          </cell>
          <cell r="F429">
            <v>4.7999999999996135</v>
          </cell>
          <cell r="G429">
            <v>16.7</v>
          </cell>
          <cell r="H429">
            <v>1</v>
          </cell>
          <cell r="I429">
            <v>0.06</v>
          </cell>
          <cell r="J429">
            <v>16.7</v>
          </cell>
          <cell r="K429">
            <v>1.002</v>
          </cell>
        </row>
        <row r="430">
          <cell r="A430">
            <v>194</v>
          </cell>
          <cell r="B430" t="str">
            <v>+</v>
          </cell>
          <cell r="C430">
            <v>7.2</v>
          </cell>
          <cell r="D430">
            <v>195</v>
          </cell>
          <cell r="E430" t="str">
            <v>+</v>
          </cell>
          <cell r="F430">
            <v>0.3999999999996362</v>
          </cell>
          <cell r="G430">
            <v>13.2</v>
          </cell>
          <cell r="H430">
            <v>1</v>
          </cell>
          <cell r="I430">
            <v>0.05</v>
          </cell>
          <cell r="J430">
            <v>13.2</v>
          </cell>
          <cell r="K430">
            <v>0.66</v>
          </cell>
        </row>
        <row r="431">
          <cell r="A431">
            <v>195</v>
          </cell>
          <cell r="B431" t="str">
            <v>+</v>
          </cell>
          <cell r="C431">
            <v>5.5</v>
          </cell>
          <cell r="D431">
            <v>195</v>
          </cell>
          <cell r="E431" t="str">
            <v>+</v>
          </cell>
          <cell r="F431">
            <v>19.300000000000068</v>
          </cell>
          <cell r="G431">
            <v>13.8</v>
          </cell>
          <cell r="H431">
            <v>1</v>
          </cell>
          <cell r="I431">
            <v>0.06</v>
          </cell>
          <cell r="J431">
            <v>13.8</v>
          </cell>
          <cell r="K431">
            <v>0.82799999999999996</v>
          </cell>
        </row>
        <row r="432">
          <cell r="A432">
            <v>197</v>
          </cell>
          <cell r="B432" t="str">
            <v>+</v>
          </cell>
          <cell r="C432">
            <v>9.3000000000000007</v>
          </cell>
          <cell r="D432">
            <v>199</v>
          </cell>
          <cell r="E432" t="str">
            <v>+</v>
          </cell>
          <cell r="F432">
            <v>16.100000000000136</v>
          </cell>
          <cell r="G432">
            <v>46.8</v>
          </cell>
          <cell r="H432">
            <v>2</v>
          </cell>
          <cell r="I432">
            <v>0.05</v>
          </cell>
          <cell r="J432">
            <v>93.6</v>
          </cell>
          <cell r="K432">
            <v>4.68</v>
          </cell>
        </row>
        <row r="433">
          <cell r="A433">
            <v>198</v>
          </cell>
          <cell r="B433" t="str">
            <v>+</v>
          </cell>
          <cell r="C433">
            <v>3.3</v>
          </cell>
          <cell r="D433">
            <v>198</v>
          </cell>
          <cell r="E433" t="str">
            <v>+</v>
          </cell>
          <cell r="F433">
            <v>15.300000000000296</v>
          </cell>
          <cell r="G433">
            <v>12</v>
          </cell>
          <cell r="H433">
            <v>1</v>
          </cell>
          <cell r="I433">
            <v>0.05</v>
          </cell>
          <cell r="J433">
            <v>12</v>
          </cell>
          <cell r="K433">
            <v>0.60000000000000009</v>
          </cell>
        </row>
        <row r="434">
          <cell r="A434">
            <v>198</v>
          </cell>
          <cell r="B434" t="str">
            <v>+</v>
          </cell>
          <cell r="C434">
            <v>16</v>
          </cell>
          <cell r="D434">
            <v>199</v>
          </cell>
          <cell r="E434" t="str">
            <v>+</v>
          </cell>
          <cell r="F434">
            <v>15.099999999999909</v>
          </cell>
          <cell r="G434">
            <v>19.100000000000001</v>
          </cell>
          <cell r="H434">
            <v>1</v>
          </cell>
          <cell r="I434">
            <v>0.05</v>
          </cell>
          <cell r="J434">
            <v>19.100000000000001</v>
          </cell>
          <cell r="K434">
            <v>0.95500000000000007</v>
          </cell>
        </row>
        <row r="435">
          <cell r="A435">
            <v>200</v>
          </cell>
          <cell r="B435" t="str">
            <v>+</v>
          </cell>
          <cell r="C435">
            <v>4.0999999999999996</v>
          </cell>
          <cell r="D435">
            <v>200</v>
          </cell>
          <cell r="E435" t="str">
            <v>+</v>
          </cell>
          <cell r="F435">
            <v>17.299999999999613</v>
          </cell>
          <cell r="G435">
            <v>13.2</v>
          </cell>
          <cell r="H435">
            <v>1</v>
          </cell>
          <cell r="I435">
            <v>0.05</v>
          </cell>
          <cell r="J435">
            <v>13.2</v>
          </cell>
          <cell r="K435">
            <v>0.66</v>
          </cell>
        </row>
        <row r="436">
          <cell r="A436">
            <v>201</v>
          </cell>
          <cell r="B436" t="str">
            <v>+</v>
          </cell>
          <cell r="C436">
            <v>11.7</v>
          </cell>
          <cell r="D436">
            <v>201</v>
          </cell>
          <cell r="E436" t="str">
            <v>+</v>
          </cell>
          <cell r="F436">
            <v>15.399999999999636</v>
          </cell>
          <cell r="G436">
            <v>3.7</v>
          </cell>
          <cell r="H436">
            <v>1</v>
          </cell>
          <cell r="I436">
            <v>0.05</v>
          </cell>
          <cell r="J436">
            <v>3.7</v>
          </cell>
          <cell r="K436">
            <v>0.18500000000000003</v>
          </cell>
        </row>
        <row r="437">
          <cell r="A437">
            <v>202</v>
          </cell>
          <cell r="B437" t="str">
            <v>+</v>
          </cell>
          <cell r="C437">
            <v>6.8</v>
          </cell>
          <cell r="D437">
            <v>202</v>
          </cell>
          <cell r="E437" t="str">
            <v>+</v>
          </cell>
          <cell r="F437">
            <v>10.7000000000005</v>
          </cell>
          <cell r="G437">
            <v>3.9</v>
          </cell>
          <cell r="H437">
            <v>2.9</v>
          </cell>
          <cell r="I437">
            <v>0.06</v>
          </cell>
          <cell r="J437">
            <v>11.309999999999999</v>
          </cell>
          <cell r="K437">
            <v>0.67859999999999987</v>
          </cell>
        </row>
        <row r="438">
          <cell r="A438">
            <v>202</v>
          </cell>
          <cell r="B438" t="str">
            <v>+</v>
          </cell>
          <cell r="C438">
            <v>10.85</v>
          </cell>
          <cell r="D438">
            <v>203</v>
          </cell>
          <cell r="E438" t="str">
            <v>+</v>
          </cell>
          <cell r="F438">
            <v>2.8499999999996817</v>
          </cell>
          <cell r="G438">
            <v>12</v>
          </cell>
          <cell r="H438">
            <v>3.9</v>
          </cell>
          <cell r="I438">
            <v>0.05</v>
          </cell>
          <cell r="J438">
            <v>46.8</v>
          </cell>
          <cell r="K438">
            <v>2.34</v>
          </cell>
        </row>
        <row r="439">
          <cell r="A439">
            <v>203</v>
          </cell>
          <cell r="B439" t="str">
            <v>+</v>
          </cell>
          <cell r="C439">
            <v>6.1</v>
          </cell>
          <cell r="D439">
            <v>203</v>
          </cell>
          <cell r="E439" t="str">
            <v>+</v>
          </cell>
          <cell r="F439">
            <v>12.549999999999955</v>
          </cell>
          <cell r="G439">
            <v>6.45</v>
          </cell>
          <cell r="H439">
            <v>1</v>
          </cell>
          <cell r="I439">
            <v>0.05</v>
          </cell>
          <cell r="J439">
            <v>6.45</v>
          </cell>
          <cell r="K439">
            <v>0.32250000000000001</v>
          </cell>
        </row>
        <row r="440">
          <cell r="A440">
            <v>203</v>
          </cell>
          <cell r="B440" t="str">
            <v>+</v>
          </cell>
          <cell r="C440">
            <v>16</v>
          </cell>
          <cell r="D440">
            <v>204</v>
          </cell>
          <cell r="E440" t="str">
            <v>+</v>
          </cell>
          <cell r="F440">
            <v>0.60000000000002274</v>
          </cell>
          <cell r="G440">
            <v>4.5999999999999996</v>
          </cell>
          <cell r="H440">
            <v>1</v>
          </cell>
          <cell r="I440">
            <v>0.05</v>
          </cell>
          <cell r="J440">
            <v>4.5999999999999996</v>
          </cell>
          <cell r="K440">
            <v>0.22999999999999998</v>
          </cell>
        </row>
        <row r="441">
          <cell r="A441">
            <v>204</v>
          </cell>
          <cell r="B441" t="str">
            <v>+</v>
          </cell>
          <cell r="D441">
            <v>204</v>
          </cell>
          <cell r="E441" t="str">
            <v>+</v>
          </cell>
          <cell r="F441">
            <v>16.100000000000136</v>
          </cell>
          <cell r="G441">
            <v>16.100000000000001</v>
          </cell>
          <cell r="H441">
            <v>1</v>
          </cell>
          <cell r="I441">
            <v>0.05</v>
          </cell>
          <cell r="J441">
            <v>16.100000000000001</v>
          </cell>
          <cell r="K441">
            <v>0.80500000000000016</v>
          </cell>
        </row>
        <row r="442">
          <cell r="A442">
            <v>204</v>
          </cell>
          <cell r="B442" t="str">
            <v>+</v>
          </cell>
          <cell r="C442">
            <v>16.8</v>
          </cell>
          <cell r="D442">
            <v>205</v>
          </cell>
          <cell r="E442" t="str">
            <v>+</v>
          </cell>
          <cell r="F442">
            <v>12.300000000000182</v>
          </cell>
          <cell r="G442">
            <v>15.5</v>
          </cell>
          <cell r="H442">
            <v>4.9000000000000004</v>
          </cell>
          <cell r="I442">
            <v>0.05</v>
          </cell>
          <cell r="J442">
            <v>75.95</v>
          </cell>
          <cell r="K442">
            <v>3.7975000000000003</v>
          </cell>
        </row>
        <row r="443">
          <cell r="A443">
            <v>206</v>
          </cell>
          <cell r="B443" t="str">
            <v>+</v>
          </cell>
          <cell r="C443">
            <v>0.75</v>
          </cell>
          <cell r="D443">
            <v>206</v>
          </cell>
          <cell r="E443" t="str">
            <v>+</v>
          </cell>
          <cell r="F443">
            <v>3.75</v>
          </cell>
          <cell r="G443">
            <v>3</v>
          </cell>
          <cell r="H443">
            <v>1</v>
          </cell>
          <cell r="I443">
            <v>0.05</v>
          </cell>
          <cell r="J443">
            <v>3</v>
          </cell>
          <cell r="K443">
            <v>0.15000000000000002</v>
          </cell>
        </row>
        <row r="444">
          <cell r="A444">
            <v>207</v>
          </cell>
          <cell r="B444" t="str">
            <v>+</v>
          </cell>
          <cell r="C444">
            <v>19</v>
          </cell>
          <cell r="D444">
            <v>209</v>
          </cell>
          <cell r="E444" t="str">
            <v>+</v>
          </cell>
          <cell r="F444">
            <v>3.0000000000001137</v>
          </cell>
          <cell r="G444">
            <v>24</v>
          </cell>
          <cell r="H444">
            <v>1</v>
          </cell>
          <cell r="I444">
            <v>0.05</v>
          </cell>
          <cell r="J444">
            <v>24</v>
          </cell>
          <cell r="K444">
            <v>1.2000000000000002</v>
          </cell>
        </row>
        <row r="445">
          <cell r="A445">
            <v>208</v>
          </cell>
          <cell r="B445" t="str">
            <v>+</v>
          </cell>
          <cell r="C445">
            <v>8.8000000000000007</v>
          </cell>
          <cell r="D445">
            <v>209</v>
          </cell>
          <cell r="E445" t="str">
            <v>+</v>
          </cell>
          <cell r="F445">
            <v>15.500000000000114</v>
          </cell>
          <cell r="G445">
            <v>26.7</v>
          </cell>
          <cell r="H445">
            <v>1</v>
          </cell>
          <cell r="I445">
            <v>0.05</v>
          </cell>
          <cell r="J445">
            <v>26.7</v>
          </cell>
          <cell r="K445">
            <v>1.335</v>
          </cell>
        </row>
        <row r="446">
          <cell r="A446">
            <v>210</v>
          </cell>
          <cell r="B446" t="str">
            <v>+</v>
          </cell>
          <cell r="C446">
            <v>7.9</v>
          </cell>
          <cell r="D446">
            <v>211</v>
          </cell>
          <cell r="E446" t="str">
            <v>+</v>
          </cell>
          <cell r="F446">
            <v>3.5000000000002274</v>
          </cell>
          <cell r="G446">
            <v>15.6</v>
          </cell>
          <cell r="H446">
            <v>2.9</v>
          </cell>
          <cell r="I446">
            <v>0.05</v>
          </cell>
          <cell r="J446">
            <v>45.239999999999995</v>
          </cell>
          <cell r="K446">
            <v>2.262</v>
          </cell>
        </row>
        <row r="447">
          <cell r="A447">
            <v>211</v>
          </cell>
          <cell r="B447" t="str">
            <v>+</v>
          </cell>
          <cell r="C447">
            <v>2</v>
          </cell>
          <cell r="D447">
            <v>211</v>
          </cell>
          <cell r="E447" t="str">
            <v>+</v>
          </cell>
          <cell r="F447">
            <v>4.8999999999995225</v>
          </cell>
          <cell r="G447">
            <v>2.9</v>
          </cell>
          <cell r="H447">
            <v>2</v>
          </cell>
          <cell r="I447">
            <v>7.0000000000000007E-2</v>
          </cell>
          <cell r="J447">
            <v>5.8</v>
          </cell>
          <cell r="K447">
            <v>0.40600000000000003</v>
          </cell>
        </row>
        <row r="448">
          <cell r="A448">
            <v>211</v>
          </cell>
          <cell r="B448" t="str">
            <v>+</v>
          </cell>
          <cell r="C448">
            <v>4.9000000000000004</v>
          </cell>
          <cell r="D448">
            <v>211</v>
          </cell>
          <cell r="E448" t="str">
            <v>+</v>
          </cell>
          <cell r="F448">
            <v>8.9999999999997726</v>
          </cell>
          <cell r="G448">
            <v>4.0999999999999996</v>
          </cell>
          <cell r="H448">
            <v>1</v>
          </cell>
          <cell r="I448">
            <v>7.0000000000000007E-2</v>
          </cell>
          <cell r="J448">
            <v>4.0999999999999996</v>
          </cell>
          <cell r="K448">
            <v>0.28699999999999998</v>
          </cell>
        </row>
        <row r="449">
          <cell r="A449">
            <v>211</v>
          </cell>
          <cell r="B449" t="str">
            <v>+</v>
          </cell>
          <cell r="C449">
            <v>9</v>
          </cell>
          <cell r="D449">
            <v>212</v>
          </cell>
          <cell r="E449" t="str">
            <v>+</v>
          </cell>
          <cell r="F449">
            <v>7.1000000000003638</v>
          </cell>
          <cell r="G449">
            <v>18.100000000000001</v>
          </cell>
          <cell r="H449">
            <v>2</v>
          </cell>
          <cell r="I449">
            <v>7.0000000000000007E-2</v>
          </cell>
          <cell r="J449">
            <v>36.200000000000003</v>
          </cell>
          <cell r="K449">
            <v>2.5340000000000003</v>
          </cell>
        </row>
        <row r="450">
          <cell r="A450">
            <v>212</v>
          </cell>
          <cell r="B450" t="str">
            <v>+</v>
          </cell>
          <cell r="C450">
            <v>7.2</v>
          </cell>
          <cell r="D450">
            <v>212</v>
          </cell>
          <cell r="E450" t="str">
            <v>+</v>
          </cell>
          <cell r="F450">
            <v>12.199999999999704</v>
          </cell>
          <cell r="G450">
            <v>5</v>
          </cell>
          <cell r="H450">
            <v>1</v>
          </cell>
          <cell r="I450">
            <v>7.0000000000000007E-2</v>
          </cell>
          <cell r="J450">
            <v>5</v>
          </cell>
          <cell r="K450">
            <v>0.35000000000000003</v>
          </cell>
        </row>
        <row r="451">
          <cell r="A451">
            <v>212</v>
          </cell>
          <cell r="B451" t="str">
            <v>+</v>
          </cell>
          <cell r="C451">
            <v>12.2</v>
          </cell>
          <cell r="D451">
            <v>214</v>
          </cell>
          <cell r="E451" t="str">
            <v>+</v>
          </cell>
          <cell r="F451">
            <v>4.2500000000001137</v>
          </cell>
          <cell r="G451">
            <v>32.049999999999997</v>
          </cell>
          <cell r="H451">
            <v>1</v>
          </cell>
          <cell r="I451">
            <v>0.05</v>
          </cell>
          <cell r="J451">
            <v>32.049999999999997</v>
          </cell>
          <cell r="K451">
            <v>1.6025</v>
          </cell>
        </row>
        <row r="452">
          <cell r="A452">
            <v>212</v>
          </cell>
          <cell r="B452" t="str">
            <v>+</v>
          </cell>
          <cell r="C452">
            <v>14</v>
          </cell>
          <cell r="D452">
            <v>212</v>
          </cell>
          <cell r="E452" t="str">
            <v>+</v>
          </cell>
          <cell r="F452">
            <v>16.000000000000227</v>
          </cell>
          <cell r="G452">
            <v>2</v>
          </cell>
          <cell r="H452">
            <v>2.6</v>
          </cell>
          <cell r="I452">
            <v>7.0000000000000007E-2</v>
          </cell>
          <cell r="J452">
            <v>5.2</v>
          </cell>
          <cell r="K452">
            <v>0.36400000000000005</v>
          </cell>
        </row>
        <row r="453">
          <cell r="A453">
            <v>212</v>
          </cell>
          <cell r="B453" t="str">
            <v>+</v>
          </cell>
          <cell r="C453">
            <v>16</v>
          </cell>
          <cell r="D453">
            <v>214</v>
          </cell>
          <cell r="E453" t="str">
            <v>+</v>
          </cell>
          <cell r="F453">
            <v>5.8999999999997499</v>
          </cell>
          <cell r="G453">
            <v>29.9</v>
          </cell>
          <cell r="H453">
            <v>3.05</v>
          </cell>
          <cell r="I453">
            <v>7.0000000000000007E-2</v>
          </cell>
          <cell r="J453">
            <v>91.194999999999993</v>
          </cell>
          <cell r="K453">
            <v>6.3836500000000003</v>
          </cell>
        </row>
        <row r="454">
          <cell r="A454">
            <v>214</v>
          </cell>
          <cell r="B454" t="str">
            <v>+</v>
          </cell>
          <cell r="C454">
            <v>4.5</v>
          </cell>
          <cell r="D454">
            <v>214</v>
          </cell>
          <cell r="E454" t="str">
            <v>+</v>
          </cell>
          <cell r="F454">
            <v>12.800000000000296</v>
          </cell>
          <cell r="G454">
            <v>8.3000000000000007</v>
          </cell>
          <cell r="H454">
            <v>2</v>
          </cell>
          <cell r="I454">
            <v>7.0000000000000007E-2</v>
          </cell>
          <cell r="J454">
            <v>16.600000000000001</v>
          </cell>
          <cell r="K454">
            <v>1.1620000000000001</v>
          </cell>
        </row>
        <row r="455">
          <cell r="A455">
            <v>214</v>
          </cell>
          <cell r="B455" t="str">
            <v>+</v>
          </cell>
          <cell r="C455">
            <v>12.7</v>
          </cell>
          <cell r="D455">
            <v>214</v>
          </cell>
          <cell r="E455" t="str">
            <v>+</v>
          </cell>
          <cell r="F455">
            <v>15.500000000000114</v>
          </cell>
          <cell r="G455">
            <v>2.8</v>
          </cell>
          <cell r="H455">
            <v>1</v>
          </cell>
          <cell r="I455">
            <v>7.0000000000000007E-2</v>
          </cell>
          <cell r="J455">
            <v>2.8</v>
          </cell>
          <cell r="K455">
            <v>0.19600000000000001</v>
          </cell>
        </row>
        <row r="456">
          <cell r="A456">
            <v>214</v>
          </cell>
          <cell r="B456" t="str">
            <v>+</v>
          </cell>
          <cell r="C456">
            <v>15.5</v>
          </cell>
          <cell r="D456">
            <v>215</v>
          </cell>
          <cell r="E456" t="str">
            <v>+</v>
          </cell>
          <cell r="F456">
            <v>5.8000000000004093</v>
          </cell>
          <cell r="G456">
            <v>10.3</v>
          </cell>
          <cell r="H456">
            <v>1.95</v>
          </cell>
          <cell r="I456">
            <v>7.0000000000000007E-2</v>
          </cell>
          <cell r="J456">
            <v>20.085000000000001</v>
          </cell>
          <cell r="K456">
            <v>1.4059500000000003</v>
          </cell>
        </row>
        <row r="457">
          <cell r="A457">
            <v>215</v>
          </cell>
          <cell r="B457" t="str">
            <v>+</v>
          </cell>
          <cell r="C457">
            <v>5.8</v>
          </cell>
          <cell r="D457">
            <v>215</v>
          </cell>
          <cell r="E457" t="str">
            <v>+</v>
          </cell>
          <cell r="F457">
            <v>14.199999999999591</v>
          </cell>
          <cell r="G457">
            <v>8.4</v>
          </cell>
          <cell r="H457">
            <v>1</v>
          </cell>
          <cell r="I457">
            <v>7.0000000000000007E-2</v>
          </cell>
          <cell r="J457">
            <v>8.4</v>
          </cell>
          <cell r="K457">
            <v>0.58800000000000008</v>
          </cell>
        </row>
        <row r="458">
          <cell r="A458">
            <v>215</v>
          </cell>
          <cell r="B458" t="str">
            <v>+</v>
          </cell>
          <cell r="C458">
            <v>14.2</v>
          </cell>
          <cell r="D458">
            <v>215</v>
          </cell>
          <cell r="E458" t="str">
            <v>+</v>
          </cell>
          <cell r="F458">
            <v>17.399999999999523</v>
          </cell>
          <cell r="G458">
            <v>3.2</v>
          </cell>
          <cell r="H458">
            <v>2</v>
          </cell>
          <cell r="I458">
            <v>7.0000000000000007E-2</v>
          </cell>
          <cell r="J458">
            <v>6.4</v>
          </cell>
          <cell r="K458">
            <v>0.44800000000000006</v>
          </cell>
        </row>
        <row r="459">
          <cell r="A459">
            <v>215</v>
          </cell>
          <cell r="B459" t="str">
            <v>+</v>
          </cell>
          <cell r="C459">
            <v>17.399999999999999</v>
          </cell>
          <cell r="D459">
            <v>216</v>
          </cell>
          <cell r="E459" t="str">
            <v>+</v>
          </cell>
          <cell r="F459">
            <v>13.099999999999454</v>
          </cell>
          <cell r="G459">
            <v>15.7</v>
          </cell>
          <cell r="H459">
            <v>1</v>
          </cell>
          <cell r="I459">
            <v>7.0000000000000007E-2</v>
          </cell>
          <cell r="J459">
            <v>15.7</v>
          </cell>
          <cell r="K459">
            <v>1.099</v>
          </cell>
        </row>
        <row r="460">
          <cell r="A460">
            <v>216</v>
          </cell>
          <cell r="B460" t="str">
            <v>+</v>
          </cell>
          <cell r="D460">
            <v>216</v>
          </cell>
          <cell r="E460" t="str">
            <v>+</v>
          </cell>
          <cell r="F460">
            <v>6.6999999999995907</v>
          </cell>
          <cell r="G460">
            <v>6.7</v>
          </cell>
          <cell r="H460">
            <v>1</v>
          </cell>
          <cell r="I460">
            <v>7.0000000000000007E-2</v>
          </cell>
          <cell r="J460">
            <v>6.7</v>
          </cell>
          <cell r="K460">
            <v>0.46900000000000008</v>
          </cell>
        </row>
        <row r="461">
          <cell r="A461">
            <v>216</v>
          </cell>
          <cell r="B461" t="str">
            <v>+</v>
          </cell>
          <cell r="C461">
            <v>6.7</v>
          </cell>
          <cell r="D461">
            <v>217</v>
          </cell>
          <cell r="E461" t="str">
            <v>+</v>
          </cell>
          <cell r="F461">
            <v>2.5</v>
          </cell>
          <cell r="G461">
            <v>15.8</v>
          </cell>
          <cell r="H461">
            <v>3.05</v>
          </cell>
          <cell r="I461">
            <v>7.0000000000000007E-2</v>
          </cell>
          <cell r="J461">
            <v>48.19</v>
          </cell>
          <cell r="K461">
            <v>3.3733</v>
          </cell>
        </row>
        <row r="462">
          <cell r="A462">
            <v>217</v>
          </cell>
          <cell r="B462" t="str">
            <v>+</v>
          </cell>
          <cell r="C462">
            <v>3</v>
          </cell>
          <cell r="D462">
            <v>217</v>
          </cell>
          <cell r="E462" t="str">
            <v>+</v>
          </cell>
          <cell r="F462">
            <v>10.550000000000068</v>
          </cell>
          <cell r="G462">
            <v>7.55</v>
          </cell>
          <cell r="H462">
            <v>1</v>
          </cell>
          <cell r="I462">
            <v>7.0000000000000007E-2</v>
          </cell>
          <cell r="J462">
            <v>7.55</v>
          </cell>
          <cell r="K462">
            <v>0.52850000000000008</v>
          </cell>
        </row>
        <row r="463">
          <cell r="A463">
            <v>217</v>
          </cell>
          <cell r="B463" t="str">
            <v>+</v>
          </cell>
          <cell r="C463">
            <v>10.55</v>
          </cell>
          <cell r="D463">
            <v>218</v>
          </cell>
          <cell r="E463" t="str">
            <v>+</v>
          </cell>
          <cell r="F463">
            <v>2.2500000000002274</v>
          </cell>
          <cell r="G463">
            <v>11.7</v>
          </cell>
          <cell r="H463">
            <v>2.1</v>
          </cell>
          <cell r="I463">
            <v>7.0000000000000007E-2</v>
          </cell>
          <cell r="J463">
            <v>24.57</v>
          </cell>
          <cell r="K463">
            <v>1.7199000000000002</v>
          </cell>
        </row>
        <row r="464">
          <cell r="A464">
            <v>218</v>
          </cell>
          <cell r="B464" t="str">
            <v>+</v>
          </cell>
          <cell r="C464">
            <v>2.2999999999999998</v>
          </cell>
          <cell r="D464">
            <v>218</v>
          </cell>
          <cell r="E464" t="str">
            <v>+</v>
          </cell>
          <cell r="F464">
            <v>4.0500000000002956</v>
          </cell>
          <cell r="G464">
            <v>1.75</v>
          </cell>
          <cell r="H464">
            <v>2.85</v>
          </cell>
          <cell r="I464">
            <v>7.0000000000000007E-2</v>
          </cell>
          <cell r="J464">
            <v>4.9874999999999998</v>
          </cell>
          <cell r="K464">
            <v>0.34912500000000002</v>
          </cell>
        </row>
        <row r="465">
          <cell r="A465">
            <v>218</v>
          </cell>
          <cell r="B465" t="str">
            <v>+</v>
          </cell>
          <cell r="C465">
            <v>4.05</v>
          </cell>
          <cell r="D465">
            <v>218</v>
          </cell>
          <cell r="E465" t="str">
            <v>+</v>
          </cell>
          <cell r="F465">
            <v>13.949999999999818</v>
          </cell>
          <cell r="G465">
            <v>9.9</v>
          </cell>
          <cell r="H465">
            <v>2</v>
          </cell>
          <cell r="I465">
            <v>7.0000000000000007E-2</v>
          </cell>
          <cell r="J465">
            <v>19.8</v>
          </cell>
          <cell r="K465">
            <v>1.3860000000000001</v>
          </cell>
        </row>
        <row r="466">
          <cell r="A466">
            <v>218</v>
          </cell>
          <cell r="B466" t="str">
            <v>+</v>
          </cell>
          <cell r="C466">
            <v>13.9</v>
          </cell>
          <cell r="D466">
            <v>219</v>
          </cell>
          <cell r="E466" t="str">
            <v>+</v>
          </cell>
          <cell r="F466">
            <v>9.5999999999992269</v>
          </cell>
          <cell r="G466">
            <v>15.7</v>
          </cell>
          <cell r="H466">
            <v>4</v>
          </cell>
          <cell r="I466">
            <v>7.0000000000000007E-2</v>
          </cell>
          <cell r="J466">
            <v>62.8</v>
          </cell>
          <cell r="K466">
            <v>4.3959999999999999</v>
          </cell>
        </row>
        <row r="467">
          <cell r="A467">
            <v>219</v>
          </cell>
          <cell r="B467" t="str">
            <v>+</v>
          </cell>
          <cell r="C467">
            <v>9.4</v>
          </cell>
          <cell r="D467">
            <v>219</v>
          </cell>
          <cell r="E467" t="str">
            <v>+</v>
          </cell>
          <cell r="F467">
            <v>14.399999999999409</v>
          </cell>
          <cell r="G467">
            <v>5</v>
          </cell>
          <cell r="H467">
            <v>3.1</v>
          </cell>
          <cell r="I467">
            <v>7.0000000000000007E-2</v>
          </cell>
          <cell r="J467">
            <v>15.5</v>
          </cell>
          <cell r="K467">
            <v>1.0850000000000002</v>
          </cell>
        </row>
        <row r="468">
          <cell r="A468">
            <v>219</v>
          </cell>
          <cell r="B468" t="str">
            <v>+</v>
          </cell>
          <cell r="C468">
            <v>13.7</v>
          </cell>
          <cell r="D468">
            <v>220</v>
          </cell>
          <cell r="E468" t="str">
            <v>+</v>
          </cell>
          <cell r="F468">
            <v>1.2999999999999545</v>
          </cell>
          <cell r="G468">
            <v>7.6</v>
          </cell>
          <cell r="H468">
            <v>1</v>
          </cell>
          <cell r="I468">
            <v>7.0000000000000007E-2</v>
          </cell>
          <cell r="J468">
            <v>7.6</v>
          </cell>
          <cell r="K468">
            <v>0.53200000000000003</v>
          </cell>
        </row>
        <row r="469">
          <cell r="A469">
            <v>220</v>
          </cell>
          <cell r="B469" t="str">
            <v>+</v>
          </cell>
          <cell r="D469">
            <v>221</v>
          </cell>
          <cell r="E469" t="str">
            <v>+</v>
          </cell>
          <cell r="F469">
            <v>11.000000000000227</v>
          </cell>
          <cell r="G469">
            <v>31</v>
          </cell>
          <cell r="H469">
            <v>3</v>
          </cell>
          <cell r="I469">
            <v>7.0000000000000007E-2</v>
          </cell>
          <cell r="J469">
            <v>93</v>
          </cell>
          <cell r="K469">
            <v>6.5100000000000007</v>
          </cell>
        </row>
        <row r="470">
          <cell r="A470">
            <v>221</v>
          </cell>
          <cell r="B470" t="str">
            <v>+</v>
          </cell>
          <cell r="C470">
            <v>11</v>
          </cell>
          <cell r="D470">
            <v>222</v>
          </cell>
          <cell r="E470" t="str">
            <v>+</v>
          </cell>
          <cell r="F470">
            <v>6.6000000000002501</v>
          </cell>
          <cell r="G470">
            <v>15.6</v>
          </cell>
          <cell r="H470">
            <v>1</v>
          </cell>
          <cell r="I470">
            <v>7.0000000000000007E-2</v>
          </cell>
          <cell r="J470">
            <v>15.6</v>
          </cell>
          <cell r="K470">
            <v>1.0920000000000001</v>
          </cell>
        </row>
        <row r="471">
          <cell r="A471">
            <v>221</v>
          </cell>
          <cell r="B471" t="str">
            <v>+</v>
          </cell>
          <cell r="C471">
            <v>11</v>
          </cell>
          <cell r="D471">
            <v>222</v>
          </cell>
          <cell r="E471" t="str">
            <v>+</v>
          </cell>
          <cell r="F471">
            <v>5.6999999999999318</v>
          </cell>
          <cell r="G471">
            <v>14.7</v>
          </cell>
          <cell r="H471">
            <v>1</v>
          </cell>
          <cell r="I471">
            <v>7.0000000000000007E-2</v>
          </cell>
          <cell r="J471">
            <v>14.7</v>
          </cell>
          <cell r="K471">
            <v>1.0290000000000001</v>
          </cell>
        </row>
        <row r="472">
          <cell r="A472">
            <v>222</v>
          </cell>
          <cell r="B472" t="str">
            <v>+</v>
          </cell>
          <cell r="C472">
            <v>2.6</v>
          </cell>
          <cell r="D472">
            <v>223</v>
          </cell>
          <cell r="E472" t="str">
            <v>+</v>
          </cell>
          <cell r="F472">
            <v>2.5</v>
          </cell>
          <cell r="G472">
            <v>19.899999999999999</v>
          </cell>
          <cell r="H472">
            <v>3</v>
          </cell>
          <cell r="I472">
            <v>7.0000000000000007E-2</v>
          </cell>
          <cell r="J472">
            <v>59.699999999999996</v>
          </cell>
          <cell r="K472">
            <v>4.1790000000000003</v>
          </cell>
        </row>
        <row r="473">
          <cell r="A473">
            <v>223</v>
          </cell>
          <cell r="B473" t="str">
            <v>+</v>
          </cell>
          <cell r="C473">
            <v>2.2999999999999998</v>
          </cell>
          <cell r="D473">
            <v>223</v>
          </cell>
          <cell r="E473" t="str">
            <v>+</v>
          </cell>
          <cell r="F473">
            <v>6.0500000000001819</v>
          </cell>
          <cell r="G473">
            <v>3.75</v>
          </cell>
          <cell r="H473">
            <v>2</v>
          </cell>
          <cell r="I473">
            <v>7.0000000000000007E-2</v>
          </cell>
          <cell r="J473">
            <v>7.5</v>
          </cell>
          <cell r="K473">
            <v>0.52500000000000002</v>
          </cell>
        </row>
        <row r="474">
          <cell r="A474">
            <v>223</v>
          </cell>
          <cell r="B474" t="str">
            <v>+</v>
          </cell>
          <cell r="C474">
            <v>6</v>
          </cell>
          <cell r="D474">
            <v>223</v>
          </cell>
          <cell r="E474" t="str">
            <v>+</v>
          </cell>
          <cell r="F474">
            <v>14.199999999999591</v>
          </cell>
          <cell r="G474">
            <v>8.1999999999999993</v>
          </cell>
          <cell r="H474">
            <v>3</v>
          </cell>
          <cell r="I474">
            <v>7.0000000000000007E-2</v>
          </cell>
          <cell r="J474">
            <v>24.599999999999998</v>
          </cell>
          <cell r="K474">
            <v>1.722</v>
          </cell>
        </row>
        <row r="475">
          <cell r="A475">
            <v>223</v>
          </cell>
          <cell r="B475" t="str">
            <v>+</v>
          </cell>
          <cell r="C475">
            <v>14.2</v>
          </cell>
          <cell r="D475">
            <v>224</v>
          </cell>
          <cell r="E475" t="str">
            <v>+</v>
          </cell>
          <cell r="F475">
            <v>1.0500000000001819</v>
          </cell>
          <cell r="G475">
            <v>6.85</v>
          </cell>
          <cell r="H475">
            <v>2</v>
          </cell>
          <cell r="I475">
            <v>7.0000000000000007E-2</v>
          </cell>
          <cell r="J475">
            <v>13.7</v>
          </cell>
          <cell r="K475">
            <v>0.95900000000000007</v>
          </cell>
        </row>
        <row r="476">
          <cell r="A476">
            <v>224</v>
          </cell>
          <cell r="B476" t="str">
            <v>+</v>
          </cell>
          <cell r="D476">
            <v>225</v>
          </cell>
          <cell r="E476" t="str">
            <v>+</v>
          </cell>
          <cell r="F476">
            <v>0</v>
          </cell>
          <cell r="G476">
            <v>20</v>
          </cell>
          <cell r="H476">
            <v>3.05</v>
          </cell>
          <cell r="I476">
            <v>7.0000000000000007E-2</v>
          </cell>
          <cell r="J476">
            <v>61</v>
          </cell>
          <cell r="K476">
            <v>4.2700000000000005</v>
          </cell>
        </row>
        <row r="477">
          <cell r="A477">
            <v>225</v>
          </cell>
          <cell r="B477" t="str">
            <v>+</v>
          </cell>
          <cell r="D477">
            <v>225</v>
          </cell>
          <cell r="E477" t="str">
            <v>+</v>
          </cell>
          <cell r="F477">
            <v>5</v>
          </cell>
          <cell r="G477">
            <v>5</v>
          </cell>
          <cell r="H477">
            <v>1</v>
          </cell>
          <cell r="I477">
            <v>7.0000000000000007E-2</v>
          </cell>
          <cell r="J477">
            <v>5</v>
          </cell>
          <cell r="K477">
            <v>0.35000000000000003</v>
          </cell>
        </row>
        <row r="478">
          <cell r="A478">
            <v>225</v>
          </cell>
          <cell r="B478" t="str">
            <v>+</v>
          </cell>
          <cell r="C478">
            <v>4.8</v>
          </cell>
          <cell r="D478">
            <v>225</v>
          </cell>
          <cell r="E478" t="str">
            <v>+</v>
          </cell>
          <cell r="F478">
            <v>18.000000000000114</v>
          </cell>
          <cell r="G478">
            <v>13.2</v>
          </cell>
          <cell r="H478">
            <v>3.05</v>
          </cell>
          <cell r="I478">
            <v>7.0000000000000007E-2</v>
          </cell>
          <cell r="J478">
            <v>40.26</v>
          </cell>
          <cell r="K478">
            <v>2.8182</v>
          </cell>
        </row>
        <row r="479">
          <cell r="A479">
            <v>225</v>
          </cell>
          <cell r="B479" t="str">
            <v>+</v>
          </cell>
          <cell r="C479">
            <v>18</v>
          </cell>
          <cell r="D479">
            <v>226</v>
          </cell>
          <cell r="E479" t="str">
            <v>+</v>
          </cell>
          <cell r="F479">
            <v>4.4999999999998863</v>
          </cell>
          <cell r="G479">
            <v>6.5</v>
          </cell>
          <cell r="H479">
            <v>1</v>
          </cell>
          <cell r="I479">
            <v>7.0000000000000007E-2</v>
          </cell>
          <cell r="J479">
            <v>6.5</v>
          </cell>
          <cell r="K479">
            <v>0.45500000000000007</v>
          </cell>
        </row>
        <row r="480">
          <cell r="A480">
            <v>226</v>
          </cell>
          <cell r="B480" t="str">
            <v>+</v>
          </cell>
          <cell r="C480">
            <v>4.5</v>
          </cell>
          <cell r="D480">
            <v>226</v>
          </cell>
          <cell r="E480" t="str">
            <v>+</v>
          </cell>
          <cell r="F480">
            <v>8.5000000000002274</v>
          </cell>
          <cell r="G480">
            <v>4</v>
          </cell>
          <cell r="H480">
            <v>1</v>
          </cell>
          <cell r="I480">
            <v>7.0000000000000007E-2</v>
          </cell>
          <cell r="J480">
            <v>4</v>
          </cell>
          <cell r="K480">
            <v>0.28000000000000003</v>
          </cell>
        </row>
        <row r="481">
          <cell r="A481">
            <v>226</v>
          </cell>
          <cell r="B481" t="str">
            <v>+</v>
          </cell>
          <cell r="C481">
            <v>8.9</v>
          </cell>
          <cell r="D481">
            <v>226</v>
          </cell>
          <cell r="E481" t="str">
            <v>+</v>
          </cell>
          <cell r="F481">
            <v>19.899999999999523</v>
          </cell>
          <cell r="G481">
            <v>11</v>
          </cell>
          <cell r="H481">
            <v>2</v>
          </cell>
          <cell r="I481">
            <v>7.0000000000000007E-2</v>
          </cell>
          <cell r="J481">
            <v>22</v>
          </cell>
          <cell r="K481">
            <v>1.54</v>
          </cell>
        </row>
        <row r="482">
          <cell r="A482">
            <v>227</v>
          </cell>
          <cell r="B482" t="str">
            <v>+</v>
          </cell>
          <cell r="C482">
            <v>1.3</v>
          </cell>
          <cell r="D482">
            <v>227</v>
          </cell>
          <cell r="E482" t="str">
            <v>+</v>
          </cell>
          <cell r="F482">
            <v>4.6999999999997044</v>
          </cell>
          <cell r="G482">
            <v>3.4</v>
          </cell>
          <cell r="H482">
            <v>1</v>
          </cell>
          <cell r="I482">
            <v>7.0000000000000007E-2</v>
          </cell>
          <cell r="J482">
            <v>3.4</v>
          </cell>
          <cell r="K482">
            <v>0.23800000000000002</v>
          </cell>
        </row>
        <row r="483">
          <cell r="A483">
            <v>227</v>
          </cell>
          <cell r="B483" t="str">
            <v>+</v>
          </cell>
          <cell r="C483">
            <v>5.35</v>
          </cell>
          <cell r="D483">
            <v>227</v>
          </cell>
          <cell r="E483" t="str">
            <v>+</v>
          </cell>
          <cell r="F483">
            <v>12.250000000000227</v>
          </cell>
          <cell r="G483">
            <v>6.9</v>
          </cell>
          <cell r="H483">
            <v>1</v>
          </cell>
          <cell r="I483">
            <v>7.0000000000000007E-2</v>
          </cell>
          <cell r="J483">
            <v>6.9</v>
          </cell>
          <cell r="K483">
            <v>0.4830000000000001</v>
          </cell>
        </row>
        <row r="484">
          <cell r="A484">
            <v>227</v>
          </cell>
          <cell r="B484" t="str">
            <v>+</v>
          </cell>
          <cell r="C484">
            <v>12.1</v>
          </cell>
          <cell r="D484">
            <v>227</v>
          </cell>
          <cell r="E484" t="str">
            <v>+</v>
          </cell>
          <cell r="F484">
            <v>14.10000000000025</v>
          </cell>
          <cell r="G484">
            <v>2</v>
          </cell>
          <cell r="H484">
            <v>2.9</v>
          </cell>
          <cell r="I484">
            <v>7.0000000000000007E-2</v>
          </cell>
          <cell r="J484">
            <v>5.8</v>
          </cell>
          <cell r="K484">
            <v>0.40600000000000003</v>
          </cell>
        </row>
        <row r="485">
          <cell r="A485">
            <v>227</v>
          </cell>
          <cell r="B485" t="str">
            <v>+</v>
          </cell>
          <cell r="C485">
            <v>14</v>
          </cell>
          <cell r="D485">
            <v>228</v>
          </cell>
          <cell r="E485" t="str">
            <v>+</v>
          </cell>
          <cell r="F485">
            <v>16.299999999999955</v>
          </cell>
          <cell r="G485">
            <v>22.3</v>
          </cell>
          <cell r="H485">
            <v>1</v>
          </cell>
          <cell r="I485">
            <v>7.0000000000000007E-2</v>
          </cell>
          <cell r="J485">
            <v>22.3</v>
          </cell>
          <cell r="K485">
            <v>1.5610000000000002</v>
          </cell>
        </row>
        <row r="486">
          <cell r="A486">
            <v>228</v>
          </cell>
          <cell r="B486" t="str">
            <v>+</v>
          </cell>
          <cell r="C486">
            <v>16</v>
          </cell>
          <cell r="D486">
            <v>229</v>
          </cell>
          <cell r="E486" t="str">
            <v>+</v>
          </cell>
          <cell r="F486">
            <v>3.3000000000004093</v>
          </cell>
          <cell r="G486">
            <v>7.3</v>
          </cell>
          <cell r="H486">
            <v>2</v>
          </cell>
          <cell r="I486">
            <v>7.0000000000000007E-2</v>
          </cell>
          <cell r="J486">
            <v>14.6</v>
          </cell>
          <cell r="K486">
            <v>1.022</v>
          </cell>
        </row>
        <row r="487">
          <cell r="A487">
            <v>229</v>
          </cell>
          <cell r="B487" t="str">
            <v>+</v>
          </cell>
          <cell r="C487">
            <v>2.8</v>
          </cell>
          <cell r="D487">
            <v>229</v>
          </cell>
          <cell r="E487" t="str">
            <v>+</v>
          </cell>
          <cell r="F487">
            <v>17.800000000000296</v>
          </cell>
          <cell r="G487">
            <v>15</v>
          </cell>
          <cell r="H487">
            <v>1</v>
          </cell>
          <cell r="I487">
            <v>7.0000000000000007E-2</v>
          </cell>
          <cell r="J487">
            <v>15</v>
          </cell>
          <cell r="K487">
            <v>1.05</v>
          </cell>
        </row>
        <row r="488">
          <cell r="A488">
            <v>229</v>
          </cell>
          <cell r="B488" t="str">
            <v>+</v>
          </cell>
          <cell r="C488">
            <v>16</v>
          </cell>
          <cell r="D488">
            <v>231</v>
          </cell>
          <cell r="E488" t="str">
            <v>+</v>
          </cell>
          <cell r="F488">
            <v>9.1499999999996362</v>
          </cell>
          <cell r="G488">
            <v>33.15</v>
          </cell>
          <cell r="H488">
            <v>3</v>
          </cell>
          <cell r="I488">
            <v>7.0000000000000007E-2</v>
          </cell>
          <cell r="J488">
            <v>99.449999999999989</v>
          </cell>
          <cell r="K488">
            <v>6.9615</v>
          </cell>
        </row>
        <row r="489">
          <cell r="A489">
            <v>231</v>
          </cell>
          <cell r="B489" t="str">
            <v>+</v>
          </cell>
          <cell r="C489">
            <v>8.8000000000000007</v>
          </cell>
          <cell r="D489">
            <v>231</v>
          </cell>
          <cell r="E489" t="str">
            <v>+</v>
          </cell>
          <cell r="F489">
            <v>18.550000000000182</v>
          </cell>
          <cell r="G489">
            <v>9.75</v>
          </cell>
          <cell r="H489">
            <v>1</v>
          </cell>
          <cell r="I489">
            <v>7.0000000000000007E-2</v>
          </cell>
          <cell r="J489">
            <v>9.75</v>
          </cell>
          <cell r="K489">
            <v>0.68250000000000011</v>
          </cell>
        </row>
        <row r="490">
          <cell r="A490">
            <v>232</v>
          </cell>
          <cell r="B490" t="str">
            <v>+</v>
          </cell>
          <cell r="C490">
            <v>3.2</v>
          </cell>
          <cell r="D490">
            <v>232</v>
          </cell>
          <cell r="E490" t="str">
            <v>+</v>
          </cell>
          <cell r="F490">
            <v>6.8999999999994088</v>
          </cell>
          <cell r="G490">
            <v>3.7</v>
          </cell>
          <cell r="H490">
            <v>2.9</v>
          </cell>
          <cell r="I490">
            <v>7.0000000000000007E-2</v>
          </cell>
          <cell r="J490">
            <v>10.73</v>
          </cell>
          <cell r="K490">
            <v>0.7511000000000001</v>
          </cell>
        </row>
        <row r="491">
          <cell r="A491">
            <v>232</v>
          </cell>
          <cell r="B491" t="str">
            <v>+</v>
          </cell>
          <cell r="C491">
            <v>6.9</v>
          </cell>
          <cell r="D491">
            <v>232</v>
          </cell>
          <cell r="E491" t="str">
            <v>+</v>
          </cell>
          <cell r="F491">
            <v>11.299999999999386</v>
          </cell>
          <cell r="G491">
            <v>4.4000000000000004</v>
          </cell>
          <cell r="H491">
            <v>1</v>
          </cell>
          <cell r="I491">
            <v>7.0000000000000007E-2</v>
          </cell>
          <cell r="J491">
            <v>4.4000000000000004</v>
          </cell>
          <cell r="K491">
            <v>0.30800000000000005</v>
          </cell>
        </row>
        <row r="492">
          <cell r="A492">
            <v>232</v>
          </cell>
          <cell r="B492" t="str">
            <v>+</v>
          </cell>
          <cell r="C492">
            <v>11.3</v>
          </cell>
          <cell r="D492">
            <v>233</v>
          </cell>
          <cell r="E492" t="str">
            <v>+</v>
          </cell>
          <cell r="F492">
            <v>17.100000000000364</v>
          </cell>
          <cell r="G492">
            <v>25.8</v>
          </cell>
          <cell r="H492">
            <v>3</v>
          </cell>
          <cell r="I492">
            <v>7.0000000000000007E-2</v>
          </cell>
          <cell r="J492">
            <v>77.400000000000006</v>
          </cell>
          <cell r="K492">
            <v>5.418000000000001</v>
          </cell>
        </row>
        <row r="493">
          <cell r="A493">
            <v>233</v>
          </cell>
          <cell r="B493" t="str">
            <v>+</v>
          </cell>
          <cell r="C493">
            <v>16.100000000000001</v>
          </cell>
          <cell r="D493">
            <v>234</v>
          </cell>
          <cell r="E493" t="str">
            <v>+</v>
          </cell>
          <cell r="F493">
            <v>2.0500000000004093</v>
          </cell>
          <cell r="G493">
            <v>5.95</v>
          </cell>
          <cell r="H493">
            <v>1</v>
          </cell>
          <cell r="I493">
            <v>0.05</v>
          </cell>
          <cell r="J493">
            <v>5.95</v>
          </cell>
          <cell r="K493">
            <v>0.29750000000000004</v>
          </cell>
        </row>
        <row r="494">
          <cell r="A494">
            <v>234</v>
          </cell>
          <cell r="B494" t="str">
            <v>+</v>
          </cell>
          <cell r="C494">
            <v>8.1999999999999993</v>
          </cell>
          <cell r="D494">
            <v>234</v>
          </cell>
          <cell r="E494" t="str">
            <v>+</v>
          </cell>
          <cell r="F494">
            <v>10.599999999999454</v>
          </cell>
          <cell r="G494">
            <v>2.4</v>
          </cell>
          <cell r="H494">
            <v>3</v>
          </cell>
          <cell r="I494">
            <v>0.05</v>
          </cell>
          <cell r="J494">
            <v>7.1999999999999993</v>
          </cell>
          <cell r="K494">
            <v>0.36</v>
          </cell>
        </row>
        <row r="495">
          <cell r="A495">
            <v>234</v>
          </cell>
          <cell r="B495" t="str">
            <v>+</v>
          </cell>
          <cell r="C495">
            <v>10.6</v>
          </cell>
          <cell r="D495">
            <v>234</v>
          </cell>
          <cell r="E495" t="str">
            <v>+</v>
          </cell>
          <cell r="F495">
            <v>15.100000000000477</v>
          </cell>
          <cell r="G495">
            <v>4.5</v>
          </cell>
          <cell r="H495">
            <v>1</v>
          </cell>
          <cell r="I495">
            <v>0.05</v>
          </cell>
          <cell r="J495">
            <v>4.5</v>
          </cell>
          <cell r="K495">
            <v>0.22500000000000001</v>
          </cell>
        </row>
        <row r="496">
          <cell r="A496">
            <v>234</v>
          </cell>
          <cell r="B496" t="str">
            <v>+</v>
          </cell>
          <cell r="C496">
            <v>15.1</v>
          </cell>
          <cell r="D496">
            <v>235</v>
          </cell>
          <cell r="E496" t="str">
            <v>+</v>
          </cell>
          <cell r="F496">
            <v>8.1000000000005912</v>
          </cell>
          <cell r="G496">
            <v>13</v>
          </cell>
          <cell r="H496">
            <v>3</v>
          </cell>
          <cell r="I496">
            <v>0.05</v>
          </cell>
          <cell r="J496">
            <v>39</v>
          </cell>
          <cell r="K496">
            <v>1.9500000000000002</v>
          </cell>
        </row>
        <row r="497">
          <cell r="A497">
            <v>235</v>
          </cell>
          <cell r="B497" t="str">
            <v>+</v>
          </cell>
          <cell r="C497">
            <v>8.1</v>
          </cell>
          <cell r="D497">
            <v>235</v>
          </cell>
          <cell r="E497" t="str">
            <v>+</v>
          </cell>
          <cell r="F497">
            <v>12.800000000000296</v>
          </cell>
          <cell r="G497">
            <v>4.7</v>
          </cell>
          <cell r="H497">
            <v>1</v>
          </cell>
          <cell r="I497">
            <v>0.06</v>
          </cell>
          <cell r="J497">
            <v>4.7</v>
          </cell>
          <cell r="K497">
            <v>0.28199999999999997</v>
          </cell>
        </row>
        <row r="498">
          <cell r="A498">
            <v>235</v>
          </cell>
          <cell r="B498" t="str">
            <v>+</v>
          </cell>
          <cell r="C498">
            <v>8.1</v>
          </cell>
          <cell r="D498">
            <v>235</v>
          </cell>
          <cell r="E498" t="str">
            <v>+</v>
          </cell>
          <cell r="F498">
            <v>16.900000000000546</v>
          </cell>
          <cell r="G498">
            <v>8.8000000000000007</v>
          </cell>
          <cell r="H498">
            <v>1</v>
          </cell>
          <cell r="I498">
            <v>0.06</v>
          </cell>
          <cell r="J498">
            <v>8.8000000000000007</v>
          </cell>
          <cell r="K498">
            <v>0.52800000000000002</v>
          </cell>
        </row>
        <row r="499">
          <cell r="A499">
            <v>235</v>
          </cell>
          <cell r="B499" t="str">
            <v>+</v>
          </cell>
          <cell r="C499">
            <v>16.3</v>
          </cell>
          <cell r="D499">
            <v>236</v>
          </cell>
          <cell r="E499" t="str">
            <v>+</v>
          </cell>
          <cell r="F499">
            <v>2.8000000000002956</v>
          </cell>
          <cell r="G499">
            <v>6.5</v>
          </cell>
          <cell r="H499">
            <v>2.0499999999999998</v>
          </cell>
          <cell r="I499">
            <v>0.06</v>
          </cell>
          <cell r="J499">
            <v>13.324999999999999</v>
          </cell>
          <cell r="K499">
            <v>0.79949999999999988</v>
          </cell>
        </row>
        <row r="500">
          <cell r="A500">
            <v>236</v>
          </cell>
          <cell r="B500" t="str">
            <v>+</v>
          </cell>
          <cell r="C500">
            <v>2.8</v>
          </cell>
          <cell r="D500">
            <v>236</v>
          </cell>
          <cell r="E500" t="str">
            <v>+</v>
          </cell>
          <cell r="F500">
            <v>9.9000000000006594</v>
          </cell>
          <cell r="G500">
            <v>7.1</v>
          </cell>
          <cell r="H500">
            <v>3</v>
          </cell>
          <cell r="I500">
            <v>0.06</v>
          </cell>
          <cell r="J500">
            <v>21.299999999999997</v>
          </cell>
          <cell r="K500">
            <v>1.2779999999999998</v>
          </cell>
        </row>
        <row r="501">
          <cell r="A501">
            <v>236</v>
          </cell>
          <cell r="B501" t="str">
            <v>+</v>
          </cell>
          <cell r="C501">
            <v>10</v>
          </cell>
          <cell r="D501">
            <v>237</v>
          </cell>
          <cell r="E501" t="str">
            <v>+</v>
          </cell>
          <cell r="F501">
            <v>5</v>
          </cell>
          <cell r="G501">
            <v>15</v>
          </cell>
          <cell r="H501">
            <v>1</v>
          </cell>
          <cell r="I501">
            <v>0.06</v>
          </cell>
          <cell r="J501">
            <v>15</v>
          </cell>
          <cell r="K501">
            <v>0.89999999999999991</v>
          </cell>
        </row>
        <row r="502">
          <cell r="A502">
            <v>237</v>
          </cell>
          <cell r="B502" t="str">
            <v>+</v>
          </cell>
          <cell r="C502">
            <v>4</v>
          </cell>
          <cell r="D502">
            <v>237</v>
          </cell>
          <cell r="E502" t="str">
            <v>+</v>
          </cell>
          <cell r="F502">
            <v>6.9999999999998863</v>
          </cell>
          <cell r="G502">
            <v>3</v>
          </cell>
          <cell r="H502">
            <v>2.9</v>
          </cell>
          <cell r="I502">
            <v>0.06</v>
          </cell>
          <cell r="J502">
            <v>8.6999999999999993</v>
          </cell>
          <cell r="K502">
            <v>0.52199999999999991</v>
          </cell>
        </row>
        <row r="503">
          <cell r="A503">
            <v>237</v>
          </cell>
          <cell r="B503" t="str">
            <v>+</v>
          </cell>
          <cell r="C503">
            <v>7</v>
          </cell>
          <cell r="D503">
            <v>237</v>
          </cell>
          <cell r="E503" t="str">
            <v>+</v>
          </cell>
          <cell r="F503">
            <v>10.89999999999975</v>
          </cell>
          <cell r="G503">
            <v>3.9</v>
          </cell>
          <cell r="H503">
            <v>1</v>
          </cell>
          <cell r="I503">
            <v>0.06</v>
          </cell>
          <cell r="J503">
            <v>3.9</v>
          </cell>
          <cell r="K503">
            <v>0.23399999999999999</v>
          </cell>
        </row>
        <row r="504">
          <cell r="A504">
            <v>237</v>
          </cell>
          <cell r="B504" t="str">
            <v>+</v>
          </cell>
          <cell r="C504">
            <v>10.3</v>
          </cell>
          <cell r="D504">
            <v>237</v>
          </cell>
          <cell r="E504" t="str">
            <v>+</v>
          </cell>
          <cell r="F504">
            <v>15.300000000000296</v>
          </cell>
          <cell r="G504">
            <v>5</v>
          </cell>
          <cell r="H504">
            <v>3</v>
          </cell>
          <cell r="I504">
            <v>0.06</v>
          </cell>
          <cell r="J504">
            <v>15</v>
          </cell>
          <cell r="K504">
            <v>0.89999999999999991</v>
          </cell>
        </row>
        <row r="505">
          <cell r="A505">
            <v>237</v>
          </cell>
          <cell r="B505" t="str">
            <v>+</v>
          </cell>
          <cell r="C505">
            <v>15.3</v>
          </cell>
          <cell r="D505">
            <v>237</v>
          </cell>
          <cell r="E505" t="str">
            <v>+</v>
          </cell>
          <cell r="F505">
            <v>17.300000000000182</v>
          </cell>
          <cell r="G505">
            <v>2</v>
          </cell>
          <cell r="H505">
            <v>2</v>
          </cell>
          <cell r="I505">
            <v>0.06</v>
          </cell>
          <cell r="J505">
            <v>4</v>
          </cell>
          <cell r="K505">
            <v>0.24</v>
          </cell>
        </row>
        <row r="506">
          <cell r="A506">
            <v>237</v>
          </cell>
          <cell r="B506" t="str">
            <v>+</v>
          </cell>
          <cell r="C506">
            <v>17.2</v>
          </cell>
          <cell r="D506">
            <v>238</v>
          </cell>
          <cell r="E506" t="str">
            <v>+</v>
          </cell>
          <cell r="F506">
            <v>4.4999999999998863</v>
          </cell>
          <cell r="G506">
            <v>7.3</v>
          </cell>
          <cell r="H506">
            <v>3</v>
          </cell>
          <cell r="I506">
            <v>0.06</v>
          </cell>
          <cell r="J506">
            <v>21.9</v>
          </cell>
          <cell r="K506">
            <v>1.3139999999999998</v>
          </cell>
        </row>
        <row r="507">
          <cell r="A507">
            <v>238</v>
          </cell>
          <cell r="B507" t="str">
            <v>+</v>
          </cell>
          <cell r="C507">
            <v>4.5</v>
          </cell>
          <cell r="D507">
            <v>238</v>
          </cell>
          <cell r="E507" t="str">
            <v>+</v>
          </cell>
          <cell r="F507">
            <v>8.7000000000000455</v>
          </cell>
          <cell r="G507">
            <v>4.2</v>
          </cell>
          <cell r="H507">
            <v>2</v>
          </cell>
          <cell r="I507">
            <v>0.06</v>
          </cell>
          <cell r="J507">
            <v>8.4</v>
          </cell>
          <cell r="K507">
            <v>0.504</v>
          </cell>
        </row>
        <row r="508">
          <cell r="A508">
            <v>238</v>
          </cell>
          <cell r="B508" t="str">
            <v>+</v>
          </cell>
          <cell r="C508">
            <v>8.6999999999999993</v>
          </cell>
          <cell r="D508">
            <v>238</v>
          </cell>
          <cell r="E508" t="str">
            <v>+</v>
          </cell>
          <cell r="F508">
            <v>11.399999999999864</v>
          </cell>
          <cell r="G508">
            <v>2.7</v>
          </cell>
          <cell r="H508">
            <v>3</v>
          </cell>
          <cell r="I508">
            <v>0.06</v>
          </cell>
          <cell r="J508">
            <v>8.1000000000000014</v>
          </cell>
          <cell r="K508">
            <v>0.48600000000000004</v>
          </cell>
        </row>
        <row r="509">
          <cell r="A509">
            <v>238</v>
          </cell>
          <cell r="B509" t="str">
            <v>+</v>
          </cell>
          <cell r="C509">
            <v>11.4</v>
          </cell>
          <cell r="D509">
            <v>238</v>
          </cell>
          <cell r="E509" t="str">
            <v>+</v>
          </cell>
          <cell r="F509">
            <v>15.199999999999818</v>
          </cell>
          <cell r="G509">
            <v>3.8</v>
          </cell>
          <cell r="H509">
            <v>1</v>
          </cell>
          <cell r="I509">
            <v>0.06</v>
          </cell>
          <cell r="J509">
            <v>3.8</v>
          </cell>
          <cell r="K509">
            <v>0.22799999999999998</v>
          </cell>
        </row>
        <row r="510">
          <cell r="A510">
            <v>238</v>
          </cell>
          <cell r="B510" t="str">
            <v>+</v>
          </cell>
          <cell r="C510">
            <v>11.4</v>
          </cell>
          <cell r="D510">
            <v>239</v>
          </cell>
          <cell r="E510" t="str">
            <v>+</v>
          </cell>
          <cell r="F510">
            <v>1.5999999999996817</v>
          </cell>
          <cell r="G510">
            <v>10.199999999999999</v>
          </cell>
          <cell r="H510">
            <v>1</v>
          </cell>
          <cell r="I510">
            <v>0.06</v>
          </cell>
          <cell r="J510">
            <v>10.199999999999999</v>
          </cell>
          <cell r="K510">
            <v>0.61199999999999999</v>
          </cell>
        </row>
        <row r="511">
          <cell r="A511">
            <v>239</v>
          </cell>
          <cell r="B511" t="str">
            <v>+</v>
          </cell>
          <cell r="C511">
            <v>7.2</v>
          </cell>
          <cell r="D511">
            <v>239</v>
          </cell>
          <cell r="E511" t="str">
            <v>+</v>
          </cell>
          <cell r="F511">
            <v>13.199999999999932</v>
          </cell>
          <cell r="G511">
            <v>6</v>
          </cell>
          <cell r="H511">
            <v>2.9</v>
          </cell>
          <cell r="I511">
            <v>0.06</v>
          </cell>
          <cell r="J511">
            <v>17.399999999999999</v>
          </cell>
          <cell r="K511">
            <v>1.0439999999999998</v>
          </cell>
        </row>
        <row r="512">
          <cell r="A512">
            <v>239</v>
          </cell>
          <cell r="B512" t="str">
            <v>+</v>
          </cell>
          <cell r="C512">
            <v>13.2</v>
          </cell>
          <cell r="D512">
            <v>240</v>
          </cell>
          <cell r="E512" t="str">
            <v>+</v>
          </cell>
          <cell r="F512">
            <v>4.1999999999995907</v>
          </cell>
          <cell r="G512">
            <v>11</v>
          </cell>
          <cell r="H512">
            <v>1</v>
          </cell>
          <cell r="I512">
            <v>0.06</v>
          </cell>
          <cell r="J512">
            <v>11</v>
          </cell>
          <cell r="K512">
            <v>0.65999999999999992</v>
          </cell>
        </row>
        <row r="513">
          <cell r="A513">
            <v>239</v>
          </cell>
          <cell r="B513" t="str">
            <v>+</v>
          </cell>
          <cell r="C513">
            <v>13.2</v>
          </cell>
          <cell r="D513">
            <v>240</v>
          </cell>
          <cell r="E513" t="str">
            <v>+</v>
          </cell>
          <cell r="F513">
            <v>0.1999999999998181</v>
          </cell>
          <cell r="G513">
            <v>7</v>
          </cell>
          <cell r="H513">
            <v>1</v>
          </cell>
          <cell r="I513">
            <v>0.06</v>
          </cell>
          <cell r="J513">
            <v>7</v>
          </cell>
          <cell r="K513">
            <v>0.42</v>
          </cell>
        </row>
        <row r="514">
          <cell r="A514">
            <v>240</v>
          </cell>
          <cell r="B514" t="str">
            <v>+</v>
          </cell>
          <cell r="D514">
            <v>240</v>
          </cell>
          <cell r="E514" t="str">
            <v>+</v>
          </cell>
          <cell r="F514">
            <v>5</v>
          </cell>
          <cell r="G514">
            <v>5</v>
          </cell>
          <cell r="H514">
            <v>2.9</v>
          </cell>
          <cell r="I514">
            <v>0.06</v>
          </cell>
          <cell r="J514">
            <v>14.5</v>
          </cell>
          <cell r="K514">
            <v>0.87</v>
          </cell>
        </row>
        <row r="515">
          <cell r="A515">
            <v>240</v>
          </cell>
          <cell r="B515" t="str">
            <v>+</v>
          </cell>
          <cell r="C515">
            <v>5</v>
          </cell>
          <cell r="D515">
            <v>240</v>
          </cell>
          <cell r="E515" t="str">
            <v>+</v>
          </cell>
          <cell r="F515">
            <v>7.1000000000003638</v>
          </cell>
          <cell r="G515">
            <v>2.1</v>
          </cell>
          <cell r="H515">
            <v>2</v>
          </cell>
          <cell r="I515">
            <v>0.06</v>
          </cell>
          <cell r="J515">
            <v>4.2</v>
          </cell>
          <cell r="K515">
            <v>0.252</v>
          </cell>
        </row>
        <row r="516">
          <cell r="A516">
            <v>240</v>
          </cell>
          <cell r="B516" t="str">
            <v>+</v>
          </cell>
          <cell r="C516">
            <v>7.1</v>
          </cell>
          <cell r="D516">
            <v>241</v>
          </cell>
          <cell r="E516" t="str">
            <v>+</v>
          </cell>
          <cell r="F516">
            <v>6.1000000000001364</v>
          </cell>
          <cell r="G516">
            <v>19</v>
          </cell>
          <cell r="H516">
            <v>1</v>
          </cell>
          <cell r="I516">
            <v>0.06</v>
          </cell>
          <cell r="J516">
            <v>19</v>
          </cell>
          <cell r="K516">
            <v>1.1399999999999999</v>
          </cell>
        </row>
        <row r="517">
          <cell r="A517">
            <v>241</v>
          </cell>
          <cell r="B517" t="str">
            <v>+</v>
          </cell>
          <cell r="C517">
            <v>5.3</v>
          </cell>
          <cell r="D517">
            <v>241</v>
          </cell>
          <cell r="E517" t="str">
            <v>+</v>
          </cell>
          <cell r="F517">
            <v>11.000000000000227</v>
          </cell>
          <cell r="G517">
            <v>5.7</v>
          </cell>
          <cell r="H517">
            <v>3</v>
          </cell>
          <cell r="I517">
            <v>0.06</v>
          </cell>
          <cell r="J517">
            <v>17.100000000000001</v>
          </cell>
          <cell r="K517">
            <v>1.026</v>
          </cell>
        </row>
        <row r="518">
          <cell r="A518">
            <v>241</v>
          </cell>
          <cell r="B518" t="str">
            <v>+</v>
          </cell>
          <cell r="C518">
            <v>11</v>
          </cell>
          <cell r="D518">
            <v>242</v>
          </cell>
          <cell r="E518" t="str">
            <v>+</v>
          </cell>
          <cell r="F518">
            <v>5.8000000000004093</v>
          </cell>
          <cell r="G518">
            <v>14.8</v>
          </cell>
          <cell r="H518">
            <v>1</v>
          </cell>
          <cell r="I518">
            <v>0.06</v>
          </cell>
          <cell r="J518">
            <v>14.8</v>
          </cell>
          <cell r="K518">
            <v>0.88800000000000001</v>
          </cell>
        </row>
        <row r="519">
          <cell r="A519">
            <v>241</v>
          </cell>
          <cell r="B519" t="str">
            <v>+</v>
          </cell>
          <cell r="C519">
            <v>11</v>
          </cell>
          <cell r="D519">
            <v>242</v>
          </cell>
          <cell r="E519" t="str">
            <v>+</v>
          </cell>
          <cell r="F519">
            <v>5.8000000000004093</v>
          </cell>
          <cell r="G519">
            <v>14.8</v>
          </cell>
          <cell r="H519">
            <v>1.6</v>
          </cell>
          <cell r="I519">
            <v>0.06</v>
          </cell>
          <cell r="J519">
            <v>23.680000000000003</v>
          </cell>
          <cell r="K519">
            <v>1.4208000000000001</v>
          </cell>
        </row>
        <row r="520">
          <cell r="A520">
            <v>242</v>
          </cell>
          <cell r="B520" t="str">
            <v>+</v>
          </cell>
          <cell r="C520">
            <v>6.3</v>
          </cell>
          <cell r="D520">
            <v>243</v>
          </cell>
          <cell r="E520" t="str">
            <v>+</v>
          </cell>
          <cell r="F520">
            <v>2.3000000000001819</v>
          </cell>
          <cell r="G520">
            <v>16</v>
          </cell>
          <cell r="H520">
            <v>4</v>
          </cell>
          <cell r="I520">
            <v>0.06</v>
          </cell>
          <cell r="J520">
            <v>64</v>
          </cell>
          <cell r="K520">
            <v>3.84</v>
          </cell>
        </row>
        <row r="521">
          <cell r="A521">
            <v>243</v>
          </cell>
          <cell r="B521" t="str">
            <v>+</v>
          </cell>
          <cell r="C521">
            <v>1.6</v>
          </cell>
          <cell r="D521">
            <v>244</v>
          </cell>
          <cell r="E521" t="str">
            <v>+</v>
          </cell>
          <cell r="F521">
            <v>4.2000000000007276</v>
          </cell>
          <cell r="G521">
            <v>22.6</v>
          </cell>
          <cell r="H521">
            <v>3</v>
          </cell>
          <cell r="I521">
            <v>0.06</v>
          </cell>
          <cell r="J521">
            <v>67.800000000000011</v>
          </cell>
          <cell r="K521">
            <v>4.0680000000000005</v>
          </cell>
        </row>
        <row r="522">
          <cell r="A522">
            <v>243</v>
          </cell>
          <cell r="B522" t="str">
            <v>+</v>
          </cell>
          <cell r="C522">
            <v>10.9</v>
          </cell>
          <cell r="D522">
            <v>244</v>
          </cell>
          <cell r="E522" t="str">
            <v>+</v>
          </cell>
          <cell r="F522">
            <v>3.3999999999997499</v>
          </cell>
          <cell r="G522">
            <v>12.5</v>
          </cell>
          <cell r="H522">
            <v>1</v>
          </cell>
          <cell r="I522">
            <v>0.06</v>
          </cell>
          <cell r="J522">
            <v>12.5</v>
          </cell>
          <cell r="K522">
            <v>0.75</v>
          </cell>
        </row>
        <row r="523">
          <cell r="A523">
            <v>244</v>
          </cell>
          <cell r="B523" t="str">
            <v>+</v>
          </cell>
          <cell r="C523">
            <v>2.4</v>
          </cell>
          <cell r="D523">
            <v>244</v>
          </cell>
          <cell r="E523" t="str">
            <v>+</v>
          </cell>
          <cell r="F523">
            <v>9.3999999999994088</v>
          </cell>
          <cell r="G523">
            <v>7</v>
          </cell>
          <cell r="H523">
            <v>4.8</v>
          </cell>
          <cell r="I523">
            <v>0.06</v>
          </cell>
          <cell r="J523">
            <v>33.6</v>
          </cell>
          <cell r="K523">
            <v>2.016</v>
          </cell>
        </row>
        <row r="524">
          <cell r="A524">
            <v>244</v>
          </cell>
          <cell r="B524" t="str">
            <v>+</v>
          </cell>
          <cell r="C524">
            <v>9.4</v>
          </cell>
          <cell r="D524">
            <v>244</v>
          </cell>
          <cell r="E524" t="str">
            <v>+</v>
          </cell>
          <cell r="F524">
            <v>13.299999999999272</v>
          </cell>
          <cell r="G524">
            <v>3.9</v>
          </cell>
          <cell r="H524">
            <v>2</v>
          </cell>
          <cell r="I524">
            <v>0.06</v>
          </cell>
          <cell r="J524">
            <v>7.8</v>
          </cell>
          <cell r="K524">
            <v>0.46799999999999997</v>
          </cell>
        </row>
        <row r="525">
          <cell r="A525">
            <v>244</v>
          </cell>
          <cell r="B525" t="str">
            <v>+</v>
          </cell>
          <cell r="C525">
            <v>13.3</v>
          </cell>
          <cell r="D525">
            <v>245</v>
          </cell>
          <cell r="E525" t="str">
            <v>+</v>
          </cell>
          <cell r="F525">
            <v>0</v>
          </cell>
          <cell r="G525">
            <v>6.7</v>
          </cell>
          <cell r="H525">
            <v>1</v>
          </cell>
          <cell r="I525">
            <v>0.06</v>
          </cell>
          <cell r="J525">
            <v>6.7</v>
          </cell>
          <cell r="K525">
            <v>0.40199999999999997</v>
          </cell>
        </row>
        <row r="526">
          <cell r="A526">
            <v>278</v>
          </cell>
          <cell r="B526" t="str">
            <v>+</v>
          </cell>
          <cell r="C526">
            <v>12</v>
          </cell>
          <cell r="D526">
            <v>279</v>
          </cell>
          <cell r="E526" t="str">
            <v>+</v>
          </cell>
          <cell r="F526">
            <v>17.450000000000045</v>
          </cell>
          <cell r="G526">
            <v>25.45</v>
          </cell>
          <cell r="H526">
            <v>2</v>
          </cell>
          <cell r="I526">
            <v>0.06</v>
          </cell>
          <cell r="J526">
            <v>50.9</v>
          </cell>
          <cell r="K526">
            <v>3.0539999999999998</v>
          </cell>
        </row>
        <row r="527">
          <cell r="A527">
            <v>277</v>
          </cell>
          <cell r="B527" t="str">
            <v>+</v>
          </cell>
          <cell r="C527">
            <v>19</v>
          </cell>
          <cell r="D527">
            <v>278</v>
          </cell>
          <cell r="E527" t="str">
            <v>+</v>
          </cell>
          <cell r="F527">
            <v>10.499999999999545</v>
          </cell>
          <cell r="G527">
            <v>11.5</v>
          </cell>
          <cell r="H527">
            <v>1</v>
          </cell>
          <cell r="I527">
            <v>0.05</v>
          </cell>
          <cell r="J527">
            <v>11.5</v>
          </cell>
          <cell r="K527">
            <v>0.57500000000000007</v>
          </cell>
        </row>
        <row r="528">
          <cell r="A528">
            <v>276</v>
          </cell>
          <cell r="B528" t="str">
            <v>+</v>
          </cell>
          <cell r="C528">
            <v>3.7</v>
          </cell>
          <cell r="D528">
            <v>276</v>
          </cell>
          <cell r="E528" t="str">
            <v>+</v>
          </cell>
          <cell r="F528">
            <v>13.75</v>
          </cell>
          <cell r="G528">
            <v>10.050000000000001</v>
          </cell>
          <cell r="H528">
            <v>2</v>
          </cell>
          <cell r="I528">
            <v>0.05</v>
          </cell>
          <cell r="J528">
            <v>20.100000000000001</v>
          </cell>
          <cell r="K528">
            <v>1.0050000000000001</v>
          </cell>
        </row>
        <row r="529">
          <cell r="A529">
            <v>275</v>
          </cell>
          <cell r="B529" t="str">
            <v>+</v>
          </cell>
          <cell r="D529">
            <v>275</v>
          </cell>
          <cell r="E529" t="str">
            <v>+</v>
          </cell>
          <cell r="F529">
            <v>7.6999999999998181</v>
          </cell>
          <cell r="G529">
            <v>7.7</v>
          </cell>
          <cell r="H529">
            <v>2</v>
          </cell>
          <cell r="I529">
            <v>0.05</v>
          </cell>
          <cell r="J529">
            <v>15.4</v>
          </cell>
          <cell r="K529">
            <v>0.77</v>
          </cell>
        </row>
        <row r="530">
          <cell r="A530">
            <v>275</v>
          </cell>
          <cell r="B530" t="str">
            <v>+</v>
          </cell>
          <cell r="C530">
            <v>8</v>
          </cell>
          <cell r="D530">
            <v>275</v>
          </cell>
          <cell r="E530" t="str">
            <v>+</v>
          </cell>
          <cell r="F530">
            <v>11.800000000000637</v>
          </cell>
          <cell r="G530">
            <v>3.8</v>
          </cell>
          <cell r="H530">
            <v>3</v>
          </cell>
          <cell r="I530">
            <v>0.05</v>
          </cell>
          <cell r="J530">
            <v>11.399999999999999</v>
          </cell>
          <cell r="K530">
            <v>0.56999999999999995</v>
          </cell>
        </row>
        <row r="531">
          <cell r="A531">
            <v>275</v>
          </cell>
          <cell r="B531" t="str">
            <v>+</v>
          </cell>
          <cell r="C531">
            <v>12</v>
          </cell>
          <cell r="D531">
            <v>276</v>
          </cell>
          <cell r="E531" t="str">
            <v>+</v>
          </cell>
          <cell r="F531">
            <v>1.8000000000006366</v>
          </cell>
          <cell r="G531">
            <v>9.8000000000000007</v>
          </cell>
          <cell r="H531">
            <v>2</v>
          </cell>
          <cell r="I531">
            <v>0.05</v>
          </cell>
          <cell r="J531">
            <v>19.600000000000001</v>
          </cell>
          <cell r="K531">
            <v>0.98000000000000009</v>
          </cell>
        </row>
        <row r="532">
          <cell r="A532">
            <v>274</v>
          </cell>
          <cell r="B532" t="str">
            <v>+</v>
          </cell>
          <cell r="C532">
            <v>1</v>
          </cell>
          <cell r="D532">
            <v>274</v>
          </cell>
          <cell r="E532" t="str">
            <v>+</v>
          </cell>
          <cell r="F532">
            <v>5.2999999999997272</v>
          </cell>
          <cell r="G532">
            <v>4.3</v>
          </cell>
          <cell r="H532">
            <v>1</v>
          </cell>
          <cell r="I532">
            <v>0.05</v>
          </cell>
          <cell r="J532">
            <v>4.3</v>
          </cell>
          <cell r="K532">
            <v>0.215</v>
          </cell>
        </row>
        <row r="533">
          <cell r="A533">
            <v>274</v>
          </cell>
          <cell r="B533" t="str">
            <v>+</v>
          </cell>
          <cell r="C533">
            <v>5.3</v>
          </cell>
          <cell r="D533">
            <v>275</v>
          </cell>
          <cell r="E533" t="str">
            <v>+</v>
          </cell>
          <cell r="F533">
            <v>0.1999999999998181</v>
          </cell>
          <cell r="G533">
            <v>14.9</v>
          </cell>
          <cell r="H533">
            <v>2</v>
          </cell>
          <cell r="I533">
            <v>0.05</v>
          </cell>
          <cell r="J533">
            <v>29.8</v>
          </cell>
          <cell r="K533">
            <v>1.4900000000000002</v>
          </cell>
        </row>
        <row r="534">
          <cell r="A534">
            <v>274</v>
          </cell>
          <cell r="B534" t="str">
            <v>+</v>
          </cell>
          <cell r="C534">
            <v>19</v>
          </cell>
          <cell r="D534">
            <v>275</v>
          </cell>
          <cell r="E534" t="str">
            <v>+</v>
          </cell>
          <cell r="F534">
            <v>1.1000000000001364</v>
          </cell>
          <cell r="G534">
            <v>2.1</v>
          </cell>
          <cell r="H534">
            <v>3</v>
          </cell>
          <cell r="I534">
            <v>0.05</v>
          </cell>
          <cell r="J534">
            <v>6.3000000000000007</v>
          </cell>
          <cell r="K534">
            <v>0.31500000000000006</v>
          </cell>
        </row>
        <row r="535">
          <cell r="A535">
            <v>273</v>
          </cell>
          <cell r="B535" t="str">
            <v>+</v>
          </cell>
          <cell r="C535">
            <v>1.8</v>
          </cell>
          <cell r="D535">
            <v>273</v>
          </cell>
          <cell r="E535" t="str">
            <v>+</v>
          </cell>
          <cell r="F535">
            <v>8.7999999999999545</v>
          </cell>
          <cell r="G535">
            <v>7</v>
          </cell>
          <cell r="H535">
            <v>2</v>
          </cell>
          <cell r="I535">
            <v>0.05</v>
          </cell>
          <cell r="J535">
            <v>14</v>
          </cell>
          <cell r="K535">
            <v>0.70000000000000007</v>
          </cell>
        </row>
        <row r="536">
          <cell r="A536">
            <v>273</v>
          </cell>
          <cell r="B536" t="str">
            <v>+</v>
          </cell>
          <cell r="C536">
            <v>8.6</v>
          </cell>
          <cell r="D536">
            <v>273</v>
          </cell>
          <cell r="E536" t="str">
            <v>+</v>
          </cell>
          <cell r="F536">
            <v>9.6000000000003638</v>
          </cell>
          <cell r="G536">
            <v>1</v>
          </cell>
          <cell r="H536">
            <v>1</v>
          </cell>
          <cell r="I536">
            <v>0.05</v>
          </cell>
          <cell r="J536">
            <v>1</v>
          </cell>
          <cell r="K536">
            <v>0.05</v>
          </cell>
        </row>
        <row r="537">
          <cell r="A537">
            <v>273</v>
          </cell>
          <cell r="B537" t="str">
            <v>+</v>
          </cell>
          <cell r="C537">
            <v>9.6</v>
          </cell>
          <cell r="D537">
            <v>273</v>
          </cell>
          <cell r="E537" t="str">
            <v>+</v>
          </cell>
          <cell r="F537">
            <v>18.600000000000136</v>
          </cell>
          <cell r="G537">
            <v>9</v>
          </cell>
          <cell r="H537">
            <v>2</v>
          </cell>
          <cell r="I537">
            <v>0.05</v>
          </cell>
          <cell r="J537">
            <v>18</v>
          </cell>
          <cell r="K537">
            <v>0.9</v>
          </cell>
        </row>
        <row r="538">
          <cell r="A538">
            <v>273</v>
          </cell>
          <cell r="B538" t="str">
            <v>+</v>
          </cell>
          <cell r="C538">
            <v>18.5</v>
          </cell>
          <cell r="D538">
            <v>274</v>
          </cell>
          <cell r="E538" t="str">
            <v>+</v>
          </cell>
          <cell r="F538">
            <v>0.75000000000045475</v>
          </cell>
          <cell r="G538">
            <v>2.25</v>
          </cell>
          <cell r="H538">
            <v>3</v>
          </cell>
          <cell r="I538">
            <v>0.05</v>
          </cell>
          <cell r="J538">
            <v>6.75</v>
          </cell>
          <cell r="K538">
            <v>0.33750000000000002</v>
          </cell>
        </row>
        <row r="539">
          <cell r="A539">
            <v>272</v>
          </cell>
          <cell r="B539" t="str">
            <v>+</v>
          </cell>
          <cell r="C539">
            <v>1</v>
          </cell>
          <cell r="D539">
            <v>273</v>
          </cell>
          <cell r="E539" t="str">
            <v>+</v>
          </cell>
          <cell r="F539">
            <v>19.750000000000227</v>
          </cell>
          <cell r="G539">
            <v>38.75</v>
          </cell>
          <cell r="H539">
            <v>2</v>
          </cell>
          <cell r="I539">
            <v>0.05</v>
          </cell>
          <cell r="J539">
            <v>77.5</v>
          </cell>
          <cell r="K539">
            <v>3.875</v>
          </cell>
        </row>
        <row r="540">
          <cell r="A540">
            <v>271</v>
          </cell>
          <cell r="B540" t="str">
            <v>+</v>
          </cell>
          <cell r="C540">
            <v>19</v>
          </cell>
          <cell r="D540">
            <v>272</v>
          </cell>
          <cell r="E540" t="str">
            <v>+</v>
          </cell>
          <cell r="F540">
            <v>8.3500000000003638</v>
          </cell>
          <cell r="G540">
            <v>9.35</v>
          </cell>
          <cell r="H540">
            <v>3</v>
          </cell>
          <cell r="I540">
            <v>0.05</v>
          </cell>
          <cell r="J540">
            <v>28.049999999999997</v>
          </cell>
          <cell r="K540">
            <v>1.4024999999999999</v>
          </cell>
        </row>
        <row r="541">
          <cell r="A541">
            <v>270</v>
          </cell>
          <cell r="B541" t="str">
            <v>+</v>
          </cell>
          <cell r="C541">
            <v>8.5</v>
          </cell>
          <cell r="D541">
            <v>273</v>
          </cell>
          <cell r="E541" t="str">
            <v>+</v>
          </cell>
          <cell r="F541">
            <v>1.8999999999994088</v>
          </cell>
          <cell r="G541">
            <v>53.4</v>
          </cell>
          <cell r="H541">
            <v>2</v>
          </cell>
          <cell r="I541">
            <v>0.05</v>
          </cell>
          <cell r="J541">
            <v>106.8</v>
          </cell>
          <cell r="K541">
            <v>5.34</v>
          </cell>
        </row>
        <row r="542">
          <cell r="A542">
            <v>267</v>
          </cell>
          <cell r="B542" t="str">
            <v>+</v>
          </cell>
          <cell r="C542">
            <v>2.2000000000000002</v>
          </cell>
          <cell r="D542">
            <v>267</v>
          </cell>
          <cell r="E542" t="str">
            <v>+</v>
          </cell>
          <cell r="F542">
            <v>7.2000000000002728</v>
          </cell>
          <cell r="G542">
            <v>5</v>
          </cell>
          <cell r="H542">
            <v>3</v>
          </cell>
          <cell r="I542">
            <v>0.05</v>
          </cell>
          <cell r="J542">
            <v>15</v>
          </cell>
          <cell r="K542">
            <v>0.75</v>
          </cell>
        </row>
        <row r="543">
          <cell r="A543">
            <v>267</v>
          </cell>
          <cell r="B543" t="str">
            <v>+</v>
          </cell>
          <cell r="C543">
            <v>7.4</v>
          </cell>
          <cell r="D543">
            <v>267</v>
          </cell>
          <cell r="E543" t="str">
            <v>+</v>
          </cell>
          <cell r="F543">
            <v>13.399999999999181</v>
          </cell>
          <cell r="G543">
            <v>6</v>
          </cell>
          <cell r="H543">
            <v>2</v>
          </cell>
          <cell r="I543">
            <v>0.05</v>
          </cell>
          <cell r="J543">
            <v>12</v>
          </cell>
          <cell r="K543">
            <v>0.60000000000000009</v>
          </cell>
        </row>
        <row r="544">
          <cell r="A544">
            <v>267</v>
          </cell>
          <cell r="B544" t="str">
            <v>+</v>
          </cell>
          <cell r="C544">
            <v>7.3</v>
          </cell>
          <cell r="D544">
            <v>267</v>
          </cell>
          <cell r="E544" t="str">
            <v>+</v>
          </cell>
          <cell r="F544">
            <v>10.049999999999955</v>
          </cell>
          <cell r="G544">
            <v>2.75</v>
          </cell>
          <cell r="H544">
            <v>1</v>
          </cell>
          <cell r="I544">
            <v>0.05</v>
          </cell>
          <cell r="J544">
            <v>2.75</v>
          </cell>
          <cell r="K544">
            <v>0.13750000000000001</v>
          </cell>
        </row>
        <row r="545">
          <cell r="A545">
            <v>267</v>
          </cell>
          <cell r="B545" t="str">
            <v>+</v>
          </cell>
          <cell r="C545">
            <v>9</v>
          </cell>
          <cell r="D545">
            <v>267</v>
          </cell>
          <cell r="E545" t="str">
            <v>+</v>
          </cell>
          <cell r="F545">
            <v>18.999999999999773</v>
          </cell>
          <cell r="G545">
            <v>10</v>
          </cell>
          <cell r="H545">
            <v>2</v>
          </cell>
          <cell r="I545">
            <v>0.05</v>
          </cell>
          <cell r="J545">
            <v>20</v>
          </cell>
          <cell r="K545">
            <v>1</v>
          </cell>
        </row>
        <row r="546">
          <cell r="A546">
            <v>267</v>
          </cell>
          <cell r="B546" t="str">
            <v>+</v>
          </cell>
          <cell r="C546">
            <v>18.899999999999999</v>
          </cell>
          <cell r="D546">
            <v>268</v>
          </cell>
          <cell r="E546" t="str">
            <v>+</v>
          </cell>
          <cell r="F546">
            <v>18.399999999999181</v>
          </cell>
          <cell r="G546">
            <v>19.5</v>
          </cell>
          <cell r="H546">
            <v>2</v>
          </cell>
          <cell r="I546">
            <v>0.05</v>
          </cell>
          <cell r="J546">
            <v>39</v>
          </cell>
          <cell r="K546">
            <v>1.9500000000000002</v>
          </cell>
        </row>
        <row r="547">
          <cell r="A547">
            <v>266</v>
          </cell>
          <cell r="B547" t="str">
            <v>+</v>
          </cell>
          <cell r="C547">
            <v>17</v>
          </cell>
          <cell r="D547">
            <v>267</v>
          </cell>
          <cell r="E547" t="str">
            <v>+</v>
          </cell>
          <cell r="F547">
            <v>9.5000000000004547</v>
          </cell>
          <cell r="G547">
            <v>12.5</v>
          </cell>
          <cell r="H547">
            <v>2</v>
          </cell>
          <cell r="I547">
            <v>0.05</v>
          </cell>
          <cell r="J547">
            <v>25</v>
          </cell>
          <cell r="K547">
            <v>1.25</v>
          </cell>
        </row>
        <row r="548">
          <cell r="A548">
            <v>265</v>
          </cell>
          <cell r="B548" t="str">
            <v>+</v>
          </cell>
          <cell r="C548">
            <v>6.4</v>
          </cell>
          <cell r="D548">
            <v>265</v>
          </cell>
          <cell r="E548" t="str">
            <v>+</v>
          </cell>
          <cell r="F548">
            <v>13.250000000000455</v>
          </cell>
          <cell r="G548">
            <v>6.85</v>
          </cell>
          <cell r="H548">
            <v>1</v>
          </cell>
          <cell r="I548">
            <v>0.05</v>
          </cell>
          <cell r="J548">
            <v>6.85</v>
          </cell>
          <cell r="K548">
            <v>0.34250000000000003</v>
          </cell>
        </row>
        <row r="549">
          <cell r="A549">
            <v>265</v>
          </cell>
          <cell r="B549" t="str">
            <v>+</v>
          </cell>
          <cell r="C549">
            <v>10</v>
          </cell>
          <cell r="D549">
            <v>266</v>
          </cell>
          <cell r="E549" t="str">
            <v>+</v>
          </cell>
          <cell r="F549">
            <v>6.0000000000002274</v>
          </cell>
          <cell r="G549">
            <v>16</v>
          </cell>
          <cell r="H549">
            <v>2</v>
          </cell>
          <cell r="I549">
            <v>0.05</v>
          </cell>
          <cell r="J549">
            <v>32</v>
          </cell>
          <cell r="K549">
            <v>1.6</v>
          </cell>
        </row>
        <row r="550">
          <cell r="A550">
            <v>263</v>
          </cell>
          <cell r="B550" t="str">
            <v>+</v>
          </cell>
          <cell r="C550">
            <v>1.5</v>
          </cell>
          <cell r="D550">
            <v>263</v>
          </cell>
          <cell r="E550" t="str">
            <v>+</v>
          </cell>
          <cell r="F550">
            <v>4.5000000000004547</v>
          </cell>
          <cell r="G550">
            <v>3</v>
          </cell>
          <cell r="H550">
            <v>1</v>
          </cell>
          <cell r="I550">
            <v>0.05</v>
          </cell>
          <cell r="J550">
            <v>3</v>
          </cell>
          <cell r="K550">
            <v>0.15000000000000002</v>
          </cell>
        </row>
        <row r="551">
          <cell r="A551">
            <v>263</v>
          </cell>
          <cell r="B551" t="str">
            <v>+</v>
          </cell>
          <cell r="C551">
            <v>3.4</v>
          </cell>
          <cell r="D551">
            <v>263</v>
          </cell>
          <cell r="E551" t="str">
            <v>+</v>
          </cell>
          <cell r="F551">
            <v>9.9000000000000909</v>
          </cell>
          <cell r="G551">
            <v>6.5</v>
          </cell>
          <cell r="H551">
            <v>2</v>
          </cell>
          <cell r="I551">
            <v>0.05</v>
          </cell>
          <cell r="J551">
            <v>13</v>
          </cell>
          <cell r="K551">
            <v>0.65</v>
          </cell>
        </row>
        <row r="552">
          <cell r="A552">
            <v>263</v>
          </cell>
          <cell r="B552" t="str">
            <v>+</v>
          </cell>
          <cell r="C552">
            <v>10</v>
          </cell>
          <cell r="D552">
            <v>263</v>
          </cell>
          <cell r="E552" t="str">
            <v>+</v>
          </cell>
          <cell r="F552">
            <v>15.199999999999818</v>
          </cell>
          <cell r="G552">
            <v>5.2</v>
          </cell>
          <cell r="H552">
            <v>1</v>
          </cell>
          <cell r="I552">
            <v>0.05</v>
          </cell>
          <cell r="J552">
            <v>5.2</v>
          </cell>
          <cell r="K552">
            <v>0.26</v>
          </cell>
        </row>
        <row r="553">
          <cell r="A553">
            <v>263</v>
          </cell>
          <cell r="B553" t="str">
            <v>+</v>
          </cell>
          <cell r="C553">
            <v>15.2</v>
          </cell>
          <cell r="D553">
            <v>263</v>
          </cell>
          <cell r="E553" t="str">
            <v>+</v>
          </cell>
          <cell r="F553">
            <v>19.199999999999591</v>
          </cell>
          <cell r="G553">
            <v>4</v>
          </cell>
          <cell r="H553">
            <v>2</v>
          </cell>
          <cell r="I553">
            <v>0.05</v>
          </cell>
          <cell r="J553">
            <v>8</v>
          </cell>
          <cell r="K553">
            <v>0.4</v>
          </cell>
        </row>
        <row r="554">
          <cell r="A554">
            <v>263</v>
          </cell>
          <cell r="B554" t="str">
            <v>+</v>
          </cell>
          <cell r="C554">
            <v>18.600000000000001</v>
          </cell>
          <cell r="D554">
            <v>264</v>
          </cell>
          <cell r="E554" t="str">
            <v>+</v>
          </cell>
          <cell r="F554">
            <v>17.700000000000955</v>
          </cell>
          <cell r="G554">
            <v>19.100000000000001</v>
          </cell>
          <cell r="H554">
            <v>1</v>
          </cell>
          <cell r="I554">
            <v>0.05</v>
          </cell>
          <cell r="J554">
            <v>19.100000000000001</v>
          </cell>
          <cell r="K554">
            <v>0.95500000000000007</v>
          </cell>
        </row>
        <row r="555">
          <cell r="A555">
            <v>262</v>
          </cell>
          <cell r="B555" t="str">
            <v>+</v>
          </cell>
          <cell r="C555">
            <v>12.3</v>
          </cell>
          <cell r="D555">
            <v>262</v>
          </cell>
          <cell r="E555" t="str">
            <v>+</v>
          </cell>
          <cell r="F555">
            <v>14.300000000000637</v>
          </cell>
          <cell r="G555">
            <v>2</v>
          </cell>
          <cell r="H555">
            <v>1</v>
          </cell>
          <cell r="I555">
            <v>0.05</v>
          </cell>
          <cell r="J555">
            <v>2</v>
          </cell>
          <cell r="K555">
            <v>0.1</v>
          </cell>
        </row>
        <row r="556">
          <cell r="A556">
            <v>262</v>
          </cell>
          <cell r="B556" t="str">
            <v>+</v>
          </cell>
          <cell r="C556">
            <v>13</v>
          </cell>
          <cell r="D556">
            <v>262</v>
          </cell>
          <cell r="E556" t="str">
            <v>+</v>
          </cell>
          <cell r="F556">
            <v>15.350000000000819</v>
          </cell>
          <cell r="G556">
            <v>2.35</v>
          </cell>
          <cell r="H556">
            <v>2</v>
          </cell>
          <cell r="I556">
            <v>0.05</v>
          </cell>
          <cell r="J556">
            <v>4.7</v>
          </cell>
          <cell r="K556">
            <v>0.23500000000000001</v>
          </cell>
        </row>
        <row r="557">
          <cell r="A557">
            <v>262</v>
          </cell>
          <cell r="B557" t="str">
            <v>+</v>
          </cell>
          <cell r="C557">
            <v>15.3</v>
          </cell>
          <cell r="D557">
            <v>262</v>
          </cell>
          <cell r="E557" t="str">
            <v>+</v>
          </cell>
          <cell r="F557">
            <v>18.100000000000591</v>
          </cell>
          <cell r="G557">
            <v>2.8</v>
          </cell>
          <cell r="H557">
            <v>1</v>
          </cell>
          <cell r="I557">
            <v>0.05</v>
          </cell>
          <cell r="J557">
            <v>2.8</v>
          </cell>
          <cell r="K557">
            <v>0.13999999999999999</v>
          </cell>
        </row>
        <row r="558">
          <cell r="A558">
            <v>262</v>
          </cell>
          <cell r="B558" t="str">
            <v>+</v>
          </cell>
          <cell r="C558">
            <v>18</v>
          </cell>
          <cell r="D558">
            <v>265</v>
          </cell>
          <cell r="E558" t="str">
            <v>+</v>
          </cell>
          <cell r="F558">
            <v>0.1999999999998181</v>
          </cell>
          <cell r="G558">
            <v>42.2</v>
          </cell>
          <cell r="H558">
            <v>2</v>
          </cell>
          <cell r="I558">
            <v>0.05</v>
          </cell>
          <cell r="J558">
            <v>84.4</v>
          </cell>
          <cell r="K558">
            <v>4.2200000000000006</v>
          </cell>
        </row>
        <row r="559">
          <cell r="A559">
            <v>259</v>
          </cell>
          <cell r="B559" t="str">
            <v>+</v>
          </cell>
          <cell r="C559">
            <v>4.4000000000000004</v>
          </cell>
          <cell r="D559">
            <v>259</v>
          </cell>
          <cell r="E559" t="str">
            <v>+</v>
          </cell>
          <cell r="F559">
            <v>6.0999999999989996</v>
          </cell>
          <cell r="G559">
            <v>1.7</v>
          </cell>
          <cell r="H559">
            <v>3.95</v>
          </cell>
          <cell r="I559">
            <v>0.05</v>
          </cell>
          <cell r="J559">
            <v>6.7149999999999999</v>
          </cell>
          <cell r="K559">
            <v>0.33574999999999999</v>
          </cell>
        </row>
        <row r="560">
          <cell r="A560">
            <v>259</v>
          </cell>
          <cell r="B560" t="str">
            <v>+</v>
          </cell>
          <cell r="C560">
            <v>11</v>
          </cell>
          <cell r="D560">
            <v>260</v>
          </cell>
          <cell r="E560" t="str">
            <v>+</v>
          </cell>
          <cell r="F560">
            <v>17.000000000000455</v>
          </cell>
          <cell r="G560">
            <v>26</v>
          </cell>
          <cell r="H560">
            <v>3</v>
          </cell>
          <cell r="I560">
            <v>0.05</v>
          </cell>
          <cell r="J560">
            <v>78</v>
          </cell>
          <cell r="K560">
            <v>3.9000000000000004</v>
          </cell>
        </row>
        <row r="561">
          <cell r="A561">
            <v>257</v>
          </cell>
          <cell r="B561" t="str">
            <v>+</v>
          </cell>
          <cell r="C561">
            <v>2.9</v>
          </cell>
          <cell r="D561">
            <v>257</v>
          </cell>
          <cell r="E561" t="str">
            <v>+</v>
          </cell>
          <cell r="F561">
            <v>13.899999999999864</v>
          </cell>
          <cell r="G561">
            <v>11</v>
          </cell>
          <cell r="H561">
            <v>1</v>
          </cell>
          <cell r="I561">
            <v>0.06</v>
          </cell>
          <cell r="J561">
            <v>11</v>
          </cell>
          <cell r="K561">
            <v>0.65999999999999992</v>
          </cell>
        </row>
        <row r="562">
          <cell r="A562">
            <v>257</v>
          </cell>
          <cell r="B562" t="str">
            <v>+</v>
          </cell>
          <cell r="C562">
            <v>12</v>
          </cell>
          <cell r="D562">
            <v>259</v>
          </cell>
          <cell r="E562" t="str">
            <v>+</v>
          </cell>
          <cell r="F562">
            <v>11.349999999999909</v>
          </cell>
          <cell r="G562">
            <v>39.35</v>
          </cell>
          <cell r="H562">
            <v>3</v>
          </cell>
          <cell r="I562">
            <v>0.06</v>
          </cell>
          <cell r="J562">
            <v>118.05000000000001</v>
          </cell>
          <cell r="K562">
            <v>7.0830000000000002</v>
          </cell>
        </row>
        <row r="563">
          <cell r="A563">
            <v>254</v>
          </cell>
          <cell r="B563" t="str">
            <v>+</v>
          </cell>
          <cell r="C563">
            <v>5.3</v>
          </cell>
          <cell r="D563">
            <v>256</v>
          </cell>
          <cell r="E563" t="str">
            <v>+</v>
          </cell>
          <cell r="F563">
            <v>3.3000000000004093</v>
          </cell>
          <cell r="G563">
            <v>38</v>
          </cell>
          <cell r="H563">
            <v>2</v>
          </cell>
          <cell r="I563">
            <v>0.06</v>
          </cell>
          <cell r="J563">
            <v>76</v>
          </cell>
          <cell r="K563">
            <v>4.5599999999999996</v>
          </cell>
        </row>
        <row r="564">
          <cell r="A564">
            <v>253</v>
          </cell>
          <cell r="B564" t="str">
            <v>+</v>
          </cell>
          <cell r="C564">
            <v>7.4</v>
          </cell>
          <cell r="D564">
            <v>254</v>
          </cell>
          <cell r="E564" t="str">
            <v>+</v>
          </cell>
          <cell r="F564">
            <v>5.3999999999996362</v>
          </cell>
          <cell r="G564">
            <v>18</v>
          </cell>
          <cell r="H564">
            <v>3</v>
          </cell>
          <cell r="I564">
            <v>0.05</v>
          </cell>
          <cell r="J564">
            <v>54</v>
          </cell>
          <cell r="K564">
            <v>2.7</v>
          </cell>
        </row>
        <row r="565">
          <cell r="A565">
            <v>252</v>
          </cell>
          <cell r="B565" t="str">
            <v>+</v>
          </cell>
          <cell r="C565">
            <v>1.8</v>
          </cell>
          <cell r="D565">
            <v>252</v>
          </cell>
          <cell r="E565" t="str">
            <v>+</v>
          </cell>
          <cell r="F565">
            <v>17.5</v>
          </cell>
          <cell r="G565">
            <v>15.7</v>
          </cell>
          <cell r="H565">
            <v>4</v>
          </cell>
          <cell r="I565">
            <v>0.05</v>
          </cell>
          <cell r="J565">
            <v>62.8</v>
          </cell>
          <cell r="K565">
            <v>3.14</v>
          </cell>
        </row>
        <row r="566">
          <cell r="A566">
            <v>251</v>
          </cell>
          <cell r="B566" t="str">
            <v>+</v>
          </cell>
          <cell r="D566">
            <v>251</v>
          </cell>
          <cell r="E566" t="str">
            <v>+</v>
          </cell>
          <cell r="F566">
            <v>3.0000000000001137</v>
          </cell>
          <cell r="G566">
            <v>3</v>
          </cell>
          <cell r="H566">
            <v>4</v>
          </cell>
          <cell r="I566">
            <v>0.05</v>
          </cell>
          <cell r="J566">
            <v>12</v>
          </cell>
          <cell r="K566">
            <v>0.60000000000000009</v>
          </cell>
        </row>
        <row r="567">
          <cell r="A567">
            <v>251</v>
          </cell>
          <cell r="B567" t="str">
            <v>+</v>
          </cell>
          <cell r="C567">
            <v>2.8</v>
          </cell>
          <cell r="D567">
            <v>252</v>
          </cell>
          <cell r="E567" t="str">
            <v>+</v>
          </cell>
          <cell r="F567">
            <v>2.5</v>
          </cell>
          <cell r="G567">
            <v>19.7</v>
          </cell>
          <cell r="H567">
            <v>3</v>
          </cell>
          <cell r="I567">
            <v>0.05</v>
          </cell>
          <cell r="J567">
            <v>59.099999999999994</v>
          </cell>
          <cell r="K567">
            <v>2.9550000000000001</v>
          </cell>
        </row>
        <row r="568">
          <cell r="A568">
            <v>250</v>
          </cell>
          <cell r="B568" t="str">
            <v>+</v>
          </cell>
          <cell r="D568">
            <v>250</v>
          </cell>
          <cell r="E568" t="str">
            <v>+</v>
          </cell>
          <cell r="F568">
            <v>3.0500000000000682</v>
          </cell>
          <cell r="G568">
            <v>3.05</v>
          </cell>
          <cell r="H568">
            <v>4</v>
          </cell>
          <cell r="I568">
            <v>0.05</v>
          </cell>
          <cell r="J568">
            <v>12.2</v>
          </cell>
          <cell r="K568">
            <v>0.61</v>
          </cell>
        </row>
        <row r="569">
          <cell r="A569">
            <v>250</v>
          </cell>
          <cell r="B569" t="str">
            <v>+</v>
          </cell>
          <cell r="C569">
            <v>2.6</v>
          </cell>
          <cell r="D569">
            <v>251</v>
          </cell>
          <cell r="E569" t="str">
            <v>+</v>
          </cell>
          <cell r="F569">
            <v>10.249999999999773</v>
          </cell>
          <cell r="G569">
            <v>27.65</v>
          </cell>
          <cell r="H569">
            <v>3</v>
          </cell>
          <cell r="I569">
            <v>0.05</v>
          </cell>
          <cell r="J569">
            <v>82.949999999999989</v>
          </cell>
          <cell r="K569">
            <v>4.1475</v>
          </cell>
        </row>
        <row r="570">
          <cell r="A570">
            <v>249</v>
          </cell>
          <cell r="B570" t="str">
            <v>+</v>
          </cell>
          <cell r="C570">
            <v>10.199999999999999</v>
          </cell>
          <cell r="D570">
            <v>249</v>
          </cell>
          <cell r="E570" t="str">
            <v>+</v>
          </cell>
          <cell r="F570">
            <v>17.800000000000296</v>
          </cell>
          <cell r="G570">
            <v>7.6</v>
          </cell>
          <cell r="H570">
            <v>4</v>
          </cell>
          <cell r="I570">
            <v>0.05</v>
          </cell>
          <cell r="J570">
            <v>30.4</v>
          </cell>
          <cell r="K570">
            <v>1.52</v>
          </cell>
        </row>
        <row r="571">
          <cell r="A571">
            <v>249</v>
          </cell>
          <cell r="B571" t="str">
            <v>+</v>
          </cell>
          <cell r="C571">
            <v>17</v>
          </cell>
          <cell r="D571">
            <v>250</v>
          </cell>
          <cell r="E571" t="str">
            <v>+</v>
          </cell>
          <cell r="F571">
            <v>3.6000000000001364</v>
          </cell>
          <cell r="G571">
            <v>6.6</v>
          </cell>
          <cell r="H571">
            <v>2</v>
          </cell>
          <cell r="I571">
            <v>0.05</v>
          </cell>
          <cell r="J571">
            <v>13.2</v>
          </cell>
          <cell r="K571">
            <v>0.66</v>
          </cell>
        </row>
        <row r="572">
          <cell r="A572">
            <v>248</v>
          </cell>
          <cell r="B572" t="str">
            <v>+</v>
          </cell>
          <cell r="C572">
            <v>4</v>
          </cell>
          <cell r="D572">
            <v>248</v>
          </cell>
          <cell r="E572" t="str">
            <v>+</v>
          </cell>
          <cell r="F572">
            <v>8.0500000000000682</v>
          </cell>
          <cell r="G572">
            <v>4.05</v>
          </cell>
          <cell r="H572">
            <v>4</v>
          </cell>
          <cell r="I572">
            <v>0.05</v>
          </cell>
          <cell r="J572">
            <v>16.2</v>
          </cell>
          <cell r="K572">
            <v>0.81</v>
          </cell>
        </row>
        <row r="573">
          <cell r="A573">
            <v>248</v>
          </cell>
          <cell r="B573" t="str">
            <v>+</v>
          </cell>
          <cell r="C573">
            <v>8.1999999999999993</v>
          </cell>
          <cell r="D573">
            <v>248</v>
          </cell>
          <cell r="E573" t="str">
            <v>+</v>
          </cell>
          <cell r="F573">
            <v>10.199999999999818</v>
          </cell>
          <cell r="G573">
            <v>2</v>
          </cell>
          <cell r="H573">
            <v>3</v>
          </cell>
          <cell r="I573">
            <v>0.05</v>
          </cell>
          <cell r="J573">
            <v>6</v>
          </cell>
          <cell r="K573">
            <v>0.30000000000000004</v>
          </cell>
        </row>
        <row r="574">
          <cell r="A574">
            <v>248</v>
          </cell>
          <cell r="B574" t="str">
            <v>+</v>
          </cell>
          <cell r="C574">
            <v>9.85</v>
          </cell>
          <cell r="D574">
            <v>248</v>
          </cell>
          <cell r="E574" t="str">
            <v>+</v>
          </cell>
          <cell r="F574">
            <v>12.950000000000728</v>
          </cell>
          <cell r="G574">
            <v>3.1</v>
          </cell>
          <cell r="H574">
            <v>2</v>
          </cell>
          <cell r="I574">
            <v>0.05</v>
          </cell>
          <cell r="J574">
            <v>6.2</v>
          </cell>
          <cell r="K574">
            <v>0.31000000000000005</v>
          </cell>
        </row>
        <row r="575">
          <cell r="A575">
            <v>248</v>
          </cell>
          <cell r="B575" t="str">
            <v>+</v>
          </cell>
          <cell r="C575">
            <v>12.9</v>
          </cell>
          <cell r="D575">
            <v>249</v>
          </cell>
          <cell r="E575" t="str">
            <v>+</v>
          </cell>
          <cell r="F575">
            <v>1.8999999999994088</v>
          </cell>
          <cell r="G575">
            <v>9</v>
          </cell>
          <cell r="H575">
            <v>3</v>
          </cell>
          <cell r="I575">
            <v>0.05</v>
          </cell>
          <cell r="J575">
            <v>27</v>
          </cell>
          <cell r="K575">
            <v>1.35</v>
          </cell>
        </row>
        <row r="576">
          <cell r="A576">
            <v>248</v>
          </cell>
          <cell r="B576" t="str">
            <v>+</v>
          </cell>
          <cell r="C576">
            <v>13.9</v>
          </cell>
          <cell r="D576">
            <v>248</v>
          </cell>
          <cell r="E576" t="str">
            <v>+</v>
          </cell>
          <cell r="F576">
            <v>17.599999999999341</v>
          </cell>
          <cell r="G576">
            <v>3.7</v>
          </cell>
          <cell r="H576">
            <v>2</v>
          </cell>
          <cell r="I576">
            <v>0.05</v>
          </cell>
          <cell r="J576">
            <v>7.4</v>
          </cell>
          <cell r="K576">
            <v>0.37000000000000005</v>
          </cell>
        </row>
        <row r="577">
          <cell r="A577">
            <v>248</v>
          </cell>
          <cell r="B577" t="str">
            <v>+</v>
          </cell>
          <cell r="C577">
            <v>17.5</v>
          </cell>
          <cell r="D577">
            <v>250</v>
          </cell>
          <cell r="E577" t="str">
            <v>+</v>
          </cell>
          <cell r="F577">
            <v>4.4999999999998863</v>
          </cell>
          <cell r="G577">
            <v>27</v>
          </cell>
          <cell r="H577">
            <v>6</v>
          </cell>
          <cell r="I577">
            <v>0.05</v>
          </cell>
          <cell r="J577">
            <v>162</v>
          </cell>
          <cell r="K577">
            <v>8.1</v>
          </cell>
        </row>
        <row r="578">
          <cell r="A578">
            <v>246</v>
          </cell>
          <cell r="B578" t="str">
            <v>+</v>
          </cell>
          <cell r="C578">
            <v>4.3499999999999996</v>
          </cell>
          <cell r="D578">
            <v>246</v>
          </cell>
          <cell r="E578" t="str">
            <v>+</v>
          </cell>
          <cell r="F578">
            <v>13.850000000000477</v>
          </cell>
          <cell r="G578">
            <v>9.5</v>
          </cell>
          <cell r="H578">
            <v>3</v>
          </cell>
          <cell r="I578">
            <v>0.06</v>
          </cell>
          <cell r="J578">
            <v>28.5</v>
          </cell>
          <cell r="K578">
            <v>1.71</v>
          </cell>
        </row>
        <row r="579">
          <cell r="A579">
            <v>246</v>
          </cell>
          <cell r="B579" t="str">
            <v>+</v>
          </cell>
          <cell r="C579">
            <v>12.5</v>
          </cell>
          <cell r="D579">
            <v>247</v>
          </cell>
          <cell r="E579" t="str">
            <v>+</v>
          </cell>
          <cell r="F579">
            <v>7.6999999999998181</v>
          </cell>
          <cell r="G579">
            <v>15.2</v>
          </cell>
          <cell r="H579">
            <v>4.9000000000000004</v>
          </cell>
          <cell r="I579">
            <v>0.06</v>
          </cell>
          <cell r="J579">
            <v>74.48</v>
          </cell>
          <cell r="K579">
            <v>4.4687999999999999</v>
          </cell>
        </row>
        <row r="580">
          <cell r="A580">
            <v>245</v>
          </cell>
          <cell r="B580" t="str">
            <v>+</v>
          </cell>
          <cell r="C580">
            <v>7</v>
          </cell>
          <cell r="D580">
            <v>245</v>
          </cell>
          <cell r="E580" t="str">
            <v>+</v>
          </cell>
          <cell r="F580">
            <v>15</v>
          </cell>
          <cell r="G580">
            <v>8</v>
          </cell>
          <cell r="H580">
            <v>2.9</v>
          </cell>
          <cell r="I580">
            <v>0.06</v>
          </cell>
          <cell r="J580">
            <v>23.2</v>
          </cell>
          <cell r="K580">
            <v>1.3919999999999999</v>
          </cell>
        </row>
        <row r="581">
          <cell r="A581">
            <v>245</v>
          </cell>
          <cell r="B581" t="str">
            <v>+</v>
          </cell>
          <cell r="C581">
            <v>14.87</v>
          </cell>
          <cell r="D581">
            <v>246</v>
          </cell>
          <cell r="E581" t="str">
            <v>+</v>
          </cell>
          <cell r="F581">
            <v>2.6699999999999591</v>
          </cell>
          <cell r="G581">
            <v>7.8</v>
          </cell>
          <cell r="H581">
            <v>3.9</v>
          </cell>
          <cell r="I581">
            <v>0.06</v>
          </cell>
          <cell r="J581">
            <v>30.419999999999998</v>
          </cell>
          <cell r="K581">
            <v>1.8251999999999997</v>
          </cell>
        </row>
        <row r="582">
          <cell r="A582">
            <v>244</v>
          </cell>
          <cell r="B582" t="str">
            <v>+</v>
          </cell>
          <cell r="C582">
            <v>1.7</v>
          </cell>
          <cell r="D582">
            <v>244</v>
          </cell>
          <cell r="E582" t="str">
            <v>+</v>
          </cell>
          <cell r="F582">
            <v>15.199999999999818</v>
          </cell>
          <cell r="G582">
            <v>13.5</v>
          </cell>
          <cell r="H582">
            <v>2.8</v>
          </cell>
          <cell r="I582">
            <v>0.06</v>
          </cell>
          <cell r="J582">
            <v>37.799999999999997</v>
          </cell>
          <cell r="K582">
            <v>2.2679999999999998</v>
          </cell>
        </row>
        <row r="583">
          <cell r="A583">
            <v>244</v>
          </cell>
          <cell r="B583" t="str">
            <v>+</v>
          </cell>
          <cell r="C583">
            <v>15.9</v>
          </cell>
          <cell r="D583">
            <v>247</v>
          </cell>
          <cell r="E583" t="str">
            <v>+</v>
          </cell>
          <cell r="F583">
            <v>10.599999999999454</v>
          </cell>
          <cell r="G583">
            <v>54.7</v>
          </cell>
          <cell r="H583">
            <v>3.75</v>
          </cell>
          <cell r="I583">
            <v>0.06</v>
          </cell>
          <cell r="J583">
            <v>205.125</v>
          </cell>
          <cell r="K583">
            <v>12.307499999999999</v>
          </cell>
        </row>
        <row r="584">
          <cell r="A584">
            <v>241</v>
          </cell>
          <cell r="B584" t="str">
            <v>+</v>
          </cell>
          <cell r="C584">
            <v>10</v>
          </cell>
          <cell r="D584">
            <v>243</v>
          </cell>
          <cell r="E584" t="str">
            <v>+</v>
          </cell>
          <cell r="F584">
            <v>15</v>
          </cell>
          <cell r="G584">
            <v>45</v>
          </cell>
          <cell r="H584">
            <v>3</v>
          </cell>
          <cell r="I584">
            <v>0.06</v>
          </cell>
          <cell r="J584">
            <v>135</v>
          </cell>
          <cell r="K584">
            <v>8.1</v>
          </cell>
        </row>
        <row r="585">
          <cell r="A585">
            <v>239</v>
          </cell>
          <cell r="B585" t="str">
            <v>+</v>
          </cell>
          <cell r="C585">
            <v>7</v>
          </cell>
          <cell r="D585">
            <v>239</v>
          </cell>
          <cell r="E585" t="str">
            <v>+</v>
          </cell>
          <cell r="F585">
            <v>9.1000000000002501</v>
          </cell>
          <cell r="G585">
            <v>2.1</v>
          </cell>
          <cell r="H585">
            <v>2</v>
          </cell>
          <cell r="I585">
            <v>0.06</v>
          </cell>
          <cell r="J585">
            <v>4.2</v>
          </cell>
          <cell r="K585">
            <v>0.252</v>
          </cell>
        </row>
        <row r="586">
          <cell r="A586">
            <v>239</v>
          </cell>
          <cell r="B586" t="str">
            <v>+</v>
          </cell>
          <cell r="C586">
            <v>9.1</v>
          </cell>
          <cell r="D586">
            <v>239</v>
          </cell>
          <cell r="E586" t="str">
            <v>+</v>
          </cell>
          <cell r="F586">
            <v>17.100000000000364</v>
          </cell>
          <cell r="G586">
            <v>8</v>
          </cell>
          <cell r="H586">
            <v>1</v>
          </cell>
          <cell r="I586">
            <v>0.06</v>
          </cell>
          <cell r="J586">
            <v>8</v>
          </cell>
          <cell r="K586">
            <v>0.48</v>
          </cell>
        </row>
        <row r="587">
          <cell r="A587">
            <v>239</v>
          </cell>
          <cell r="B587" t="str">
            <v>+</v>
          </cell>
          <cell r="C587">
            <v>12.3</v>
          </cell>
          <cell r="D587">
            <v>239</v>
          </cell>
          <cell r="E587" t="str">
            <v>+</v>
          </cell>
          <cell r="F587">
            <v>15.900000000000318</v>
          </cell>
          <cell r="G587">
            <v>3.6</v>
          </cell>
          <cell r="H587">
            <v>2</v>
          </cell>
          <cell r="I587">
            <v>0.06</v>
          </cell>
          <cell r="J587">
            <v>7.2</v>
          </cell>
          <cell r="K587">
            <v>0.432</v>
          </cell>
        </row>
        <row r="588">
          <cell r="A588">
            <v>239</v>
          </cell>
          <cell r="B588" t="str">
            <v>+</v>
          </cell>
          <cell r="C588">
            <v>15.7</v>
          </cell>
          <cell r="D588">
            <v>240</v>
          </cell>
          <cell r="E588" t="str">
            <v>+</v>
          </cell>
          <cell r="F588">
            <v>1.3999999999998636</v>
          </cell>
          <cell r="G588">
            <v>5.7</v>
          </cell>
          <cell r="H588">
            <v>2.9</v>
          </cell>
          <cell r="I588">
            <v>0.06</v>
          </cell>
          <cell r="J588">
            <v>16.53</v>
          </cell>
          <cell r="K588">
            <v>0.99180000000000001</v>
          </cell>
        </row>
        <row r="589">
          <cell r="A589">
            <v>238</v>
          </cell>
          <cell r="B589" t="str">
            <v>+</v>
          </cell>
          <cell r="D589">
            <v>238</v>
          </cell>
          <cell r="E589" t="str">
            <v>+</v>
          </cell>
          <cell r="F589">
            <v>6.9999999999998863</v>
          </cell>
          <cell r="G589">
            <v>7</v>
          </cell>
          <cell r="H589">
            <v>2</v>
          </cell>
          <cell r="I589">
            <v>0.06</v>
          </cell>
          <cell r="J589">
            <v>14</v>
          </cell>
          <cell r="K589">
            <v>0.84</v>
          </cell>
        </row>
        <row r="590">
          <cell r="A590">
            <v>238</v>
          </cell>
          <cell r="B590" t="str">
            <v>+</v>
          </cell>
          <cell r="C590">
            <v>7</v>
          </cell>
          <cell r="D590">
            <v>238</v>
          </cell>
          <cell r="E590" t="str">
            <v>+</v>
          </cell>
          <cell r="F590">
            <v>10</v>
          </cell>
          <cell r="G590">
            <v>3</v>
          </cell>
          <cell r="H590">
            <v>3</v>
          </cell>
          <cell r="I590">
            <v>0.06</v>
          </cell>
          <cell r="J590">
            <v>9</v>
          </cell>
          <cell r="K590">
            <v>0.54</v>
          </cell>
        </row>
        <row r="591">
          <cell r="A591">
            <v>238</v>
          </cell>
          <cell r="B591" t="str">
            <v>+</v>
          </cell>
          <cell r="C591">
            <v>9.5</v>
          </cell>
          <cell r="D591">
            <v>238</v>
          </cell>
          <cell r="E591" t="str">
            <v>+</v>
          </cell>
          <cell r="F591">
            <v>12.600000000000477</v>
          </cell>
          <cell r="G591">
            <v>3.1</v>
          </cell>
          <cell r="H591">
            <v>2</v>
          </cell>
          <cell r="I591">
            <v>0.06</v>
          </cell>
          <cell r="J591">
            <v>6.2</v>
          </cell>
          <cell r="K591">
            <v>0.372</v>
          </cell>
        </row>
        <row r="592">
          <cell r="A592">
            <v>238</v>
          </cell>
          <cell r="B592" t="str">
            <v>+</v>
          </cell>
          <cell r="C592">
            <v>12.3</v>
          </cell>
          <cell r="D592">
            <v>238</v>
          </cell>
          <cell r="E592" t="str">
            <v>+</v>
          </cell>
          <cell r="F592">
            <v>18.300000000000409</v>
          </cell>
          <cell r="G592">
            <v>6</v>
          </cell>
          <cell r="H592">
            <v>3</v>
          </cell>
          <cell r="I592">
            <v>0.06</v>
          </cell>
          <cell r="J592">
            <v>18</v>
          </cell>
          <cell r="K592">
            <v>1.08</v>
          </cell>
        </row>
        <row r="593">
          <cell r="A593">
            <v>238</v>
          </cell>
          <cell r="B593" t="str">
            <v>+</v>
          </cell>
          <cell r="C593">
            <v>18</v>
          </cell>
          <cell r="D593">
            <v>239</v>
          </cell>
          <cell r="E593" t="str">
            <v>+</v>
          </cell>
          <cell r="F593">
            <v>6.6000000000002501</v>
          </cell>
          <cell r="G593">
            <v>8.6</v>
          </cell>
          <cell r="H593">
            <v>2</v>
          </cell>
          <cell r="I593">
            <v>0.06</v>
          </cell>
          <cell r="J593">
            <v>17.2</v>
          </cell>
          <cell r="K593">
            <v>1.032</v>
          </cell>
        </row>
        <row r="594">
          <cell r="A594">
            <v>237</v>
          </cell>
          <cell r="B594" t="str">
            <v>+</v>
          </cell>
          <cell r="C594">
            <v>15</v>
          </cell>
          <cell r="D594">
            <v>238</v>
          </cell>
          <cell r="E594" t="str">
            <v>+</v>
          </cell>
          <cell r="F594">
            <v>11.699999999999591</v>
          </cell>
          <cell r="G594">
            <v>16.7</v>
          </cell>
          <cell r="H594">
            <v>1</v>
          </cell>
          <cell r="I594">
            <v>0.06</v>
          </cell>
          <cell r="J594">
            <v>16.7</v>
          </cell>
          <cell r="K594">
            <v>1.002</v>
          </cell>
        </row>
        <row r="595">
          <cell r="A595">
            <v>236</v>
          </cell>
          <cell r="B595" t="str">
            <v>+</v>
          </cell>
          <cell r="C595">
            <v>9.6</v>
          </cell>
          <cell r="D595">
            <v>236</v>
          </cell>
          <cell r="E595" t="str">
            <v>+</v>
          </cell>
          <cell r="F595">
            <v>16.299999999999955</v>
          </cell>
          <cell r="G595">
            <v>6.7</v>
          </cell>
          <cell r="H595">
            <v>1</v>
          </cell>
          <cell r="I595">
            <v>0.06</v>
          </cell>
          <cell r="J595">
            <v>6.7</v>
          </cell>
          <cell r="K595">
            <v>0.40199999999999997</v>
          </cell>
        </row>
        <row r="596">
          <cell r="A596">
            <v>236</v>
          </cell>
          <cell r="B596" t="str">
            <v>+</v>
          </cell>
          <cell r="C596">
            <v>16.7</v>
          </cell>
          <cell r="D596">
            <v>237</v>
          </cell>
          <cell r="E596" t="str">
            <v>+</v>
          </cell>
          <cell r="F596">
            <v>5.3999999999996362</v>
          </cell>
          <cell r="G596">
            <v>8.6999999999999993</v>
          </cell>
          <cell r="H596">
            <v>3</v>
          </cell>
          <cell r="I596">
            <v>0.06</v>
          </cell>
          <cell r="J596">
            <v>26.099999999999998</v>
          </cell>
          <cell r="K596">
            <v>1.5659999999999998</v>
          </cell>
        </row>
        <row r="597">
          <cell r="A597">
            <v>235</v>
          </cell>
          <cell r="B597" t="str">
            <v>+</v>
          </cell>
          <cell r="C597">
            <v>15</v>
          </cell>
          <cell r="D597">
            <v>236</v>
          </cell>
          <cell r="E597" t="str">
            <v>+</v>
          </cell>
          <cell r="F597">
            <v>3.0000000000001137</v>
          </cell>
          <cell r="G597">
            <v>8</v>
          </cell>
          <cell r="H597">
            <v>1</v>
          </cell>
          <cell r="I597">
            <v>0.06</v>
          </cell>
          <cell r="J597">
            <v>8</v>
          </cell>
          <cell r="K597">
            <v>0.48</v>
          </cell>
        </row>
        <row r="598">
          <cell r="A598">
            <v>235</v>
          </cell>
          <cell r="B598" t="str">
            <v>+</v>
          </cell>
          <cell r="C598">
            <v>10.7</v>
          </cell>
          <cell r="D598">
            <v>235</v>
          </cell>
          <cell r="E598" t="str">
            <v>+</v>
          </cell>
          <cell r="F598">
            <v>12.699999999999818</v>
          </cell>
          <cell r="G598">
            <v>2</v>
          </cell>
          <cell r="H598">
            <v>2</v>
          </cell>
          <cell r="I598">
            <v>0.06</v>
          </cell>
          <cell r="J598">
            <v>4</v>
          </cell>
          <cell r="K598">
            <v>0.24</v>
          </cell>
        </row>
        <row r="599">
          <cell r="A599">
            <v>235</v>
          </cell>
          <cell r="B599" t="str">
            <v>+</v>
          </cell>
          <cell r="C599">
            <v>11.7</v>
          </cell>
          <cell r="D599">
            <v>236</v>
          </cell>
          <cell r="E599" t="str">
            <v>+</v>
          </cell>
          <cell r="F599">
            <v>10.699999999999932</v>
          </cell>
          <cell r="G599">
            <v>19</v>
          </cell>
          <cell r="H599">
            <v>1</v>
          </cell>
          <cell r="I599">
            <v>0.06</v>
          </cell>
          <cell r="J599">
            <v>19</v>
          </cell>
          <cell r="K599">
            <v>1.1399999999999999</v>
          </cell>
        </row>
        <row r="600">
          <cell r="A600">
            <v>234</v>
          </cell>
          <cell r="B600" t="str">
            <v>+</v>
          </cell>
          <cell r="C600">
            <v>2.2999999999999998</v>
          </cell>
          <cell r="D600">
            <v>235</v>
          </cell>
          <cell r="E600" t="str">
            <v>+</v>
          </cell>
          <cell r="F600">
            <v>13.700000000000045</v>
          </cell>
          <cell r="G600">
            <v>31.4</v>
          </cell>
          <cell r="H600">
            <v>3</v>
          </cell>
          <cell r="I600">
            <v>0.06</v>
          </cell>
          <cell r="J600">
            <v>94.199999999999989</v>
          </cell>
          <cell r="K600">
            <v>5.6519999999999992</v>
          </cell>
        </row>
        <row r="601">
          <cell r="A601">
            <v>233</v>
          </cell>
          <cell r="B601" t="str">
            <v>+</v>
          </cell>
          <cell r="C601">
            <v>13.8</v>
          </cell>
          <cell r="D601">
            <v>234</v>
          </cell>
          <cell r="E601" t="str">
            <v>+</v>
          </cell>
          <cell r="F601">
            <v>0.69999999999993179</v>
          </cell>
          <cell r="G601">
            <v>6.9</v>
          </cell>
          <cell r="H601">
            <v>1</v>
          </cell>
          <cell r="I601">
            <v>0.05</v>
          </cell>
          <cell r="J601">
            <v>6.9</v>
          </cell>
          <cell r="K601">
            <v>0.34500000000000003</v>
          </cell>
        </row>
        <row r="602">
          <cell r="A602">
            <v>233</v>
          </cell>
          <cell r="B602" t="str">
            <v>+</v>
          </cell>
          <cell r="C602">
            <v>13.8</v>
          </cell>
          <cell r="D602">
            <v>234</v>
          </cell>
          <cell r="E602" t="str">
            <v>+</v>
          </cell>
          <cell r="F602">
            <v>14.800000000000182</v>
          </cell>
          <cell r="G602">
            <v>21</v>
          </cell>
          <cell r="H602">
            <v>1</v>
          </cell>
          <cell r="I602">
            <v>0.05</v>
          </cell>
          <cell r="J602">
            <v>21</v>
          </cell>
          <cell r="K602">
            <v>1.05</v>
          </cell>
        </row>
        <row r="603">
          <cell r="A603">
            <v>232</v>
          </cell>
          <cell r="B603" t="str">
            <v>+</v>
          </cell>
          <cell r="C603">
            <v>5.4</v>
          </cell>
          <cell r="D603">
            <v>232</v>
          </cell>
          <cell r="E603" t="str">
            <v>+</v>
          </cell>
          <cell r="F603">
            <v>8.2999999999992724</v>
          </cell>
          <cell r="G603">
            <v>2.9</v>
          </cell>
          <cell r="H603">
            <v>1</v>
          </cell>
          <cell r="I603">
            <v>7.0000000000000007E-2</v>
          </cell>
          <cell r="J603">
            <v>2.9</v>
          </cell>
          <cell r="K603">
            <v>0.20300000000000001</v>
          </cell>
        </row>
        <row r="604">
          <cell r="A604">
            <v>232</v>
          </cell>
          <cell r="B604" t="str">
            <v>+</v>
          </cell>
          <cell r="C604">
            <v>12.1</v>
          </cell>
          <cell r="D604">
            <v>235</v>
          </cell>
          <cell r="E604" t="str">
            <v>+</v>
          </cell>
          <cell r="F604">
            <v>4.4999999999998863</v>
          </cell>
          <cell r="G604">
            <v>52.4</v>
          </cell>
          <cell r="H604">
            <v>2.9</v>
          </cell>
          <cell r="I604">
            <v>7.0000000000000007E-2</v>
          </cell>
          <cell r="J604">
            <v>151.95999999999998</v>
          </cell>
          <cell r="K604">
            <v>10.6372</v>
          </cell>
        </row>
        <row r="605">
          <cell r="A605">
            <v>229</v>
          </cell>
          <cell r="B605" t="str">
            <v>+</v>
          </cell>
          <cell r="C605">
            <v>4.5</v>
          </cell>
          <cell r="D605">
            <v>229</v>
          </cell>
          <cell r="E605" t="str">
            <v>+</v>
          </cell>
          <cell r="F605">
            <v>11.800000000000068</v>
          </cell>
          <cell r="G605">
            <v>7.3</v>
          </cell>
          <cell r="H605">
            <v>1</v>
          </cell>
          <cell r="I605">
            <v>7.0000000000000007E-2</v>
          </cell>
          <cell r="J605">
            <v>7.3</v>
          </cell>
          <cell r="K605">
            <v>0.51100000000000001</v>
          </cell>
        </row>
        <row r="606">
          <cell r="A606">
            <v>229</v>
          </cell>
          <cell r="B606" t="str">
            <v>+</v>
          </cell>
          <cell r="C606">
            <v>11.8</v>
          </cell>
          <cell r="D606">
            <v>230</v>
          </cell>
          <cell r="E606" t="str">
            <v>+</v>
          </cell>
          <cell r="F606">
            <v>18.650000000000659</v>
          </cell>
          <cell r="G606">
            <v>26.85</v>
          </cell>
          <cell r="H606">
            <v>3.95</v>
          </cell>
          <cell r="I606">
            <v>7.0000000000000007E-2</v>
          </cell>
          <cell r="J606">
            <v>106.0575</v>
          </cell>
          <cell r="K606">
            <v>7.4240250000000012</v>
          </cell>
        </row>
        <row r="607">
          <cell r="A607">
            <v>228</v>
          </cell>
          <cell r="B607" t="str">
            <v>+</v>
          </cell>
          <cell r="C607">
            <v>15.3</v>
          </cell>
          <cell r="D607">
            <v>228</v>
          </cell>
          <cell r="E607" t="str">
            <v>+</v>
          </cell>
          <cell r="F607">
            <v>17.300000000000182</v>
          </cell>
          <cell r="G607">
            <v>2</v>
          </cell>
          <cell r="H607">
            <v>1</v>
          </cell>
          <cell r="I607">
            <v>7.0000000000000007E-2</v>
          </cell>
          <cell r="J607">
            <v>2</v>
          </cell>
          <cell r="K607">
            <v>0.14000000000000001</v>
          </cell>
        </row>
        <row r="608">
          <cell r="A608">
            <v>228</v>
          </cell>
          <cell r="B608" t="str">
            <v>+</v>
          </cell>
          <cell r="C608">
            <v>17.2</v>
          </cell>
          <cell r="D608">
            <v>229</v>
          </cell>
          <cell r="E608" t="str">
            <v>+</v>
          </cell>
          <cell r="F608">
            <v>9.1499999999996362</v>
          </cell>
          <cell r="G608">
            <v>11.95</v>
          </cell>
          <cell r="H608">
            <v>2</v>
          </cell>
          <cell r="I608">
            <v>7.0000000000000007E-2</v>
          </cell>
          <cell r="J608">
            <v>23.9</v>
          </cell>
          <cell r="K608">
            <v>1.673</v>
          </cell>
        </row>
        <row r="609">
          <cell r="A609">
            <v>227</v>
          </cell>
          <cell r="B609" t="str">
            <v>+</v>
          </cell>
          <cell r="C609">
            <v>1.4</v>
          </cell>
          <cell r="D609">
            <v>227</v>
          </cell>
          <cell r="E609" t="str">
            <v>+</v>
          </cell>
          <cell r="F609">
            <v>17.899999999999636</v>
          </cell>
          <cell r="G609">
            <v>16.5</v>
          </cell>
          <cell r="H609">
            <v>1</v>
          </cell>
          <cell r="I609">
            <v>7.0000000000000007E-2</v>
          </cell>
          <cell r="J609">
            <v>16.5</v>
          </cell>
          <cell r="K609">
            <v>1.155</v>
          </cell>
        </row>
        <row r="610">
          <cell r="A610">
            <v>228</v>
          </cell>
          <cell r="B610" t="str">
            <v>+</v>
          </cell>
          <cell r="C610">
            <v>9.3000000000000007</v>
          </cell>
          <cell r="D610">
            <v>231</v>
          </cell>
          <cell r="E610" t="str">
            <v>+</v>
          </cell>
          <cell r="F610">
            <v>6.6999999999995907</v>
          </cell>
          <cell r="G610">
            <v>57.4</v>
          </cell>
          <cell r="H610">
            <v>2</v>
          </cell>
          <cell r="I610">
            <v>0.1</v>
          </cell>
          <cell r="J610">
            <v>114.8</v>
          </cell>
          <cell r="K610">
            <v>11.48</v>
          </cell>
        </row>
        <row r="611">
          <cell r="A611">
            <v>224</v>
          </cell>
          <cell r="B611" t="str">
            <v>+</v>
          </cell>
          <cell r="C611">
            <v>6.3</v>
          </cell>
          <cell r="D611">
            <v>225</v>
          </cell>
          <cell r="E611" t="str">
            <v>+</v>
          </cell>
          <cell r="F611">
            <v>17.300000000000182</v>
          </cell>
          <cell r="G611">
            <v>31</v>
          </cell>
          <cell r="H611">
            <v>2</v>
          </cell>
          <cell r="I611">
            <v>7.0000000000000007E-2</v>
          </cell>
          <cell r="J611">
            <v>62</v>
          </cell>
          <cell r="K611">
            <v>4.3400000000000007</v>
          </cell>
        </row>
        <row r="612">
          <cell r="A612">
            <v>223</v>
          </cell>
          <cell r="B612" t="str">
            <v>+</v>
          </cell>
          <cell r="C612">
            <v>17.8</v>
          </cell>
          <cell r="D612">
            <v>226</v>
          </cell>
          <cell r="E612" t="str">
            <v>+</v>
          </cell>
          <cell r="F612">
            <v>5.4000000000007731</v>
          </cell>
          <cell r="G612">
            <v>47.6</v>
          </cell>
          <cell r="H612">
            <v>1</v>
          </cell>
          <cell r="I612">
            <v>7.0000000000000007E-2</v>
          </cell>
          <cell r="J612">
            <v>47.6</v>
          </cell>
          <cell r="K612">
            <v>3.3320000000000003</v>
          </cell>
        </row>
        <row r="613">
          <cell r="A613">
            <v>219</v>
          </cell>
          <cell r="B613" t="str">
            <v>+</v>
          </cell>
          <cell r="C613">
            <v>12.3</v>
          </cell>
          <cell r="D613">
            <v>220</v>
          </cell>
          <cell r="E613" t="str">
            <v>+</v>
          </cell>
          <cell r="F613">
            <v>15.100000000000477</v>
          </cell>
          <cell r="G613">
            <v>22.8</v>
          </cell>
          <cell r="H613">
            <v>1</v>
          </cell>
          <cell r="I613">
            <v>7.0000000000000007E-2</v>
          </cell>
          <cell r="J613">
            <v>22.8</v>
          </cell>
          <cell r="K613">
            <v>1.5960000000000003</v>
          </cell>
        </row>
        <row r="614">
          <cell r="A614">
            <v>226</v>
          </cell>
          <cell r="B614" t="str">
            <v>+</v>
          </cell>
          <cell r="C614">
            <v>1.1000000000000001</v>
          </cell>
          <cell r="D614">
            <v>233</v>
          </cell>
          <cell r="E614" t="str">
            <v>+</v>
          </cell>
          <cell r="F614">
            <v>10.500000000000114</v>
          </cell>
          <cell r="G614">
            <v>149.4</v>
          </cell>
          <cell r="H614">
            <v>2</v>
          </cell>
          <cell r="I614">
            <v>7.0000000000000007E-2</v>
          </cell>
          <cell r="J614">
            <v>298.8</v>
          </cell>
          <cell r="K614">
            <v>20.916000000000004</v>
          </cell>
        </row>
        <row r="615">
          <cell r="A615">
            <v>219</v>
          </cell>
          <cell r="B615" t="str">
            <v>+</v>
          </cell>
          <cell r="C615">
            <v>15.7</v>
          </cell>
          <cell r="D615">
            <v>220</v>
          </cell>
          <cell r="E615" t="str">
            <v>+</v>
          </cell>
          <cell r="F615">
            <v>9.5999999999992269</v>
          </cell>
          <cell r="G615">
            <v>13.9</v>
          </cell>
          <cell r="H615">
            <v>1</v>
          </cell>
          <cell r="I615">
            <v>7.0000000000000007E-2</v>
          </cell>
          <cell r="J615">
            <v>13.9</v>
          </cell>
          <cell r="K615">
            <v>0.97300000000000009</v>
          </cell>
        </row>
        <row r="616">
          <cell r="A616">
            <v>218</v>
          </cell>
          <cell r="B616" t="str">
            <v>+</v>
          </cell>
          <cell r="C616">
            <v>9.6999999999999993</v>
          </cell>
          <cell r="D616">
            <v>219</v>
          </cell>
          <cell r="E616" t="str">
            <v>+</v>
          </cell>
          <cell r="F616">
            <v>5.6999999999999318</v>
          </cell>
          <cell r="G616">
            <v>16</v>
          </cell>
          <cell r="H616">
            <v>2</v>
          </cell>
          <cell r="I616">
            <v>7.0000000000000007E-2</v>
          </cell>
          <cell r="J616">
            <v>32</v>
          </cell>
          <cell r="K616">
            <v>2.2400000000000002</v>
          </cell>
        </row>
        <row r="617">
          <cell r="A617">
            <v>217</v>
          </cell>
          <cell r="B617" t="str">
            <v>+</v>
          </cell>
          <cell r="C617">
            <v>3.6</v>
          </cell>
          <cell r="D617">
            <v>221</v>
          </cell>
          <cell r="E617" t="str">
            <v>+</v>
          </cell>
          <cell r="F617">
            <v>3.9999999999997726</v>
          </cell>
          <cell r="G617">
            <v>80.400000000000006</v>
          </cell>
          <cell r="H617">
            <v>3.85</v>
          </cell>
          <cell r="I617">
            <v>7.0000000000000007E-2</v>
          </cell>
          <cell r="J617">
            <v>309.54000000000002</v>
          </cell>
          <cell r="K617">
            <v>21.667800000000003</v>
          </cell>
        </row>
        <row r="618">
          <cell r="A618">
            <v>213</v>
          </cell>
          <cell r="B618" t="str">
            <v>+</v>
          </cell>
          <cell r="C618">
            <v>3.7</v>
          </cell>
          <cell r="D618">
            <v>213</v>
          </cell>
          <cell r="E618" t="str">
            <v>+</v>
          </cell>
          <cell r="F618">
            <v>9.1999999999995907</v>
          </cell>
          <cell r="G618">
            <v>5.5</v>
          </cell>
          <cell r="H618">
            <v>1</v>
          </cell>
          <cell r="I618">
            <v>7.0000000000000007E-2</v>
          </cell>
          <cell r="J618">
            <v>5.5</v>
          </cell>
          <cell r="K618">
            <v>0.38500000000000001</v>
          </cell>
        </row>
        <row r="619">
          <cell r="A619">
            <v>213</v>
          </cell>
          <cell r="B619" t="str">
            <v>+</v>
          </cell>
          <cell r="C619">
            <v>3.7</v>
          </cell>
          <cell r="D619">
            <v>213</v>
          </cell>
          <cell r="E619" t="str">
            <v>+</v>
          </cell>
          <cell r="F619">
            <v>12.250000000000227</v>
          </cell>
          <cell r="G619">
            <v>8.5500000000000007</v>
          </cell>
          <cell r="H619">
            <v>2</v>
          </cell>
          <cell r="I619">
            <v>7.0000000000000007E-2</v>
          </cell>
          <cell r="J619">
            <v>17.100000000000001</v>
          </cell>
          <cell r="K619">
            <v>1.1970000000000003</v>
          </cell>
        </row>
        <row r="620">
          <cell r="A620">
            <v>213</v>
          </cell>
          <cell r="B620" t="str">
            <v>+</v>
          </cell>
          <cell r="C620">
            <v>12.25</v>
          </cell>
          <cell r="D620">
            <v>213</v>
          </cell>
          <cell r="E620" t="str">
            <v>+</v>
          </cell>
          <cell r="F620">
            <v>18.000000000000114</v>
          </cell>
          <cell r="G620">
            <v>5.75</v>
          </cell>
          <cell r="H620">
            <v>1</v>
          </cell>
          <cell r="I620">
            <v>7.0000000000000007E-2</v>
          </cell>
          <cell r="J620">
            <v>5.75</v>
          </cell>
          <cell r="K620">
            <v>0.40250000000000002</v>
          </cell>
        </row>
        <row r="621">
          <cell r="A621">
            <v>213</v>
          </cell>
          <cell r="B621" t="str">
            <v>+</v>
          </cell>
          <cell r="C621">
            <v>18.600000000000001</v>
          </cell>
          <cell r="D621">
            <v>214</v>
          </cell>
          <cell r="E621" t="str">
            <v>+</v>
          </cell>
          <cell r="F621">
            <v>19.550000000000409</v>
          </cell>
          <cell r="G621">
            <v>20.95</v>
          </cell>
          <cell r="H621">
            <v>1.9</v>
          </cell>
          <cell r="I621">
            <v>7.0000000000000007E-2</v>
          </cell>
          <cell r="J621">
            <v>39.805</v>
          </cell>
          <cell r="K621">
            <v>2.7863500000000001</v>
          </cell>
        </row>
        <row r="622">
          <cell r="A622">
            <v>212</v>
          </cell>
          <cell r="B622" t="str">
            <v>+</v>
          </cell>
          <cell r="D622">
            <v>212</v>
          </cell>
          <cell r="E622" t="str">
            <v>+</v>
          </cell>
          <cell r="F622">
            <v>4.6999999999997044</v>
          </cell>
          <cell r="G622">
            <v>4.7</v>
          </cell>
          <cell r="H622">
            <v>1</v>
          </cell>
          <cell r="I622">
            <v>7.0000000000000007E-2</v>
          </cell>
          <cell r="J622">
            <v>4.7</v>
          </cell>
          <cell r="K622">
            <v>0.32900000000000007</v>
          </cell>
        </row>
        <row r="623">
          <cell r="A623">
            <v>212</v>
          </cell>
          <cell r="B623" t="str">
            <v>+</v>
          </cell>
          <cell r="C623">
            <v>4.7</v>
          </cell>
          <cell r="D623">
            <v>212</v>
          </cell>
          <cell r="E623" t="str">
            <v>+</v>
          </cell>
          <cell r="F623">
            <v>10</v>
          </cell>
          <cell r="G623">
            <v>5.3</v>
          </cell>
          <cell r="H623">
            <v>3.1</v>
          </cell>
          <cell r="I623">
            <v>7.0000000000000007E-2</v>
          </cell>
          <cell r="J623">
            <v>16.43</v>
          </cell>
          <cell r="K623">
            <v>1.1501000000000001</v>
          </cell>
        </row>
        <row r="624">
          <cell r="A624">
            <v>212</v>
          </cell>
          <cell r="B624" t="str">
            <v>+</v>
          </cell>
          <cell r="C624">
            <v>10</v>
          </cell>
          <cell r="D624">
            <v>212</v>
          </cell>
          <cell r="E624" t="str">
            <v>+</v>
          </cell>
          <cell r="F624">
            <v>11.000000000000227</v>
          </cell>
          <cell r="G624">
            <v>1</v>
          </cell>
          <cell r="H624">
            <v>2</v>
          </cell>
          <cell r="I624">
            <v>7.0000000000000007E-2</v>
          </cell>
          <cell r="J624">
            <v>2</v>
          </cell>
          <cell r="K624">
            <v>0.14000000000000001</v>
          </cell>
        </row>
        <row r="625">
          <cell r="A625">
            <v>212</v>
          </cell>
          <cell r="B625" t="str">
            <v>+</v>
          </cell>
          <cell r="C625">
            <v>11</v>
          </cell>
          <cell r="D625">
            <v>212</v>
          </cell>
          <cell r="E625" t="str">
            <v>+</v>
          </cell>
          <cell r="F625">
            <v>13.850000000000477</v>
          </cell>
          <cell r="G625">
            <v>2.85</v>
          </cell>
          <cell r="H625">
            <v>1</v>
          </cell>
          <cell r="I625">
            <v>7.0000000000000007E-2</v>
          </cell>
          <cell r="J625">
            <v>2.85</v>
          </cell>
          <cell r="K625">
            <v>0.19950000000000004</v>
          </cell>
        </row>
        <row r="626">
          <cell r="A626">
            <v>212</v>
          </cell>
          <cell r="B626" t="str">
            <v>+</v>
          </cell>
          <cell r="C626">
            <v>13.85</v>
          </cell>
          <cell r="D626">
            <v>212</v>
          </cell>
          <cell r="E626" t="str">
            <v>+</v>
          </cell>
          <cell r="F626">
            <v>15.500000000000114</v>
          </cell>
          <cell r="G626">
            <v>1.65</v>
          </cell>
          <cell r="H626">
            <v>2</v>
          </cell>
          <cell r="I626">
            <v>7.0000000000000007E-2</v>
          </cell>
          <cell r="J626">
            <v>3.3</v>
          </cell>
          <cell r="K626">
            <v>0.23100000000000001</v>
          </cell>
        </row>
        <row r="627">
          <cell r="A627">
            <v>212</v>
          </cell>
          <cell r="B627" t="str">
            <v>+</v>
          </cell>
          <cell r="C627">
            <v>15.5</v>
          </cell>
          <cell r="D627">
            <v>213</v>
          </cell>
          <cell r="E627" t="str">
            <v>+</v>
          </cell>
          <cell r="F627">
            <v>0.94999999999970441</v>
          </cell>
          <cell r="G627">
            <v>5.45</v>
          </cell>
          <cell r="H627">
            <v>1</v>
          </cell>
          <cell r="I627">
            <v>7.0000000000000007E-2</v>
          </cell>
          <cell r="J627">
            <v>5.45</v>
          </cell>
          <cell r="K627">
            <v>0.38150000000000006</v>
          </cell>
        </row>
        <row r="628">
          <cell r="A628">
            <v>211</v>
          </cell>
          <cell r="B628" t="str">
            <v>+</v>
          </cell>
          <cell r="C628">
            <v>1.5</v>
          </cell>
          <cell r="D628">
            <v>211</v>
          </cell>
          <cell r="E628" t="str">
            <v>+</v>
          </cell>
          <cell r="F628">
            <v>9.3500000000005912</v>
          </cell>
          <cell r="G628">
            <v>7.85</v>
          </cell>
          <cell r="H628">
            <v>2</v>
          </cell>
          <cell r="I628">
            <v>7.0000000000000007E-2</v>
          </cell>
          <cell r="J628">
            <v>15.7</v>
          </cell>
          <cell r="K628">
            <v>1.099</v>
          </cell>
        </row>
        <row r="629">
          <cell r="A629">
            <v>211</v>
          </cell>
          <cell r="B629" t="str">
            <v>+</v>
          </cell>
          <cell r="C629">
            <v>9.35</v>
          </cell>
          <cell r="D629">
            <v>211</v>
          </cell>
          <cell r="E629" t="str">
            <v>+</v>
          </cell>
          <cell r="F629">
            <v>11.499999999999773</v>
          </cell>
          <cell r="G629">
            <v>2.15</v>
          </cell>
          <cell r="H629">
            <v>3</v>
          </cell>
          <cell r="I629">
            <v>7.0000000000000007E-2</v>
          </cell>
          <cell r="J629">
            <v>6.4499999999999993</v>
          </cell>
          <cell r="K629">
            <v>0.45150000000000001</v>
          </cell>
        </row>
        <row r="630">
          <cell r="A630">
            <v>211</v>
          </cell>
          <cell r="B630" t="str">
            <v>+</v>
          </cell>
          <cell r="C630">
            <v>11.5</v>
          </cell>
          <cell r="D630">
            <v>211</v>
          </cell>
          <cell r="E630" t="str">
            <v>+</v>
          </cell>
          <cell r="F630">
            <v>15</v>
          </cell>
          <cell r="G630">
            <v>3.5</v>
          </cell>
          <cell r="H630">
            <v>2</v>
          </cell>
          <cell r="I630">
            <v>7.0000000000000007E-2</v>
          </cell>
          <cell r="J630">
            <v>7</v>
          </cell>
          <cell r="K630">
            <v>0.49000000000000005</v>
          </cell>
        </row>
        <row r="631">
          <cell r="A631">
            <v>211</v>
          </cell>
          <cell r="B631" t="str">
            <v>+</v>
          </cell>
          <cell r="C631">
            <v>12.9</v>
          </cell>
          <cell r="D631">
            <v>211</v>
          </cell>
          <cell r="E631" t="str">
            <v>+</v>
          </cell>
          <cell r="F631">
            <v>14.199999999999591</v>
          </cell>
          <cell r="G631">
            <v>1.3</v>
          </cell>
          <cell r="H631">
            <v>1</v>
          </cell>
          <cell r="I631">
            <v>7.0000000000000007E-2</v>
          </cell>
          <cell r="J631">
            <v>1.3</v>
          </cell>
          <cell r="K631">
            <v>9.1000000000000011E-2</v>
          </cell>
        </row>
        <row r="632">
          <cell r="A632">
            <v>211</v>
          </cell>
          <cell r="B632" t="str">
            <v>+</v>
          </cell>
          <cell r="C632">
            <v>19</v>
          </cell>
          <cell r="D632">
            <v>212</v>
          </cell>
          <cell r="E632" t="str">
            <v>+</v>
          </cell>
          <cell r="F632">
            <v>5.9499999999997044</v>
          </cell>
          <cell r="G632">
            <v>6.95</v>
          </cell>
          <cell r="H632">
            <v>1</v>
          </cell>
          <cell r="I632">
            <v>7.0000000000000007E-2</v>
          </cell>
          <cell r="J632">
            <v>6.95</v>
          </cell>
          <cell r="K632">
            <v>0.48650000000000004</v>
          </cell>
        </row>
        <row r="633">
          <cell r="A633">
            <v>210</v>
          </cell>
          <cell r="B633" t="str">
            <v>+</v>
          </cell>
          <cell r="C633">
            <v>10</v>
          </cell>
          <cell r="D633">
            <v>210</v>
          </cell>
          <cell r="E633" t="str">
            <v>+</v>
          </cell>
          <cell r="F633">
            <v>16.999999999999886</v>
          </cell>
          <cell r="G633">
            <v>7</v>
          </cell>
          <cell r="H633">
            <v>1.9</v>
          </cell>
          <cell r="I633">
            <v>0.05</v>
          </cell>
          <cell r="J633">
            <v>13.299999999999999</v>
          </cell>
          <cell r="K633">
            <v>0.66500000000000004</v>
          </cell>
        </row>
        <row r="634">
          <cell r="A634">
            <v>210</v>
          </cell>
          <cell r="B634" t="str">
            <v>+</v>
          </cell>
          <cell r="C634">
            <v>16.899999999999999</v>
          </cell>
          <cell r="D634">
            <v>211</v>
          </cell>
          <cell r="E634" t="str">
            <v>+</v>
          </cell>
          <cell r="F634">
            <v>5.7999999999992724</v>
          </cell>
          <cell r="G634">
            <v>8.9</v>
          </cell>
          <cell r="H634">
            <v>2</v>
          </cell>
          <cell r="I634">
            <v>0.05</v>
          </cell>
          <cell r="J634">
            <v>17.8</v>
          </cell>
          <cell r="K634">
            <v>0.89000000000000012</v>
          </cell>
        </row>
        <row r="635">
          <cell r="A635">
            <v>209</v>
          </cell>
          <cell r="B635" t="str">
            <v>+</v>
          </cell>
          <cell r="C635">
            <v>5.8</v>
          </cell>
          <cell r="D635">
            <v>209</v>
          </cell>
          <cell r="E635" t="str">
            <v>+</v>
          </cell>
          <cell r="F635">
            <v>10.800000000000409</v>
          </cell>
          <cell r="G635">
            <v>5</v>
          </cell>
          <cell r="H635">
            <v>1</v>
          </cell>
          <cell r="I635">
            <v>0.05</v>
          </cell>
          <cell r="J635">
            <v>5</v>
          </cell>
          <cell r="K635">
            <v>0.25</v>
          </cell>
        </row>
        <row r="636">
          <cell r="A636">
            <v>208</v>
          </cell>
          <cell r="B636" t="str">
            <v>+</v>
          </cell>
          <cell r="C636">
            <v>10.7</v>
          </cell>
          <cell r="D636">
            <v>209</v>
          </cell>
          <cell r="E636" t="str">
            <v>+</v>
          </cell>
          <cell r="F636">
            <v>13.700000000000045</v>
          </cell>
          <cell r="G636">
            <v>23</v>
          </cell>
          <cell r="H636">
            <v>1</v>
          </cell>
          <cell r="I636">
            <v>0.05</v>
          </cell>
          <cell r="J636">
            <v>23</v>
          </cell>
          <cell r="K636">
            <v>1.1500000000000001</v>
          </cell>
        </row>
        <row r="637">
          <cell r="A637">
            <v>207</v>
          </cell>
          <cell r="B637" t="str">
            <v>+</v>
          </cell>
          <cell r="D637">
            <v>207</v>
          </cell>
          <cell r="E637" t="str">
            <v>+</v>
          </cell>
          <cell r="F637">
            <v>13.500000000000227</v>
          </cell>
          <cell r="G637">
            <v>13.5</v>
          </cell>
          <cell r="H637">
            <v>2.9</v>
          </cell>
          <cell r="I637">
            <v>0.05</v>
          </cell>
          <cell r="J637">
            <v>39.15</v>
          </cell>
          <cell r="K637">
            <v>1.9575</v>
          </cell>
        </row>
        <row r="638">
          <cell r="A638">
            <v>207</v>
          </cell>
          <cell r="B638" t="str">
            <v>+</v>
          </cell>
          <cell r="C638">
            <v>13.5</v>
          </cell>
          <cell r="D638">
            <v>207</v>
          </cell>
          <cell r="E638" t="str">
            <v>+</v>
          </cell>
          <cell r="F638">
            <v>18.149999999999409</v>
          </cell>
          <cell r="G638">
            <v>4.6500000000000004</v>
          </cell>
          <cell r="H638">
            <v>2.1</v>
          </cell>
          <cell r="I638">
            <v>0.05</v>
          </cell>
          <cell r="J638">
            <v>9.7650000000000006</v>
          </cell>
          <cell r="K638">
            <v>0.48825000000000007</v>
          </cell>
        </row>
        <row r="639">
          <cell r="A639">
            <v>207</v>
          </cell>
          <cell r="B639" t="str">
            <v>+</v>
          </cell>
          <cell r="C639">
            <v>19</v>
          </cell>
          <cell r="D639">
            <v>208</v>
          </cell>
          <cell r="E639" t="str">
            <v>+</v>
          </cell>
          <cell r="F639">
            <v>14.399999999999409</v>
          </cell>
          <cell r="G639">
            <v>15.4</v>
          </cell>
          <cell r="H639">
            <v>2</v>
          </cell>
          <cell r="I639">
            <v>0.05</v>
          </cell>
          <cell r="J639">
            <v>30.8</v>
          </cell>
          <cell r="K639">
            <v>1.54</v>
          </cell>
        </row>
        <row r="640">
          <cell r="A640">
            <v>202</v>
          </cell>
          <cell r="B640" t="str">
            <v>+</v>
          </cell>
          <cell r="C640">
            <v>10.5</v>
          </cell>
          <cell r="D640">
            <v>202</v>
          </cell>
          <cell r="E640" t="str">
            <v>+</v>
          </cell>
          <cell r="F640">
            <v>13.000000000000114</v>
          </cell>
          <cell r="G640">
            <v>2.5</v>
          </cell>
          <cell r="H640">
            <v>1</v>
          </cell>
          <cell r="I640">
            <v>0.05</v>
          </cell>
          <cell r="J640">
            <v>2.5</v>
          </cell>
          <cell r="K640">
            <v>0.125</v>
          </cell>
        </row>
        <row r="641">
          <cell r="A641">
            <v>202</v>
          </cell>
          <cell r="B641" t="str">
            <v>+</v>
          </cell>
          <cell r="C641">
            <v>12.9</v>
          </cell>
          <cell r="D641">
            <v>202</v>
          </cell>
          <cell r="E641" t="str">
            <v>+</v>
          </cell>
          <cell r="F641">
            <v>16.999999999999886</v>
          </cell>
          <cell r="G641">
            <v>4.0999999999999996</v>
          </cell>
          <cell r="H641">
            <v>3.9</v>
          </cell>
          <cell r="I641">
            <v>0.05</v>
          </cell>
          <cell r="J641">
            <v>15.989999999999998</v>
          </cell>
          <cell r="K641">
            <v>0.79949999999999999</v>
          </cell>
        </row>
        <row r="642">
          <cell r="A642">
            <v>202</v>
          </cell>
          <cell r="B642" t="str">
            <v>+</v>
          </cell>
          <cell r="C642">
            <v>17</v>
          </cell>
          <cell r="D642">
            <v>202</v>
          </cell>
          <cell r="E642" t="str">
            <v>+</v>
          </cell>
          <cell r="F642">
            <v>18.899999999999864</v>
          </cell>
          <cell r="G642">
            <v>1.9</v>
          </cell>
          <cell r="H642">
            <v>4.9000000000000004</v>
          </cell>
          <cell r="I642">
            <v>0.05</v>
          </cell>
          <cell r="J642">
            <v>9.31</v>
          </cell>
          <cell r="K642">
            <v>0.46550000000000002</v>
          </cell>
        </row>
        <row r="643">
          <cell r="A643">
            <v>202</v>
          </cell>
          <cell r="B643" t="str">
            <v>+</v>
          </cell>
          <cell r="C643">
            <v>18.7</v>
          </cell>
          <cell r="D643">
            <v>204</v>
          </cell>
          <cell r="E643" t="str">
            <v>+</v>
          </cell>
          <cell r="F643">
            <v>14.699999999999704</v>
          </cell>
          <cell r="G643">
            <v>36</v>
          </cell>
          <cell r="H643">
            <v>4</v>
          </cell>
          <cell r="I643">
            <v>0.05</v>
          </cell>
          <cell r="J643">
            <v>144</v>
          </cell>
          <cell r="K643">
            <v>7.2</v>
          </cell>
        </row>
        <row r="644">
          <cell r="A644">
            <v>200</v>
          </cell>
          <cell r="B644" t="str">
            <v>+</v>
          </cell>
          <cell r="C644">
            <v>9.8000000000000007</v>
          </cell>
          <cell r="D644">
            <v>201</v>
          </cell>
          <cell r="E644" t="str">
            <v>+</v>
          </cell>
          <cell r="F644">
            <v>0.14999999999986358</v>
          </cell>
          <cell r="G644">
            <v>10.35</v>
          </cell>
          <cell r="H644">
            <v>2.9</v>
          </cell>
          <cell r="I644">
            <v>0.06</v>
          </cell>
          <cell r="J644">
            <v>30.014999999999997</v>
          </cell>
          <cell r="K644">
            <v>1.8008999999999997</v>
          </cell>
        </row>
        <row r="645">
          <cell r="A645">
            <v>200</v>
          </cell>
          <cell r="B645" t="str">
            <v>+</v>
          </cell>
          <cell r="C645">
            <v>18</v>
          </cell>
          <cell r="D645">
            <v>201</v>
          </cell>
          <cell r="E645" t="str">
            <v>+</v>
          </cell>
          <cell r="F645">
            <v>16.999999999999886</v>
          </cell>
          <cell r="G645">
            <v>19</v>
          </cell>
          <cell r="H645">
            <v>1</v>
          </cell>
          <cell r="I645">
            <v>0.05</v>
          </cell>
          <cell r="J645">
            <v>19</v>
          </cell>
          <cell r="K645">
            <v>0.95000000000000007</v>
          </cell>
        </row>
        <row r="646">
          <cell r="A646">
            <v>199</v>
          </cell>
          <cell r="B646" t="str">
            <v>+</v>
          </cell>
          <cell r="C646">
            <v>11.7</v>
          </cell>
          <cell r="D646">
            <v>200</v>
          </cell>
          <cell r="E646" t="str">
            <v>+</v>
          </cell>
          <cell r="F646">
            <v>4.5999999999997954</v>
          </cell>
          <cell r="G646">
            <v>12.9</v>
          </cell>
          <cell r="H646">
            <v>2</v>
          </cell>
          <cell r="I646">
            <v>0.05</v>
          </cell>
          <cell r="J646">
            <v>25.8</v>
          </cell>
          <cell r="K646">
            <v>1.29</v>
          </cell>
        </row>
        <row r="647">
          <cell r="A647">
            <v>198</v>
          </cell>
          <cell r="B647" t="str">
            <v>+</v>
          </cell>
          <cell r="C647">
            <v>6</v>
          </cell>
          <cell r="D647">
            <v>198</v>
          </cell>
          <cell r="E647" t="str">
            <v>+</v>
          </cell>
          <cell r="F647">
            <v>18.100000000000023</v>
          </cell>
          <cell r="G647">
            <v>12.1</v>
          </cell>
          <cell r="H647">
            <v>2</v>
          </cell>
          <cell r="I647">
            <v>0.05</v>
          </cell>
          <cell r="J647">
            <v>24.2</v>
          </cell>
          <cell r="K647">
            <v>1.21</v>
          </cell>
        </row>
        <row r="648">
          <cell r="A648">
            <v>198</v>
          </cell>
          <cell r="B648" t="str">
            <v>+</v>
          </cell>
          <cell r="C648">
            <v>1.2</v>
          </cell>
          <cell r="D648">
            <v>198</v>
          </cell>
          <cell r="E648" t="str">
            <v>+</v>
          </cell>
          <cell r="F648">
            <v>9.3999999999994088</v>
          </cell>
          <cell r="G648">
            <v>8.1999999999999993</v>
          </cell>
          <cell r="H648">
            <v>1</v>
          </cell>
          <cell r="I648">
            <v>0.05</v>
          </cell>
          <cell r="J648">
            <v>8.1999999999999993</v>
          </cell>
          <cell r="K648">
            <v>0.41</v>
          </cell>
        </row>
        <row r="649">
          <cell r="A649">
            <v>197</v>
          </cell>
          <cell r="B649" t="str">
            <v>+</v>
          </cell>
          <cell r="C649">
            <v>5</v>
          </cell>
          <cell r="D649">
            <v>197</v>
          </cell>
          <cell r="E649" t="str">
            <v>+</v>
          </cell>
          <cell r="F649">
            <v>7.3000000000001819</v>
          </cell>
          <cell r="G649">
            <v>2.2999999999999998</v>
          </cell>
          <cell r="H649">
            <v>1</v>
          </cell>
          <cell r="I649">
            <v>0.05</v>
          </cell>
          <cell r="J649">
            <v>2.2999999999999998</v>
          </cell>
          <cell r="K649">
            <v>0.11499999999999999</v>
          </cell>
        </row>
        <row r="650">
          <cell r="A650">
            <v>197</v>
          </cell>
          <cell r="B650" t="str">
            <v>+</v>
          </cell>
          <cell r="C650">
            <v>19</v>
          </cell>
          <cell r="D650">
            <v>199</v>
          </cell>
          <cell r="E650" t="str">
            <v>+</v>
          </cell>
          <cell r="F650">
            <v>1.9999999999998863</v>
          </cell>
          <cell r="G650">
            <v>23</v>
          </cell>
          <cell r="H650">
            <v>1</v>
          </cell>
          <cell r="I650">
            <v>0.06</v>
          </cell>
          <cell r="J650">
            <v>23</v>
          </cell>
          <cell r="K650">
            <v>1.38</v>
          </cell>
        </row>
        <row r="651">
          <cell r="A651">
            <v>196</v>
          </cell>
          <cell r="B651" t="str">
            <v>+</v>
          </cell>
          <cell r="D651">
            <v>196</v>
          </cell>
          <cell r="E651" t="str">
            <v>+</v>
          </cell>
          <cell r="F651">
            <v>16.499999999999773</v>
          </cell>
          <cell r="G651">
            <v>16.5</v>
          </cell>
          <cell r="H651">
            <v>2</v>
          </cell>
          <cell r="I651">
            <v>0.05</v>
          </cell>
          <cell r="J651">
            <v>33</v>
          </cell>
          <cell r="K651">
            <v>1.6500000000000001</v>
          </cell>
        </row>
        <row r="652">
          <cell r="A652">
            <v>195</v>
          </cell>
          <cell r="B652" t="str">
            <v>+</v>
          </cell>
          <cell r="C652">
            <v>16</v>
          </cell>
          <cell r="D652">
            <v>195</v>
          </cell>
          <cell r="E652" t="str">
            <v>+</v>
          </cell>
          <cell r="F652">
            <v>19.900000000000091</v>
          </cell>
          <cell r="G652">
            <v>3.9</v>
          </cell>
          <cell r="H652">
            <v>2</v>
          </cell>
          <cell r="I652">
            <v>0.06</v>
          </cell>
          <cell r="J652">
            <v>7.8</v>
          </cell>
          <cell r="K652">
            <v>0.46799999999999997</v>
          </cell>
        </row>
        <row r="653">
          <cell r="A653">
            <v>194</v>
          </cell>
          <cell r="B653" t="str">
            <v>+</v>
          </cell>
          <cell r="D653">
            <v>194</v>
          </cell>
          <cell r="E653" t="str">
            <v>+</v>
          </cell>
          <cell r="F653">
            <v>7.5999999999999091</v>
          </cell>
          <cell r="G653">
            <v>7.6</v>
          </cell>
          <cell r="H653">
            <v>2.95</v>
          </cell>
          <cell r="I653">
            <v>0.05</v>
          </cell>
          <cell r="J653">
            <v>22.42</v>
          </cell>
          <cell r="K653">
            <v>1.1210000000000002</v>
          </cell>
        </row>
        <row r="654">
          <cell r="A654">
            <v>194</v>
          </cell>
          <cell r="B654" t="str">
            <v>+</v>
          </cell>
          <cell r="C654">
            <v>2.6</v>
          </cell>
          <cell r="D654">
            <v>194</v>
          </cell>
          <cell r="E654" t="str">
            <v>+</v>
          </cell>
          <cell r="F654">
            <v>6.5999999999996817</v>
          </cell>
          <cell r="G654">
            <v>4</v>
          </cell>
          <cell r="H654">
            <v>2</v>
          </cell>
          <cell r="I654">
            <v>0.05</v>
          </cell>
          <cell r="J654">
            <v>8</v>
          </cell>
          <cell r="K654">
            <v>0.4</v>
          </cell>
        </row>
        <row r="655">
          <cell r="A655">
            <v>194</v>
          </cell>
          <cell r="B655" t="str">
            <v>+</v>
          </cell>
          <cell r="C655">
            <v>10.7</v>
          </cell>
          <cell r="D655">
            <v>195</v>
          </cell>
          <cell r="E655" t="str">
            <v>+</v>
          </cell>
          <cell r="F655">
            <v>3.7000000000000455</v>
          </cell>
          <cell r="G655">
            <v>13</v>
          </cell>
          <cell r="H655">
            <v>1</v>
          </cell>
          <cell r="I655">
            <v>0.05</v>
          </cell>
          <cell r="J655">
            <v>13</v>
          </cell>
          <cell r="K655">
            <v>0.65</v>
          </cell>
        </row>
        <row r="656">
          <cell r="A656">
            <v>193</v>
          </cell>
          <cell r="B656" t="str">
            <v>+</v>
          </cell>
          <cell r="C656">
            <v>1</v>
          </cell>
          <cell r="D656">
            <v>193</v>
          </cell>
          <cell r="E656" t="str">
            <v>+</v>
          </cell>
          <cell r="F656">
            <v>4.9000000000000909</v>
          </cell>
          <cell r="G656">
            <v>3.9</v>
          </cell>
          <cell r="H656">
            <v>2</v>
          </cell>
          <cell r="I656">
            <v>0.05</v>
          </cell>
          <cell r="J656">
            <v>7.8</v>
          </cell>
          <cell r="K656">
            <v>0.39</v>
          </cell>
        </row>
        <row r="657">
          <cell r="A657">
            <v>193</v>
          </cell>
          <cell r="B657" t="str">
            <v>+</v>
          </cell>
          <cell r="C657">
            <v>6.3</v>
          </cell>
          <cell r="D657">
            <v>193</v>
          </cell>
          <cell r="E657" t="str">
            <v>+</v>
          </cell>
          <cell r="F657">
            <v>13.000000000000114</v>
          </cell>
          <cell r="G657">
            <v>6.7</v>
          </cell>
          <cell r="H657">
            <v>2</v>
          </cell>
          <cell r="I657">
            <v>0.05</v>
          </cell>
          <cell r="J657">
            <v>13.4</v>
          </cell>
          <cell r="K657">
            <v>0.67</v>
          </cell>
        </row>
        <row r="658">
          <cell r="A658">
            <v>193</v>
          </cell>
          <cell r="B658" t="str">
            <v>+</v>
          </cell>
          <cell r="C658">
            <v>10.8</v>
          </cell>
          <cell r="D658">
            <v>193</v>
          </cell>
          <cell r="E658" t="str">
            <v>+</v>
          </cell>
          <cell r="F658">
            <v>15.800000000000409</v>
          </cell>
          <cell r="G658">
            <v>5</v>
          </cell>
          <cell r="H658">
            <v>4.8499999999999996</v>
          </cell>
          <cell r="I658">
            <v>0.05</v>
          </cell>
          <cell r="J658">
            <v>24.25</v>
          </cell>
          <cell r="K658">
            <v>1.2125000000000001</v>
          </cell>
        </row>
        <row r="659">
          <cell r="A659">
            <v>193</v>
          </cell>
          <cell r="B659" t="str">
            <v>+</v>
          </cell>
          <cell r="C659">
            <v>15.8</v>
          </cell>
          <cell r="D659">
            <v>193</v>
          </cell>
          <cell r="E659" t="str">
            <v>+</v>
          </cell>
          <cell r="F659">
            <v>19.800000000000182</v>
          </cell>
          <cell r="G659">
            <v>4</v>
          </cell>
          <cell r="H659">
            <v>2.95</v>
          </cell>
          <cell r="I659">
            <v>0.05</v>
          </cell>
          <cell r="J659">
            <v>11.8</v>
          </cell>
          <cell r="K659">
            <v>0.59000000000000008</v>
          </cell>
        </row>
        <row r="660">
          <cell r="A660">
            <v>192</v>
          </cell>
          <cell r="B660" t="str">
            <v>+</v>
          </cell>
          <cell r="C660">
            <v>16.5</v>
          </cell>
          <cell r="D660">
            <v>193</v>
          </cell>
          <cell r="E660" t="str">
            <v>+</v>
          </cell>
          <cell r="F660">
            <v>3.7000000000000455</v>
          </cell>
          <cell r="G660">
            <v>7.2</v>
          </cell>
          <cell r="H660">
            <v>1</v>
          </cell>
          <cell r="I660">
            <v>0.05</v>
          </cell>
          <cell r="J660">
            <v>7.2</v>
          </cell>
          <cell r="K660">
            <v>0.36000000000000004</v>
          </cell>
        </row>
        <row r="661">
          <cell r="A661">
            <v>191</v>
          </cell>
          <cell r="B661" t="str">
            <v>+</v>
          </cell>
          <cell r="C661">
            <v>4.5</v>
          </cell>
          <cell r="D661">
            <v>192</v>
          </cell>
          <cell r="E661" t="str">
            <v>+</v>
          </cell>
          <cell r="F661">
            <v>2.5</v>
          </cell>
          <cell r="G661">
            <v>18</v>
          </cell>
          <cell r="H661">
            <v>2.8</v>
          </cell>
          <cell r="I661">
            <v>0.05</v>
          </cell>
          <cell r="J661">
            <v>50.4</v>
          </cell>
          <cell r="K661">
            <v>2.52</v>
          </cell>
        </row>
        <row r="662">
          <cell r="A662">
            <v>190</v>
          </cell>
          <cell r="B662" t="str">
            <v>+</v>
          </cell>
          <cell r="C662">
            <v>18</v>
          </cell>
          <cell r="D662">
            <v>191</v>
          </cell>
          <cell r="E662" t="str">
            <v>+</v>
          </cell>
          <cell r="F662">
            <v>4.9000000000000909</v>
          </cell>
          <cell r="G662">
            <v>6.9</v>
          </cell>
          <cell r="H662">
            <v>2</v>
          </cell>
          <cell r="I662">
            <v>0.06</v>
          </cell>
          <cell r="J662">
            <v>13.8</v>
          </cell>
          <cell r="K662">
            <v>0.82799999999999996</v>
          </cell>
        </row>
        <row r="663">
          <cell r="A663">
            <v>189</v>
          </cell>
          <cell r="B663" t="str">
            <v>+</v>
          </cell>
          <cell r="C663">
            <v>2.2999999999999998</v>
          </cell>
          <cell r="D663">
            <v>189</v>
          </cell>
          <cell r="E663" t="str">
            <v>+</v>
          </cell>
          <cell r="F663">
            <v>8.3000000000004093</v>
          </cell>
          <cell r="G663">
            <v>6</v>
          </cell>
          <cell r="H663">
            <v>3.5</v>
          </cell>
          <cell r="I663">
            <v>0.06</v>
          </cell>
          <cell r="J663">
            <v>21</v>
          </cell>
          <cell r="K663">
            <v>1.26</v>
          </cell>
        </row>
        <row r="664">
          <cell r="A664">
            <v>189</v>
          </cell>
          <cell r="B664" t="str">
            <v>+</v>
          </cell>
          <cell r="C664">
            <v>8.3000000000000007</v>
          </cell>
          <cell r="D664">
            <v>189</v>
          </cell>
          <cell r="E664" t="str">
            <v>+</v>
          </cell>
          <cell r="F664">
            <v>15.300000000000296</v>
          </cell>
          <cell r="G664">
            <v>7</v>
          </cell>
          <cell r="H664">
            <v>2</v>
          </cell>
          <cell r="I664">
            <v>0.06</v>
          </cell>
          <cell r="J664">
            <v>14</v>
          </cell>
          <cell r="K664">
            <v>0.84</v>
          </cell>
        </row>
        <row r="665">
          <cell r="A665">
            <v>189</v>
          </cell>
          <cell r="B665" t="str">
            <v>+</v>
          </cell>
          <cell r="C665">
            <v>15.4</v>
          </cell>
          <cell r="D665">
            <v>190</v>
          </cell>
          <cell r="E665" t="str">
            <v>+</v>
          </cell>
          <cell r="F665">
            <v>3.3499999999997954</v>
          </cell>
          <cell r="G665">
            <v>7.95</v>
          </cell>
          <cell r="H665">
            <v>2.1</v>
          </cell>
          <cell r="I665">
            <v>0.06</v>
          </cell>
          <cell r="J665">
            <v>16.695</v>
          </cell>
          <cell r="K665">
            <v>1.0017</v>
          </cell>
        </row>
        <row r="666">
          <cell r="A666">
            <v>188</v>
          </cell>
          <cell r="B666" t="str">
            <v>+</v>
          </cell>
          <cell r="C666">
            <v>3</v>
          </cell>
          <cell r="D666">
            <v>188</v>
          </cell>
          <cell r="E666" t="str">
            <v>+</v>
          </cell>
          <cell r="F666">
            <v>5.9000000000003183</v>
          </cell>
          <cell r="G666">
            <v>2.9</v>
          </cell>
          <cell r="H666">
            <v>3</v>
          </cell>
          <cell r="I666">
            <v>0.05</v>
          </cell>
          <cell r="J666">
            <v>8.6999999999999993</v>
          </cell>
          <cell r="K666">
            <v>0.435</v>
          </cell>
        </row>
        <row r="667">
          <cell r="A667">
            <v>188</v>
          </cell>
          <cell r="B667" t="str">
            <v>+</v>
          </cell>
          <cell r="C667">
            <v>4.9000000000000004</v>
          </cell>
          <cell r="D667">
            <v>188</v>
          </cell>
          <cell r="E667" t="str">
            <v>+</v>
          </cell>
          <cell r="F667">
            <v>11.000000000000227</v>
          </cell>
          <cell r="G667">
            <v>6.1</v>
          </cell>
          <cell r="H667">
            <v>2</v>
          </cell>
          <cell r="I667">
            <v>0.05</v>
          </cell>
          <cell r="J667">
            <v>12.2</v>
          </cell>
          <cell r="K667">
            <v>0.61</v>
          </cell>
        </row>
        <row r="668">
          <cell r="A668">
            <v>188</v>
          </cell>
          <cell r="B668" t="str">
            <v>+</v>
          </cell>
          <cell r="C668">
            <v>10</v>
          </cell>
          <cell r="D668">
            <v>188</v>
          </cell>
          <cell r="E668" t="str">
            <v>+</v>
          </cell>
          <cell r="F668">
            <v>16.000000000000227</v>
          </cell>
          <cell r="G668">
            <v>6</v>
          </cell>
          <cell r="H668">
            <v>1</v>
          </cell>
          <cell r="I668">
            <v>0.05</v>
          </cell>
          <cell r="J668">
            <v>6</v>
          </cell>
          <cell r="K668">
            <v>0.30000000000000004</v>
          </cell>
        </row>
        <row r="669">
          <cell r="A669">
            <v>188</v>
          </cell>
          <cell r="B669" t="str">
            <v>+</v>
          </cell>
          <cell r="C669">
            <v>15.7</v>
          </cell>
          <cell r="D669">
            <v>188</v>
          </cell>
          <cell r="E669" t="str">
            <v>+</v>
          </cell>
          <cell r="F669">
            <v>19.499999999999886</v>
          </cell>
          <cell r="G669">
            <v>3.8</v>
          </cell>
          <cell r="H669">
            <v>2.2000000000000002</v>
          </cell>
          <cell r="I669">
            <v>0.05</v>
          </cell>
          <cell r="J669">
            <v>8.36</v>
          </cell>
          <cell r="K669">
            <v>0.41799999999999998</v>
          </cell>
        </row>
        <row r="670">
          <cell r="A670">
            <v>187</v>
          </cell>
          <cell r="B670" t="str">
            <v>+</v>
          </cell>
          <cell r="C670">
            <v>18.600000000000001</v>
          </cell>
          <cell r="D670">
            <v>188</v>
          </cell>
          <cell r="E670" t="str">
            <v>+</v>
          </cell>
          <cell r="F670">
            <v>2.5</v>
          </cell>
          <cell r="G670">
            <v>3.9</v>
          </cell>
          <cell r="H670">
            <v>1</v>
          </cell>
          <cell r="I670">
            <v>0.05</v>
          </cell>
          <cell r="J670">
            <v>3.9</v>
          </cell>
          <cell r="K670">
            <v>0.19500000000000001</v>
          </cell>
        </row>
        <row r="671">
          <cell r="A671">
            <v>186</v>
          </cell>
          <cell r="B671" t="str">
            <v>+</v>
          </cell>
          <cell r="C671">
            <v>8.3000000000000007</v>
          </cell>
          <cell r="D671">
            <v>186</v>
          </cell>
          <cell r="E671" t="str">
            <v>+</v>
          </cell>
          <cell r="F671">
            <v>18.149999999999977</v>
          </cell>
          <cell r="G671">
            <v>9.85</v>
          </cell>
          <cell r="H671">
            <v>2</v>
          </cell>
          <cell r="I671">
            <v>0.05</v>
          </cell>
          <cell r="J671">
            <v>19.7</v>
          </cell>
          <cell r="K671">
            <v>0.98499999999999999</v>
          </cell>
        </row>
        <row r="672">
          <cell r="A672">
            <v>184</v>
          </cell>
          <cell r="B672" t="str">
            <v>+</v>
          </cell>
          <cell r="C672">
            <v>5.7</v>
          </cell>
          <cell r="D672">
            <v>186</v>
          </cell>
          <cell r="E672" t="str">
            <v>+</v>
          </cell>
          <cell r="F672">
            <v>6.8999999999994088</v>
          </cell>
          <cell r="G672">
            <v>41.2</v>
          </cell>
          <cell r="H672">
            <v>2</v>
          </cell>
          <cell r="I672">
            <v>0.05</v>
          </cell>
          <cell r="J672">
            <v>82.4</v>
          </cell>
          <cell r="K672">
            <v>4.12</v>
          </cell>
        </row>
        <row r="673">
          <cell r="A673">
            <v>181</v>
          </cell>
          <cell r="B673" t="str">
            <v>+</v>
          </cell>
          <cell r="D673">
            <v>181</v>
          </cell>
          <cell r="E673" t="str">
            <v>+</v>
          </cell>
          <cell r="F673">
            <v>15.199999999999818</v>
          </cell>
          <cell r="G673">
            <v>15.2</v>
          </cell>
          <cell r="H673">
            <v>3.1</v>
          </cell>
          <cell r="I673">
            <v>0.05</v>
          </cell>
          <cell r="J673">
            <v>47.12</v>
          </cell>
          <cell r="K673">
            <v>2.3559999999999999</v>
          </cell>
        </row>
        <row r="674">
          <cell r="A674">
            <v>181</v>
          </cell>
          <cell r="B674" t="str">
            <v>+</v>
          </cell>
          <cell r="C674">
            <v>16.5</v>
          </cell>
          <cell r="D674">
            <v>182</v>
          </cell>
          <cell r="E674" t="str">
            <v>+</v>
          </cell>
          <cell r="F674">
            <v>17.849999999999682</v>
          </cell>
          <cell r="G674">
            <v>21.35</v>
          </cell>
          <cell r="H674">
            <v>1</v>
          </cell>
          <cell r="I674">
            <v>0.05</v>
          </cell>
          <cell r="J674">
            <v>21.35</v>
          </cell>
          <cell r="K674">
            <v>1.0675000000000001</v>
          </cell>
        </row>
        <row r="675">
          <cell r="A675">
            <v>180</v>
          </cell>
          <cell r="B675" t="str">
            <v>+</v>
          </cell>
          <cell r="C675">
            <v>13.8</v>
          </cell>
          <cell r="D675">
            <v>182</v>
          </cell>
          <cell r="E675" t="str">
            <v>+</v>
          </cell>
          <cell r="F675">
            <v>15.300000000000296</v>
          </cell>
          <cell r="G675">
            <v>41.5</v>
          </cell>
          <cell r="H675">
            <v>2</v>
          </cell>
          <cell r="I675">
            <v>0.06</v>
          </cell>
          <cell r="J675">
            <v>83</v>
          </cell>
          <cell r="K675">
            <v>4.9799999999999995</v>
          </cell>
        </row>
        <row r="676">
          <cell r="A676">
            <v>177</v>
          </cell>
          <cell r="B676" t="str">
            <v>+</v>
          </cell>
          <cell r="C676">
            <v>0.5</v>
          </cell>
          <cell r="D676">
            <v>177</v>
          </cell>
          <cell r="E676" t="str">
            <v>+</v>
          </cell>
          <cell r="F676">
            <v>4.1999999999995907</v>
          </cell>
          <cell r="G676">
            <v>3.7</v>
          </cell>
          <cell r="H676">
            <v>1</v>
          </cell>
          <cell r="I676">
            <v>0.06</v>
          </cell>
          <cell r="J676">
            <v>3.7</v>
          </cell>
          <cell r="K676">
            <v>0.222</v>
          </cell>
        </row>
        <row r="677">
          <cell r="A677">
            <v>177</v>
          </cell>
          <cell r="B677" t="str">
            <v>+</v>
          </cell>
          <cell r="C677">
            <v>5.7</v>
          </cell>
          <cell r="D677">
            <v>177</v>
          </cell>
          <cell r="E677" t="str">
            <v>+</v>
          </cell>
          <cell r="F677">
            <v>8.3499999999997954</v>
          </cell>
          <cell r="G677">
            <v>2.65</v>
          </cell>
          <cell r="H677">
            <v>1</v>
          </cell>
          <cell r="I677">
            <v>0.06</v>
          </cell>
          <cell r="J677">
            <v>2.65</v>
          </cell>
          <cell r="K677">
            <v>0.159</v>
          </cell>
        </row>
        <row r="678">
          <cell r="A678">
            <v>177</v>
          </cell>
          <cell r="B678" t="str">
            <v>+</v>
          </cell>
          <cell r="C678">
            <v>18.7</v>
          </cell>
          <cell r="D678">
            <v>178</v>
          </cell>
          <cell r="E678" t="str">
            <v>+</v>
          </cell>
          <cell r="F678">
            <v>7.1499999999997499</v>
          </cell>
          <cell r="G678">
            <v>8.4499999999999993</v>
          </cell>
          <cell r="H678">
            <v>1</v>
          </cell>
          <cell r="I678">
            <v>0.06</v>
          </cell>
          <cell r="J678">
            <v>8.4499999999999993</v>
          </cell>
          <cell r="K678">
            <v>0.5069999999999999</v>
          </cell>
        </row>
        <row r="679">
          <cell r="A679">
            <v>176</v>
          </cell>
          <cell r="B679" t="str">
            <v>+</v>
          </cell>
          <cell r="D679">
            <v>176</v>
          </cell>
          <cell r="E679" t="str">
            <v>+</v>
          </cell>
          <cell r="F679">
            <v>4.9000000000000909</v>
          </cell>
          <cell r="G679">
            <v>4.9000000000000004</v>
          </cell>
          <cell r="H679">
            <v>2</v>
          </cell>
          <cell r="I679">
            <v>0.05</v>
          </cell>
          <cell r="J679">
            <v>9.8000000000000007</v>
          </cell>
          <cell r="K679">
            <v>0.49000000000000005</v>
          </cell>
        </row>
        <row r="680">
          <cell r="A680">
            <v>176</v>
          </cell>
          <cell r="B680" t="str">
            <v>+</v>
          </cell>
          <cell r="C680">
            <v>10.7</v>
          </cell>
          <cell r="D680">
            <v>177</v>
          </cell>
          <cell r="E680" t="str">
            <v>+</v>
          </cell>
          <cell r="F680">
            <v>4.1999999999995907</v>
          </cell>
          <cell r="G680">
            <v>13.5</v>
          </cell>
          <cell r="H680">
            <v>1.1000000000000001</v>
          </cell>
          <cell r="I680">
            <v>0.05</v>
          </cell>
          <cell r="J680">
            <v>14.850000000000001</v>
          </cell>
          <cell r="K680">
            <v>0.74250000000000016</v>
          </cell>
        </row>
        <row r="681">
          <cell r="A681">
            <v>174</v>
          </cell>
          <cell r="B681" t="str">
            <v>+</v>
          </cell>
          <cell r="C681">
            <v>3.3</v>
          </cell>
          <cell r="D681">
            <v>174</v>
          </cell>
          <cell r="E681" t="str">
            <v>+</v>
          </cell>
          <cell r="F681">
            <v>13.799999999999955</v>
          </cell>
          <cell r="G681">
            <v>10.5</v>
          </cell>
          <cell r="H681">
            <v>2</v>
          </cell>
          <cell r="I681">
            <v>0.05</v>
          </cell>
          <cell r="J681">
            <v>21</v>
          </cell>
          <cell r="K681">
            <v>1.05</v>
          </cell>
        </row>
        <row r="682">
          <cell r="A682">
            <v>174</v>
          </cell>
          <cell r="B682" t="str">
            <v>+</v>
          </cell>
          <cell r="C682">
            <v>13.7</v>
          </cell>
          <cell r="D682">
            <v>174</v>
          </cell>
          <cell r="E682" t="str">
            <v>+</v>
          </cell>
          <cell r="F682">
            <v>19.549999999999841</v>
          </cell>
          <cell r="G682">
            <v>5.85</v>
          </cell>
          <cell r="H682">
            <v>1</v>
          </cell>
          <cell r="I682">
            <v>0.05</v>
          </cell>
          <cell r="J682">
            <v>5.85</v>
          </cell>
          <cell r="K682">
            <v>0.29249999999999998</v>
          </cell>
        </row>
        <row r="683">
          <cell r="A683">
            <v>173</v>
          </cell>
          <cell r="B683" t="str">
            <v>+</v>
          </cell>
          <cell r="C683">
            <v>10.8</v>
          </cell>
          <cell r="D683">
            <v>173</v>
          </cell>
          <cell r="E683" t="str">
            <v>+</v>
          </cell>
          <cell r="F683">
            <v>14.350000000000591</v>
          </cell>
          <cell r="G683">
            <v>3.55</v>
          </cell>
          <cell r="H683">
            <v>1</v>
          </cell>
          <cell r="I683">
            <v>0.05</v>
          </cell>
          <cell r="J683">
            <v>3.55</v>
          </cell>
          <cell r="K683">
            <v>0.17749999999999999</v>
          </cell>
        </row>
        <row r="684">
          <cell r="A684">
            <v>171</v>
          </cell>
          <cell r="B684" t="str">
            <v>+</v>
          </cell>
          <cell r="C684">
            <v>17.5</v>
          </cell>
          <cell r="D684">
            <v>172</v>
          </cell>
          <cell r="E684" t="str">
            <v>+</v>
          </cell>
          <cell r="F684">
            <v>12.749999999999773</v>
          </cell>
          <cell r="G684">
            <v>15.25</v>
          </cell>
          <cell r="H684">
            <v>2</v>
          </cell>
          <cell r="I684">
            <v>0.05</v>
          </cell>
          <cell r="J684">
            <v>30.5</v>
          </cell>
          <cell r="K684">
            <v>1.5250000000000001</v>
          </cell>
        </row>
        <row r="685">
          <cell r="A685">
            <v>170</v>
          </cell>
          <cell r="B685" t="str">
            <v>+</v>
          </cell>
          <cell r="C685">
            <v>12.7</v>
          </cell>
          <cell r="D685">
            <v>170</v>
          </cell>
          <cell r="E685" t="str">
            <v>+</v>
          </cell>
          <cell r="F685">
            <v>16.000000000000227</v>
          </cell>
          <cell r="G685">
            <v>3.3</v>
          </cell>
          <cell r="H685">
            <v>2</v>
          </cell>
          <cell r="I685">
            <v>0.05</v>
          </cell>
          <cell r="J685">
            <v>6.6</v>
          </cell>
          <cell r="K685">
            <v>0.33</v>
          </cell>
        </row>
        <row r="686">
          <cell r="A686">
            <v>170</v>
          </cell>
          <cell r="B686" t="str">
            <v>+</v>
          </cell>
          <cell r="C686">
            <v>16</v>
          </cell>
          <cell r="D686">
            <v>170</v>
          </cell>
          <cell r="E686" t="str">
            <v>+</v>
          </cell>
          <cell r="F686">
            <v>17.599999999999909</v>
          </cell>
          <cell r="G686">
            <v>1.6</v>
          </cell>
          <cell r="H686">
            <v>1</v>
          </cell>
          <cell r="I686">
            <v>0.06</v>
          </cell>
          <cell r="J686">
            <v>1.6</v>
          </cell>
          <cell r="K686">
            <v>9.6000000000000002E-2</v>
          </cell>
        </row>
        <row r="687">
          <cell r="A687">
            <v>170</v>
          </cell>
          <cell r="B687" t="str">
            <v>+</v>
          </cell>
          <cell r="C687">
            <v>12.7</v>
          </cell>
          <cell r="D687">
            <v>170</v>
          </cell>
          <cell r="E687" t="str">
            <v>+</v>
          </cell>
          <cell r="F687">
            <v>14.499999999999886</v>
          </cell>
          <cell r="G687">
            <v>1.8</v>
          </cell>
          <cell r="H687">
            <v>1</v>
          </cell>
          <cell r="I687">
            <v>0.06</v>
          </cell>
          <cell r="J687">
            <v>1.8</v>
          </cell>
          <cell r="K687">
            <v>0.108</v>
          </cell>
        </row>
        <row r="688">
          <cell r="A688">
            <v>169</v>
          </cell>
          <cell r="B688" t="str">
            <v>+</v>
          </cell>
          <cell r="D688">
            <v>173</v>
          </cell>
          <cell r="E688" t="str">
            <v>+</v>
          </cell>
          <cell r="F688">
            <v>8.6000000000001364</v>
          </cell>
          <cell r="G688">
            <v>88.6</v>
          </cell>
          <cell r="H688">
            <v>2</v>
          </cell>
          <cell r="I688">
            <v>0.06</v>
          </cell>
          <cell r="J688">
            <v>177.2</v>
          </cell>
          <cell r="K688">
            <v>10.632</v>
          </cell>
        </row>
        <row r="689">
          <cell r="A689">
            <v>169</v>
          </cell>
          <cell r="B689" t="str">
            <v>+</v>
          </cell>
          <cell r="C689">
            <v>3.2</v>
          </cell>
          <cell r="D689">
            <v>169</v>
          </cell>
          <cell r="E689" t="str">
            <v>+</v>
          </cell>
          <cell r="F689">
            <v>15</v>
          </cell>
          <cell r="G689">
            <v>11.8</v>
          </cell>
          <cell r="H689">
            <v>1</v>
          </cell>
          <cell r="I689">
            <v>0.05</v>
          </cell>
          <cell r="J689">
            <v>11.8</v>
          </cell>
          <cell r="K689">
            <v>0.59000000000000008</v>
          </cell>
        </row>
        <row r="690">
          <cell r="A690">
            <v>168</v>
          </cell>
          <cell r="B690" t="str">
            <v>+</v>
          </cell>
          <cell r="C690">
            <v>2.1</v>
          </cell>
          <cell r="D690">
            <v>168</v>
          </cell>
          <cell r="E690" t="str">
            <v>+</v>
          </cell>
          <cell r="F690">
            <v>18.849999999999909</v>
          </cell>
          <cell r="G690">
            <v>16.75</v>
          </cell>
          <cell r="H690">
            <v>1</v>
          </cell>
          <cell r="I690">
            <v>0.05</v>
          </cell>
          <cell r="J690">
            <v>16.75</v>
          </cell>
          <cell r="K690">
            <v>0.83750000000000002</v>
          </cell>
        </row>
        <row r="691">
          <cell r="A691">
            <v>167</v>
          </cell>
          <cell r="B691" t="str">
            <v>+</v>
          </cell>
          <cell r="C691">
            <v>4.5</v>
          </cell>
          <cell r="D691">
            <v>167</v>
          </cell>
          <cell r="E691" t="str">
            <v>+</v>
          </cell>
          <cell r="F691">
            <v>13.199999999999932</v>
          </cell>
          <cell r="G691">
            <v>8.6999999999999993</v>
          </cell>
          <cell r="H691">
            <v>1</v>
          </cell>
          <cell r="I691">
            <v>0.06</v>
          </cell>
          <cell r="J691">
            <v>8.6999999999999993</v>
          </cell>
          <cell r="K691">
            <v>0.52199999999999991</v>
          </cell>
        </row>
        <row r="692">
          <cell r="A692">
            <v>166</v>
          </cell>
          <cell r="B692" t="str">
            <v>+</v>
          </cell>
          <cell r="C692">
            <v>2.7</v>
          </cell>
          <cell r="D692">
            <v>166</v>
          </cell>
          <cell r="E692" t="str">
            <v>+</v>
          </cell>
          <cell r="F692">
            <v>8.5000000000002274</v>
          </cell>
          <cell r="G692">
            <v>5.8</v>
          </cell>
          <cell r="H692">
            <v>1</v>
          </cell>
          <cell r="I692">
            <v>0.05</v>
          </cell>
          <cell r="J692">
            <v>5.8</v>
          </cell>
          <cell r="K692">
            <v>0.28999999999999998</v>
          </cell>
        </row>
        <row r="693">
          <cell r="A693">
            <v>166</v>
          </cell>
          <cell r="B693" t="str">
            <v>+</v>
          </cell>
          <cell r="C693">
            <v>14.2</v>
          </cell>
          <cell r="D693">
            <v>167</v>
          </cell>
          <cell r="E693" t="str">
            <v>+</v>
          </cell>
          <cell r="F693">
            <v>9.2999999999994998</v>
          </cell>
          <cell r="G693">
            <v>15.1</v>
          </cell>
          <cell r="H693">
            <v>1</v>
          </cell>
          <cell r="I693">
            <v>0.05</v>
          </cell>
          <cell r="J693">
            <v>15.1</v>
          </cell>
          <cell r="K693">
            <v>0.755</v>
          </cell>
        </row>
        <row r="694">
          <cell r="A694">
            <v>164</v>
          </cell>
          <cell r="B694" t="str">
            <v>+</v>
          </cell>
          <cell r="C694">
            <v>7.3</v>
          </cell>
          <cell r="D694">
            <v>165</v>
          </cell>
          <cell r="E694" t="str">
            <v>+</v>
          </cell>
          <cell r="F694">
            <v>16.100000000000136</v>
          </cell>
          <cell r="G694">
            <v>28.8</v>
          </cell>
          <cell r="H694">
            <v>2</v>
          </cell>
          <cell r="I694">
            <v>0.05</v>
          </cell>
          <cell r="J694">
            <v>57.6</v>
          </cell>
          <cell r="K694">
            <v>2.8800000000000003</v>
          </cell>
        </row>
        <row r="695">
          <cell r="A695">
            <v>162</v>
          </cell>
          <cell r="B695" t="str">
            <v>+</v>
          </cell>
          <cell r="C695">
            <v>6.2</v>
          </cell>
          <cell r="D695">
            <v>162</v>
          </cell>
          <cell r="E695" t="str">
            <v>+</v>
          </cell>
          <cell r="F695">
            <v>9.0999999999996817</v>
          </cell>
          <cell r="G695">
            <v>2.9</v>
          </cell>
          <cell r="H695">
            <v>1</v>
          </cell>
          <cell r="I695">
            <v>0.05</v>
          </cell>
          <cell r="J695">
            <v>2.9</v>
          </cell>
          <cell r="K695">
            <v>0.14499999999999999</v>
          </cell>
        </row>
        <row r="696">
          <cell r="A696">
            <v>162</v>
          </cell>
          <cell r="B696" t="str">
            <v>+</v>
          </cell>
          <cell r="C696">
            <v>12.4</v>
          </cell>
          <cell r="D696">
            <v>162</v>
          </cell>
          <cell r="E696" t="str">
            <v>+</v>
          </cell>
          <cell r="F696">
            <v>14.399999999999977</v>
          </cell>
          <cell r="G696">
            <v>2</v>
          </cell>
          <cell r="H696">
            <v>1</v>
          </cell>
          <cell r="I696">
            <v>0.05</v>
          </cell>
          <cell r="J696">
            <v>2</v>
          </cell>
          <cell r="K696">
            <v>0.1</v>
          </cell>
        </row>
        <row r="697">
          <cell r="A697">
            <v>162</v>
          </cell>
          <cell r="B697" t="str">
            <v>+</v>
          </cell>
          <cell r="C697">
            <v>18.3</v>
          </cell>
          <cell r="D697">
            <v>163</v>
          </cell>
          <cell r="E697" t="str">
            <v>+</v>
          </cell>
          <cell r="F697">
            <v>10.100000000000477</v>
          </cell>
          <cell r="G697">
            <v>11.8</v>
          </cell>
          <cell r="H697">
            <v>2</v>
          </cell>
          <cell r="I697">
            <v>0.06</v>
          </cell>
          <cell r="J697">
            <v>23.6</v>
          </cell>
          <cell r="K697">
            <v>1.4159999999999999</v>
          </cell>
        </row>
        <row r="698">
          <cell r="A698">
            <v>161</v>
          </cell>
          <cell r="B698" t="str">
            <v>+</v>
          </cell>
          <cell r="C698">
            <v>8.8000000000000007</v>
          </cell>
          <cell r="D698">
            <v>162</v>
          </cell>
          <cell r="E698" t="str">
            <v>+</v>
          </cell>
          <cell r="F698">
            <v>3.6000000000001364</v>
          </cell>
          <cell r="G698">
            <v>14.8</v>
          </cell>
          <cell r="H698">
            <v>1</v>
          </cell>
          <cell r="I698">
            <v>0.06</v>
          </cell>
          <cell r="J698">
            <v>14.8</v>
          </cell>
          <cell r="K698">
            <v>0.88800000000000001</v>
          </cell>
        </row>
        <row r="699">
          <cell r="A699">
            <v>160</v>
          </cell>
          <cell r="B699" t="str">
            <v>+</v>
          </cell>
          <cell r="C699">
            <v>1.9</v>
          </cell>
          <cell r="D699">
            <v>160</v>
          </cell>
          <cell r="E699" t="str">
            <v>+</v>
          </cell>
          <cell r="F699">
            <v>11.599999999999682</v>
          </cell>
          <cell r="G699">
            <v>9.6999999999999993</v>
          </cell>
          <cell r="H699">
            <v>2</v>
          </cell>
          <cell r="I699">
            <v>0.05</v>
          </cell>
          <cell r="J699">
            <v>19.399999999999999</v>
          </cell>
          <cell r="K699">
            <v>0.97</v>
          </cell>
        </row>
        <row r="700">
          <cell r="A700">
            <v>160</v>
          </cell>
          <cell r="B700" t="str">
            <v>+</v>
          </cell>
          <cell r="C700">
            <v>11.5</v>
          </cell>
          <cell r="D700">
            <v>161</v>
          </cell>
          <cell r="E700" t="str">
            <v>+</v>
          </cell>
          <cell r="F700">
            <v>11.399999999999864</v>
          </cell>
          <cell r="G700">
            <v>19.899999999999999</v>
          </cell>
          <cell r="H700">
            <v>3.9</v>
          </cell>
          <cell r="I700">
            <v>0.05</v>
          </cell>
          <cell r="J700">
            <v>77.61</v>
          </cell>
          <cell r="K700">
            <v>3.8805000000000001</v>
          </cell>
        </row>
        <row r="701">
          <cell r="A701">
            <v>159</v>
          </cell>
          <cell r="B701" t="str">
            <v>+</v>
          </cell>
          <cell r="C701">
            <v>11.5</v>
          </cell>
          <cell r="D701">
            <v>159</v>
          </cell>
          <cell r="E701" t="str">
            <v>+</v>
          </cell>
          <cell r="F701">
            <v>13.700000000000045</v>
          </cell>
          <cell r="G701">
            <v>2.2000000000000002</v>
          </cell>
          <cell r="H701">
            <v>1</v>
          </cell>
          <cell r="I701">
            <v>0.06</v>
          </cell>
          <cell r="J701">
            <v>2.2000000000000002</v>
          </cell>
          <cell r="K701">
            <v>0.13200000000000001</v>
          </cell>
        </row>
        <row r="702">
          <cell r="A702">
            <v>159</v>
          </cell>
          <cell r="B702" t="str">
            <v>+</v>
          </cell>
          <cell r="C702">
            <v>1</v>
          </cell>
          <cell r="D702">
            <v>159</v>
          </cell>
          <cell r="E702" t="str">
            <v>+</v>
          </cell>
          <cell r="F702">
            <v>7.6999999999998181</v>
          </cell>
          <cell r="G702">
            <v>6.7</v>
          </cell>
          <cell r="H702">
            <v>1</v>
          </cell>
          <cell r="I702">
            <v>0.06</v>
          </cell>
          <cell r="J702">
            <v>6.7</v>
          </cell>
          <cell r="K702">
            <v>0.40199999999999997</v>
          </cell>
        </row>
        <row r="703">
          <cell r="A703">
            <v>244</v>
          </cell>
          <cell r="B703" t="str">
            <v>+</v>
          </cell>
          <cell r="C703">
            <v>16.600000000000001</v>
          </cell>
          <cell r="D703">
            <v>246</v>
          </cell>
          <cell r="E703" t="str">
            <v>+</v>
          </cell>
          <cell r="F703">
            <v>2.9000000000007731</v>
          </cell>
          <cell r="G703">
            <v>26.3</v>
          </cell>
          <cell r="H703">
            <v>4.8</v>
          </cell>
          <cell r="I703">
            <v>0.06</v>
          </cell>
          <cell r="J703">
            <v>126.24</v>
          </cell>
          <cell r="K703">
            <v>7.5743999999999998</v>
          </cell>
        </row>
        <row r="704">
          <cell r="A704">
            <v>244</v>
          </cell>
          <cell r="B704" t="str">
            <v>+</v>
          </cell>
          <cell r="C704">
            <v>11.9</v>
          </cell>
          <cell r="D704">
            <v>245</v>
          </cell>
          <cell r="E704" t="str">
            <v>+</v>
          </cell>
          <cell r="F704">
            <v>7.3999999999995225</v>
          </cell>
          <cell r="G704">
            <v>15.5</v>
          </cell>
          <cell r="H704">
            <v>1</v>
          </cell>
          <cell r="I704">
            <v>0.06</v>
          </cell>
          <cell r="J704">
            <v>15.5</v>
          </cell>
          <cell r="K704">
            <v>0.92999999999999994</v>
          </cell>
        </row>
        <row r="705">
          <cell r="A705">
            <v>246</v>
          </cell>
          <cell r="B705" t="str">
            <v>+</v>
          </cell>
          <cell r="D705">
            <v>247</v>
          </cell>
          <cell r="E705" t="str">
            <v>+</v>
          </cell>
          <cell r="F705">
            <v>6.0000000000002274</v>
          </cell>
          <cell r="G705">
            <v>26</v>
          </cell>
          <cell r="H705">
            <v>4.0999999999999996</v>
          </cell>
          <cell r="I705">
            <v>0.06</v>
          </cell>
          <cell r="J705">
            <v>106.6</v>
          </cell>
          <cell r="K705">
            <v>6.395999999999999</v>
          </cell>
        </row>
        <row r="706">
          <cell r="A706">
            <v>247</v>
          </cell>
          <cell r="B706" t="str">
            <v>+</v>
          </cell>
          <cell r="C706">
            <v>5.5</v>
          </cell>
          <cell r="D706">
            <v>247</v>
          </cell>
          <cell r="E706" t="str">
            <v>+</v>
          </cell>
          <cell r="F706">
            <v>11.499999999999773</v>
          </cell>
          <cell r="G706">
            <v>6</v>
          </cell>
          <cell r="H706">
            <v>1</v>
          </cell>
          <cell r="I706">
            <v>0.06</v>
          </cell>
          <cell r="J706">
            <v>6</v>
          </cell>
          <cell r="K706">
            <v>0.36</v>
          </cell>
        </row>
        <row r="707">
          <cell r="A707">
            <v>247</v>
          </cell>
          <cell r="B707" t="str">
            <v>+</v>
          </cell>
          <cell r="C707">
            <v>13</v>
          </cell>
          <cell r="D707">
            <v>249</v>
          </cell>
          <cell r="E707" t="str">
            <v>+</v>
          </cell>
          <cell r="F707">
            <v>19.300000000000068</v>
          </cell>
          <cell r="G707">
            <v>46.3</v>
          </cell>
          <cell r="H707">
            <v>1</v>
          </cell>
          <cell r="I707">
            <v>0.06</v>
          </cell>
          <cell r="J707">
            <v>46.3</v>
          </cell>
          <cell r="K707">
            <v>2.7779999999999996</v>
          </cell>
        </row>
        <row r="708">
          <cell r="A708">
            <v>247</v>
          </cell>
          <cell r="B708" t="str">
            <v>+</v>
          </cell>
          <cell r="C708">
            <v>9.6</v>
          </cell>
          <cell r="D708">
            <v>249</v>
          </cell>
          <cell r="E708" t="str">
            <v>+</v>
          </cell>
          <cell r="F708">
            <v>9.3000000000000682</v>
          </cell>
          <cell r="G708">
            <v>39.700000000000003</v>
          </cell>
          <cell r="H708">
            <v>2.1</v>
          </cell>
          <cell r="I708">
            <v>0.06</v>
          </cell>
          <cell r="J708">
            <v>83.37</v>
          </cell>
          <cell r="K708">
            <v>5.0022000000000002</v>
          </cell>
        </row>
        <row r="709">
          <cell r="A709">
            <v>250</v>
          </cell>
          <cell r="B709" t="str">
            <v>+</v>
          </cell>
          <cell r="C709">
            <v>3.5</v>
          </cell>
          <cell r="D709">
            <v>250</v>
          </cell>
          <cell r="E709" t="str">
            <v>+</v>
          </cell>
          <cell r="F709">
            <v>9.4499999999999318</v>
          </cell>
          <cell r="G709">
            <v>5.95</v>
          </cell>
          <cell r="H709">
            <v>1</v>
          </cell>
          <cell r="I709">
            <v>0.05</v>
          </cell>
          <cell r="J709">
            <v>5.95</v>
          </cell>
          <cell r="K709">
            <v>0.29750000000000004</v>
          </cell>
        </row>
        <row r="710">
          <cell r="A710">
            <v>250</v>
          </cell>
          <cell r="B710" t="str">
            <v>+</v>
          </cell>
          <cell r="C710">
            <v>18</v>
          </cell>
          <cell r="D710">
            <v>251</v>
          </cell>
          <cell r="E710" t="str">
            <v>+</v>
          </cell>
          <cell r="F710">
            <v>7.1000000000003638</v>
          </cell>
          <cell r="G710">
            <v>9.1</v>
          </cell>
          <cell r="H710">
            <v>1</v>
          </cell>
          <cell r="I710">
            <v>0.05</v>
          </cell>
          <cell r="J710">
            <v>9.1</v>
          </cell>
          <cell r="K710">
            <v>0.45500000000000002</v>
          </cell>
        </row>
        <row r="711">
          <cell r="A711">
            <v>250</v>
          </cell>
          <cell r="B711" t="str">
            <v>+</v>
          </cell>
          <cell r="C711">
            <v>8.5</v>
          </cell>
          <cell r="D711">
            <v>252</v>
          </cell>
          <cell r="E711" t="str">
            <v>+</v>
          </cell>
          <cell r="F711">
            <v>13.300000000000409</v>
          </cell>
          <cell r="G711">
            <v>44.8</v>
          </cell>
          <cell r="H711">
            <v>1</v>
          </cell>
          <cell r="I711">
            <v>0.05</v>
          </cell>
          <cell r="J711">
            <v>44.8</v>
          </cell>
          <cell r="K711">
            <v>2.2399999999999998</v>
          </cell>
        </row>
        <row r="712">
          <cell r="A712">
            <v>251</v>
          </cell>
          <cell r="B712" t="str">
            <v>+</v>
          </cell>
          <cell r="C712">
            <v>13.6</v>
          </cell>
          <cell r="D712">
            <v>252</v>
          </cell>
          <cell r="E712" t="str">
            <v>+</v>
          </cell>
          <cell r="F712">
            <v>1.400000000000432</v>
          </cell>
          <cell r="G712">
            <v>7.8</v>
          </cell>
          <cell r="H712">
            <v>1</v>
          </cell>
          <cell r="I712">
            <v>0.05</v>
          </cell>
          <cell r="J712">
            <v>7.8</v>
          </cell>
          <cell r="K712">
            <v>0.39</v>
          </cell>
        </row>
        <row r="713">
          <cell r="A713">
            <v>252</v>
          </cell>
          <cell r="B713" t="str">
            <v>+</v>
          </cell>
          <cell r="C713">
            <v>4.2</v>
          </cell>
          <cell r="D713">
            <v>252</v>
          </cell>
          <cell r="E713" t="str">
            <v>+</v>
          </cell>
          <cell r="F713">
            <v>7.0999999999992269</v>
          </cell>
          <cell r="G713">
            <v>2.9</v>
          </cell>
          <cell r="H713">
            <v>1</v>
          </cell>
          <cell r="I713">
            <v>0.05</v>
          </cell>
          <cell r="J713">
            <v>2.9</v>
          </cell>
          <cell r="K713">
            <v>0.14499999999999999</v>
          </cell>
        </row>
        <row r="714">
          <cell r="A714">
            <v>252</v>
          </cell>
          <cell r="B714" t="str">
            <v>+</v>
          </cell>
          <cell r="C714">
            <v>6.1</v>
          </cell>
          <cell r="D714">
            <v>252</v>
          </cell>
          <cell r="E714" t="str">
            <v>+</v>
          </cell>
          <cell r="F714">
            <v>19.600000000000364</v>
          </cell>
          <cell r="G714">
            <v>13.5</v>
          </cell>
          <cell r="H714">
            <v>2</v>
          </cell>
          <cell r="I714">
            <v>0.05</v>
          </cell>
          <cell r="J714">
            <v>27</v>
          </cell>
          <cell r="K714">
            <v>1.35</v>
          </cell>
        </row>
        <row r="715">
          <cell r="A715">
            <v>252</v>
          </cell>
          <cell r="B715" t="str">
            <v>+</v>
          </cell>
          <cell r="C715">
            <v>18.600000000000001</v>
          </cell>
          <cell r="D715">
            <v>254</v>
          </cell>
          <cell r="E715" t="str">
            <v>+</v>
          </cell>
          <cell r="F715">
            <v>10.600000000000591</v>
          </cell>
          <cell r="G715">
            <v>32</v>
          </cell>
          <cell r="H715">
            <v>1</v>
          </cell>
          <cell r="I715">
            <v>0.05</v>
          </cell>
          <cell r="J715">
            <v>32</v>
          </cell>
          <cell r="K715">
            <v>1.6</v>
          </cell>
        </row>
        <row r="716">
          <cell r="A716">
            <v>255</v>
          </cell>
          <cell r="B716" t="str">
            <v>+</v>
          </cell>
          <cell r="C716">
            <v>7.3</v>
          </cell>
          <cell r="D716">
            <v>258</v>
          </cell>
          <cell r="E716" t="str">
            <v>+</v>
          </cell>
          <cell r="F716">
            <v>0.49999999999954525</v>
          </cell>
          <cell r="G716">
            <v>53.2</v>
          </cell>
          <cell r="H716">
            <v>1</v>
          </cell>
          <cell r="I716">
            <v>0.05</v>
          </cell>
          <cell r="J716">
            <v>53.2</v>
          </cell>
          <cell r="K716">
            <v>2.66</v>
          </cell>
        </row>
        <row r="717">
          <cell r="A717">
            <v>255</v>
          </cell>
          <cell r="B717" t="str">
            <v>+</v>
          </cell>
          <cell r="C717">
            <v>16.5</v>
          </cell>
          <cell r="D717">
            <v>257</v>
          </cell>
          <cell r="E717" t="str">
            <v>+</v>
          </cell>
          <cell r="F717">
            <v>7.9999999999995453</v>
          </cell>
          <cell r="G717">
            <v>31.5</v>
          </cell>
          <cell r="H717">
            <v>2</v>
          </cell>
          <cell r="I717">
            <v>0.05</v>
          </cell>
          <cell r="J717">
            <v>63</v>
          </cell>
          <cell r="K717">
            <v>3.1500000000000004</v>
          </cell>
        </row>
        <row r="718">
          <cell r="A718">
            <v>259</v>
          </cell>
          <cell r="B718" t="str">
            <v>+</v>
          </cell>
          <cell r="C718">
            <v>11.6</v>
          </cell>
          <cell r="D718">
            <v>259</v>
          </cell>
          <cell r="E718" t="str">
            <v>+</v>
          </cell>
          <cell r="F718">
            <v>18.300000000000409</v>
          </cell>
          <cell r="G718">
            <v>6.7</v>
          </cell>
          <cell r="H718">
            <v>1</v>
          </cell>
          <cell r="I718">
            <v>0.05</v>
          </cell>
          <cell r="J718">
            <v>6.7</v>
          </cell>
          <cell r="K718">
            <v>0.33500000000000002</v>
          </cell>
        </row>
        <row r="719">
          <cell r="A719">
            <v>259</v>
          </cell>
          <cell r="B719" t="str">
            <v>+</v>
          </cell>
          <cell r="D719">
            <v>259</v>
          </cell>
          <cell r="E719" t="str">
            <v>+</v>
          </cell>
          <cell r="F719">
            <v>8.1999999999993634</v>
          </cell>
          <cell r="G719">
            <v>8.1999999999999993</v>
          </cell>
          <cell r="H719">
            <v>1</v>
          </cell>
          <cell r="I719">
            <v>0.05</v>
          </cell>
          <cell r="J719">
            <v>8.1999999999999993</v>
          </cell>
          <cell r="K719">
            <v>0.41</v>
          </cell>
        </row>
        <row r="720">
          <cell r="A720">
            <v>262</v>
          </cell>
          <cell r="B720" t="str">
            <v>+</v>
          </cell>
          <cell r="C720">
            <v>3</v>
          </cell>
          <cell r="D720">
            <v>264</v>
          </cell>
          <cell r="E720" t="str">
            <v>+</v>
          </cell>
          <cell r="F720">
            <v>16.200000000000045</v>
          </cell>
          <cell r="G720">
            <v>53.2</v>
          </cell>
          <cell r="H720">
            <v>2.8</v>
          </cell>
          <cell r="I720">
            <v>0.05</v>
          </cell>
          <cell r="J720">
            <v>148.96</v>
          </cell>
          <cell r="K720">
            <v>7.4480000000000004</v>
          </cell>
        </row>
        <row r="721">
          <cell r="A721">
            <v>267</v>
          </cell>
          <cell r="B721" t="str">
            <v>+</v>
          </cell>
          <cell r="C721">
            <v>16.399999999999999</v>
          </cell>
          <cell r="D721">
            <v>268</v>
          </cell>
          <cell r="E721" t="str">
            <v>+</v>
          </cell>
          <cell r="F721">
            <v>12.099999999999227</v>
          </cell>
          <cell r="G721">
            <v>15.7</v>
          </cell>
          <cell r="H721">
            <v>2.95</v>
          </cell>
          <cell r="I721">
            <v>0.05</v>
          </cell>
          <cell r="J721">
            <v>46.314999999999998</v>
          </cell>
          <cell r="K721">
            <v>2.31575</v>
          </cell>
        </row>
        <row r="722">
          <cell r="A722">
            <v>267</v>
          </cell>
          <cell r="B722" t="str">
            <v>+</v>
          </cell>
          <cell r="C722">
            <v>12.2</v>
          </cell>
          <cell r="D722">
            <v>270</v>
          </cell>
          <cell r="E722" t="str">
            <v>+</v>
          </cell>
          <cell r="F722">
            <v>7.8499999999996817</v>
          </cell>
          <cell r="G722">
            <v>55.65</v>
          </cell>
          <cell r="H722">
            <v>1</v>
          </cell>
          <cell r="I722">
            <v>0.05</v>
          </cell>
          <cell r="J722">
            <v>55.65</v>
          </cell>
          <cell r="K722">
            <v>2.7825000000000002</v>
          </cell>
        </row>
        <row r="723">
          <cell r="A723">
            <v>267</v>
          </cell>
          <cell r="B723" t="str">
            <v>+</v>
          </cell>
          <cell r="C723">
            <v>12.2</v>
          </cell>
          <cell r="D723">
            <v>268</v>
          </cell>
          <cell r="E723" t="str">
            <v>+</v>
          </cell>
          <cell r="F723">
            <v>5.3999999999996362</v>
          </cell>
          <cell r="G723">
            <v>13.2</v>
          </cell>
          <cell r="H723">
            <v>1</v>
          </cell>
          <cell r="I723">
            <v>0.05</v>
          </cell>
          <cell r="J723">
            <v>13.2</v>
          </cell>
          <cell r="K723">
            <v>0.66</v>
          </cell>
        </row>
        <row r="724">
          <cell r="A724">
            <v>268</v>
          </cell>
          <cell r="B724" t="str">
            <v>+</v>
          </cell>
          <cell r="C724">
            <v>13.5</v>
          </cell>
          <cell r="D724">
            <v>270</v>
          </cell>
          <cell r="E724" t="str">
            <v>+</v>
          </cell>
          <cell r="F724">
            <v>0</v>
          </cell>
          <cell r="G724">
            <v>26.5</v>
          </cell>
          <cell r="H724">
            <v>1</v>
          </cell>
          <cell r="I724">
            <v>0.05</v>
          </cell>
          <cell r="J724">
            <v>26.5</v>
          </cell>
          <cell r="K724">
            <v>1.3250000000000002</v>
          </cell>
        </row>
        <row r="725">
          <cell r="A725">
            <v>272</v>
          </cell>
          <cell r="B725" t="str">
            <v>+</v>
          </cell>
          <cell r="C725">
            <v>1.9</v>
          </cell>
          <cell r="D725">
            <v>272</v>
          </cell>
          <cell r="E725" t="str">
            <v>+</v>
          </cell>
          <cell r="F725">
            <v>8.6500000000000909</v>
          </cell>
          <cell r="G725">
            <v>6.75</v>
          </cell>
          <cell r="H725">
            <v>1</v>
          </cell>
          <cell r="I725">
            <v>0.05</v>
          </cell>
          <cell r="J725">
            <v>6.75</v>
          </cell>
          <cell r="K725">
            <v>0.33750000000000002</v>
          </cell>
        </row>
        <row r="726">
          <cell r="A726">
            <v>272</v>
          </cell>
          <cell r="B726" t="str">
            <v>+</v>
          </cell>
          <cell r="C726">
            <v>9.3000000000000007</v>
          </cell>
          <cell r="D726">
            <v>274</v>
          </cell>
          <cell r="E726" t="str">
            <v>+</v>
          </cell>
          <cell r="F726">
            <v>3.4500000000002728</v>
          </cell>
          <cell r="G726">
            <v>34.15</v>
          </cell>
          <cell r="H726">
            <v>1</v>
          </cell>
          <cell r="I726">
            <v>0.05</v>
          </cell>
          <cell r="J726">
            <v>34.15</v>
          </cell>
          <cell r="K726">
            <v>1.7075</v>
          </cell>
        </row>
        <row r="727">
          <cell r="A727">
            <v>272</v>
          </cell>
          <cell r="B727" t="str">
            <v>+</v>
          </cell>
          <cell r="C727">
            <v>11.2</v>
          </cell>
          <cell r="D727">
            <v>275</v>
          </cell>
          <cell r="E727" t="str">
            <v>+</v>
          </cell>
          <cell r="F727">
            <v>1.3999999999998636</v>
          </cell>
          <cell r="G727">
            <v>50.2</v>
          </cell>
          <cell r="H727">
            <v>1</v>
          </cell>
          <cell r="I727">
            <v>0.05</v>
          </cell>
          <cell r="J727">
            <v>50.2</v>
          </cell>
          <cell r="K727">
            <v>2.5100000000000002</v>
          </cell>
        </row>
        <row r="728">
          <cell r="A728">
            <v>272</v>
          </cell>
          <cell r="B728" t="str">
            <v>+</v>
          </cell>
          <cell r="C728">
            <v>14</v>
          </cell>
          <cell r="D728">
            <v>273</v>
          </cell>
          <cell r="E728" t="str">
            <v>+</v>
          </cell>
          <cell r="F728">
            <v>0.55000000000063665</v>
          </cell>
          <cell r="G728">
            <v>6.55</v>
          </cell>
          <cell r="H728">
            <v>1</v>
          </cell>
          <cell r="I728">
            <v>0.05</v>
          </cell>
          <cell r="J728">
            <v>6.55</v>
          </cell>
          <cell r="K728">
            <v>0.32750000000000001</v>
          </cell>
        </row>
        <row r="729">
          <cell r="A729">
            <v>273</v>
          </cell>
          <cell r="B729" t="str">
            <v>+</v>
          </cell>
          <cell r="C729">
            <v>1.2</v>
          </cell>
          <cell r="D729">
            <v>274</v>
          </cell>
          <cell r="E729" t="str">
            <v>+</v>
          </cell>
          <cell r="F729">
            <v>0.1999999999998181</v>
          </cell>
          <cell r="G729">
            <v>19</v>
          </cell>
          <cell r="H729">
            <v>1</v>
          </cell>
          <cell r="I729">
            <v>0.05</v>
          </cell>
          <cell r="J729">
            <v>19</v>
          </cell>
          <cell r="K729">
            <v>0.95000000000000007</v>
          </cell>
        </row>
        <row r="730">
          <cell r="A730">
            <v>274</v>
          </cell>
          <cell r="B730" t="str">
            <v>+</v>
          </cell>
          <cell r="C730">
            <v>2.5</v>
          </cell>
          <cell r="D730">
            <v>275</v>
          </cell>
          <cell r="E730" t="str">
            <v>+</v>
          </cell>
          <cell r="F730">
            <v>9.9999999999909051E-2</v>
          </cell>
          <cell r="G730">
            <v>17.600000000000001</v>
          </cell>
          <cell r="H730">
            <v>1</v>
          </cell>
          <cell r="I730">
            <v>0.05</v>
          </cell>
          <cell r="J730">
            <v>17.600000000000001</v>
          </cell>
          <cell r="K730">
            <v>0.88000000000000012</v>
          </cell>
        </row>
        <row r="731">
          <cell r="A731">
            <v>275</v>
          </cell>
          <cell r="B731" t="str">
            <v>+</v>
          </cell>
          <cell r="C731">
            <v>7</v>
          </cell>
          <cell r="D731">
            <v>276</v>
          </cell>
          <cell r="E731" t="str">
            <v>+</v>
          </cell>
          <cell r="F731">
            <v>0.80000000000040927</v>
          </cell>
          <cell r="G731">
            <v>13.8</v>
          </cell>
          <cell r="H731">
            <v>1</v>
          </cell>
          <cell r="I731">
            <v>0.05</v>
          </cell>
          <cell r="J731">
            <v>13.8</v>
          </cell>
          <cell r="K731">
            <v>0.69000000000000006</v>
          </cell>
        </row>
        <row r="732">
          <cell r="A732">
            <v>275</v>
          </cell>
          <cell r="B732" t="str">
            <v>+</v>
          </cell>
          <cell r="C732">
            <v>1.25</v>
          </cell>
          <cell r="D732">
            <v>275</v>
          </cell>
          <cell r="E732" t="str">
            <v>+</v>
          </cell>
          <cell r="F732">
            <v>18.550000000000182</v>
          </cell>
          <cell r="G732">
            <v>17.3</v>
          </cell>
          <cell r="H732">
            <v>1.95</v>
          </cell>
          <cell r="I732">
            <v>0.05</v>
          </cell>
          <cell r="J732">
            <v>33.734999999999999</v>
          </cell>
          <cell r="K732">
            <v>1.68675</v>
          </cell>
        </row>
        <row r="733">
          <cell r="A733">
            <v>276</v>
          </cell>
          <cell r="B733" t="str">
            <v>+</v>
          </cell>
          <cell r="C733">
            <v>1.2</v>
          </cell>
          <cell r="D733">
            <v>276</v>
          </cell>
          <cell r="E733" t="str">
            <v>+</v>
          </cell>
          <cell r="F733">
            <v>15.449999999999591</v>
          </cell>
          <cell r="G733">
            <v>14.25</v>
          </cell>
          <cell r="H733">
            <v>2</v>
          </cell>
          <cell r="I733">
            <v>0.06</v>
          </cell>
          <cell r="J733">
            <v>28.5</v>
          </cell>
          <cell r="K733">
            <v>1.71</v>
          </cell>
        </row>
        <row r="734">
          <cell r="A734">
            <v>276</v>
          </cell>
          <cell r="B734" t="str">
            <v>+</v>
          </cell>
          <cell r="C734">
            <v>12.6</v>
          </cell>
          <cell r="D734">
            <v>276</v>
          </cell>
          <cell r="E734" t="str">
            <v>+</v>
          </cell>
          <cell r="F734">
            <v>17.549999999999955</v>
          </cell>
          <cell r="G734">
            <v>4.95</v>
          </cell>
          <cell r="H734">
            <v>1</v>
          </cell>
          <cell r="I734">
            <v>0.06</v>
          </cell>
          <cell r="J734">
            <v>4.95</v>
          </cell>
          <cell r="K734">
            <v>0.29699999999999999</v>
          </cell>
        </row>
        <row r="735">
          <cell r="A735">
            <v>276</v>
          </cell>
          <cell r="B735" t="str">
            <v>+</v>
          </cell>
          <cell r="C735">
            <v>17.5</v>
          </cell>
          <cell r="D735">
            <v>277</v>
          </cell>
          <cell r="E735" t="str">
            <v>+</v>
          </cell>
          <cell r="F735">
            <v>10.800000000000409</v>
          </cell>
          <cell r="G735">
            <v>13.3</v>
          </cell>
          <cell r="H735">
            <v>2</v>
          </cell>
          <cell r="I735">
            <v>0.06</v>
          </cell>
          <cell r="J735">
            <v>26.6</v>
          </cell>
          <cell r="K735">
            <v>1.5960000000000001</v>
          </cell>
        </row>
        <row r="736">
          <cell r="A736">
            <v>276</v>
          </cell>
          <cell r="B736" t="str">
            <v>+</v>
          </cell>
          <cell r="C736">
            <v>15</v>
          </cell>
          <cell r="D736">
            <v>277</v>
          </cell>
          <cell r="E736" t="str">
            <v>+</v>
          </cell>
          <cell r="F736">
            <v>10.600000000000591</v>
          </cell>
          <cell r="G736">
            <v>15.6</v>
          </cell>
          <cell r="H736">
            <v>1</v>
          </cell>
          <cell r="I736">
            <v>0.06</v>
          </cell>
          <cell r="J736">
            <v>15.6</v>
          </cell>
          <cell r="K736">
            <v>0.93599999999999994</v>
          </cell>
        </row>
        <row r="737">
          <cell r="A737">
            <v>277</v>
          </cell>
          <cell r="B737" t="str">
            <v>+</v>
          </cell>
          <cell r="C737">
            <v>14.9</v>
          </cell>
          <cell r="D737">
            <v>278</v>
          </cell>
          <cell r="E737" t="str">
            <v>+</v>
          </cell>
          <cell r="F737">
            <v>8.75</v>
          </cell>
          <cell r="G737">
            <v>13.85</v>
          </cell>
          <cell r="H737">
            <v>2</v>
          </cell>
          <cell r="I737">
            <v>0.06</v>
          </cell>
          <cell r="J737">
            <v>27.7</v>
          </cell>
          <cell r="K737">
            <v>1.6619999999999999</v>
          </cell>
        </row>
        <row r="738">
          <cell r="A738">
            <v>277</v>
          </cell>
          <cell r="B738" t="str">
            <v>+</v>
          </cell>
          <cell r="C738">
            <v>11.1</v>
          </cell>
          <cell r="D738">
            <v>277</v>
          </cell>
          <cell r="E738" t="str">
            <v>+</v>
          </cell>
          <cell r="F738">
            <v>15.600000000000591</v>
          </cell>
          <cell r="G738">
            <v>4.5</v>
          </cell>
          <cell r="H738">
            <v>1</v>
          </cell>
          <cell r="I738">
            <v>0.06</v>
          </cell>
          <cell r="J738">
            <v>4.5</v>
          </cell>
          <cell r="K738">
            <v>0.27</v>
          </cell>
        </row>
        <row r="739">
          <cell r="A739">
            <v>278</v>
          </cell>
          <cell r="B739" t="str">
            <v>+</v>
          </cell>
          <cell r="C739">
            <v>9.1999999999999993</v>
          </cell>
          <cell r="D739">
            <v>278</v>
          </cell>
          <cell r="E739" t="str">
            <v>+</v>
          </cell>
          <cell r="F739">
            <v>14.900000000000091</v>
          </cell>
          <cell r="G739">
            <v>5.7</v>
          </cell>
          <cell r="H739">
            <v>1</v>
          </cell>
          <cell r="I739">
            <v>0.05</v>
          </cell>
          <cell r="J739">
            <v>5.7</v>
          </cell>
          <cell r="K739">
            <v>0.28500000000000003</v>
          </cell>
        </row>
        <row r="740">
          <cell r="A740">
            <v>278</v>
          </cell>
          <cell r="B740" t="str">
            <v>+</v>
          </cell>
          <cell r="C740">
            <v>14.5</v>
          </cell>
          <cell r="D740">
            <v>278</v>
          </cell>
          <cell r="E740" t="str">
            <v>+</v>
          </cell>
          <cell r="F740">
            <v>16.499999999999773</v>
          </cell>
          <cell r="G740">
            <v>2</v>
          </cell>
          <cell r="H740">
            <v>1</v>
          </cell>
          <cell r="I740">
            <v>0.05</v>
          </cell>
          <cell r="J740">
            <v>2</v>
          </cell>
          <cell r="K740">
            <v>0.1</v>
          </cell>
        </row>
        <row r="741">
          <cell r="A741">
            <v>278</v>
          </cell>
          <cell r="B741" t="str">
            <v>+</v>
          </cell>
          <cell r="C741">
            <v>16.899999999999999</v>
          </cell>
          <cell r="D741">
            <v>280</v>
          </cell>
          <cell r="E741" t="str">
            <v>+</v>
          </cell>
          <cell r="F741">
            <v>7.4000000000000909</v>
          </cell>
          <cell r="G741">
            <v>30.5</v>
          </cell>
          <cell r="H741">
            <v>1</v>
          </cell>
          <cell r="I741">
            <v>0.05</v>
          </cell>
          <cell r="J741">
            <v>30.5</v>
          </cell>
          <cell r="K741">
            <v>1.5250000000000001</v>
          </cell>
        </row>
        <row r="742">
          <cell r="A742">
            <v>278</v>
          </cell>
          <cell r="B742" t="str">
            <v>+</v>
          </cell>
          <cell r="C742">
            <v>5</v>
          </cell>
          <cell r="D742">
            <v>278</v>
          </cell>
          <cell r="E742" t="str">
            <v>+</v>
          </cell>
          <cell r="F742">
            <v>17.000000000000455</v>
          </cell>
          <cell r="G742">
            <v>12</v>
          </cell>
          <cell r="H742">
            <v>1</v>
          </cell>
          <cell r="I742">
            <v>0.05</v>
          </cell>
          <cell r="J742">
            <v>12</v>
          </cell>
          <cell r="K742">
            <v>0.60000000000000009</v>
          </cell>
        </row>
        <row r="743">
          <cell r="A743">
            <v>278</v>
          </cell>
          <cell r="B743" t="str">
            <v>+</v>
          </cell>
          <cell r="C743">
            <v>4.0999999999999996</v>
          </cell>
          <cell r="D743">
            <v>278</v>
          </cell>
          <cell r="E743" t="str">
            <v>+</v>
          </cell>
          <cell r="F743">
            <v>8.6000000000001364</v>
          </cell>
          <cell r="G743">
            <v>4.5</v>
          </cell>
          <cell r="H743">
            <v>1</v>
          </cell>
          <cell r="I743">
            <v>0.05</v>
          </cell>
          <cell r="J743">
            <v>4.5</v>
          </cell>
          <cell r="K743">
            <v>0.22500000000000001</v>
          </cell>
        </row>
        <row r="744">
          <cell r="A744">
            <v>278</v>
          </cell>
          <cell r="B744" t="str">
            <v>+</v>
          </cell>
          <cell r="C744">
            <v>3.2</v>
          </cell>
          <cell r="D744">
            <v>278</v>
          </cell>
          <cell r="E744" t="str">
            <v>+</v>
          </cell>
          <cell r="F744">
            <v>10.899999999999181</v>
          </cell>
          <cell r="G744">
            <v>7.7</v>
          </cell>
          <cell r="H744">
            <v>1</v>
          </cell>
          <cell r="I744">
            <v>0.05</v>
          </cell>
          <cell r="J744">
            <v>7.7</v>
          </cell>
          <cell r="K744">
            <v>0.38500000000000001</v>
          </cell>
        </row>
        <row r="745">
          <cell r="A745">
            <v>278</v>
          </cell>
          <cell r="B745" t="str">
            <v>+</v>
          </cell>
          <cell r="C745">
            <v>14.5</v>
          </cell>
          <cell r="D745">
            <v>279</v>
          </cell>
          <cell r="E745" t="str">
            <v>+</v>
          </cell>
          <cell r="F745">
            <v>8.7999999999999545</v>
          </cell>
          <cell r="G745">
            <v>14.3</v>
          </cell>
          <cell r="H745">
            <v>2</v>
          </cell>
          <cell r="I745">
            <v>0.05</v>
          </cell>
          <cell r="J745">
            <v>28.6</v>
          </cell>
          <cell r="K745">
            <v>1.4300000000000002</v>
          </cell>
        </row>
        <row r="746">
          <cell r="A746">
            <v>279</v>
          </cell>
          <cell r="B746" t="str">
            <v>+</v>
          </cell>
          <cell r="C746">
            <v>12.2</v>
          </cell>
          <cell r="D746">
            <v>280</v>
          </cell>
          <cell r="E746" t="str">
            <v>+</v>
          </cell>
          <cell r="F746">
            <v>0.89999999999918145</v>
          </cell>
          <cell r="G746">
            <v>8.6999999999999993</v>
          </cell>
          <cell r="H746">
            <v>2</v>
          </cell>
          <cell r="I746">
            <v>0.05</v>
          </cell>
          <cell r="J746">
            <v>17.399999999999999</v>
          </cell>
          <cell r="K746">
            <v>0.87</v>
          </cell>
        </row>
        <row r="747">
          <cell r="A747">
            <v>279</v>
          </cell>
          <cell r="B747" t="str">
            <v>+</v>
          </cell>
          <cell r="C747">
            <v>15.5</v>
          </cell>
          <cell r="D747">
            <v>280</v>
          </cell>
          <cell r="E747" t="str">
            <v>+</v>
          </cell>
          <cell r="F747">
            <v>7.9499999999995907</v>
          </cell>
          <cell r="G747">
            <v>12.45</v>
          </cell>
          <cell r="H747">
            <v>4</v>
          </cell>
          <cell r="I747">
            <v>0.05</v>
          </cell>
          <cell r="J747">
            <v>49.8</v>
          </cell>
          <cell r="K747">
            <v>2.4900000000000002</v>
          </cell>
        </row>
        <row r="748">
          <cell r="A748">
            <v>279</v>
          </cell>
          <cell r="B748" t="str">
            <v>+</v>
          </cell>
          <cell r="C748">
            <v>2</v>
          </cell>
          <cell r="D748">
            <v>279</v>
          </cell>
          <cell r="E748" t="str">
            <v>+</v>
          </cell>
          <cell r="F748">
            <v>14.800000000000182</v>
          </cell>
          <cell r="G748">
            <v>12.8</v>
          </cell>
          <cell r="H748">
            <v>2</v>
          </cell>
          <cell r="I748">
            <v>0.05</v>
          </cell>
          <cell r="J748">
            <v>25.6</v>
          </cell>
          <cell r="K748">
            <v>1.2800000000000002</v>
          </cell>
        </row>
        <row r="749">
          <cell r="A749">
            <v>280</v>
          </cell>
          <cell r="B749" t="str">
            <v>+</v>
          </cell>
          <cell r="C749">
            <v>12.4</v>
          </cell>
          <cell r="D749">
            <v>280</v>
          </cell>
          <cell r="E749" t="str">
            <v>+</v>
          </cell>
          <cell r="F749">
            <v>16.599999999999682</v>
          </cell>
          <cell r="G749">
            <v>4.2</v>
          </cell>
          <cell r="H749">
            <v>1.1000000000000001</v>
          </cell>
          <cell r="I749">
            <v>0.05</v>
          </cell>
          <cell r="J749">
            <v>4.620000000000001</v>
          </cell>
          <cell r="K749">
            <v>0.23100000000000007</v>
          </cell>
        </row>
        <row r="750">
          <cell r="A750">
            <v>280</v>
          </cell>
          <cell r="B750" t="str">
            <v>+</v>
          </cell>
          <cell r="C750">
            <v>19</v>
          </cell>
          <cell r="D750">
            <v>281</v>
          </cell>
          <cell r="E750" t="str">
            <v>+</v>
          </cell>
          <cell r="F750">
            <v>5.3999999999996362</v>
          </cell>
          <cell r="G750">
            <v>6.4</v>
          </cell>
          <cell r="H750">
            <v>1</v>
          </cell>
          <cell r="I750">
            <v>0.05</v>
          </cell>
          <cell r="J750">
            <v>6.4</v>
          </cell>
          <cell r="K750">
            <v>0.32000000000000006</v>
          </cell>
        </row>
        <row r="751">
          <cell r="A751">
            <v>280</v>
          </cell>
          <cell r="B751" t="str">
            <v>+</v>
          </cell>
          <cell r="C751">
            <v>3.1</v>
          </cell>
          <cell r="D751">
            <v>280</v>
          </cell>
          <cell r="E751" t="str">
            <v>+</v>
          </cell>
          <cell r="F751">
            <v>6.7000000000007276</v>
          </cell>
          <cell r="G751">
            <v>3.6</v>
          </cell>
          <cell r="H751">
            <v>2.8</v>
          </cell>
          <cell r="I751">
            <v>0.05</v>
          </cell>
          <cell r="J751">
            <v>10.08</v>
          </cell>
          <cell r="K751">
            <v>0.504</v>
          </cell>
        </row>
        <row r="752">
          <cell r="A752">
            <v>280</v>
          </cell>
          <cell r="B752" t="str">
            <v>+</v>
          </cell>
          <cell r="C752">
            <v>0.8</v>
          </cell>
          <cell r="D752">
            <v>280</v>
          </cell>
          <cell r="E752" t="str">
            <v>+</v>
          </cell>
          <cell r="F752">
            <v>3.1000000000005912</v>
          </cell>
          <cell r="G752">
            <v>2.2999999999999998</v>
          </cell>
          <cell r="H752">
            <v>2</v>
          </cell>
          <cell r="I752">
            <v>0.05</v>
          </cell>
          <cell r="J752">
            <v>4.5999999999999996</v>
          </cell>
          <cell r="K752">
            <v>0.22999999999999998</v>
          </cell>
        </row>
        <row r="753">
          <cell r="A753">
            <v>281</v>
          </cell>
          <cell r="B753" t="str">
            <v>+</v>
          </cell>
          <cell r="C753">
            <v>15.3</v>
          </cell>
          <cell r="D753">
            <v>282</v>
          </cell>
          <cell r="E753" t="str">
            <v>+</v>
          </cell>
          <cell r="F753">
            <v>8.9499999999998181</v>
          </cell>
          <cell r="G753">
            <v>13.65</v>
          </cell>
          <cell r="H753">
            <v>2</v>
          </cell>
          <cell r="I753">
            <v>0.06</v>
          </cell>
          <cell r="J753">
            <v>27.3</v>
          </cell>
          <cell r="K753">
            <v>1.6379999999999999</v>
          </cell>
        </row>
        <row r="754">
          <cell r="A754">
            <v>281</v>
          </cell>
          <cell r="B754" t="str">
            <v>+</v>
          </cell>
          <cell r="C754">
            <v>16.100000000000001</v>
          </cell>
          <cell r="D754">
            <v>282</v>
          </cell>
          <cell r="E754" t="str">
            <v>+</v>
          </cell>
          <cell r="F754">
            <v>1.1000000000001364</v>
          </cell>
          <cell r="G754">
            <v>5</v>
          </cell>
          <cell r="H754">
            <v>1</v>
          </cell>
          <cell r="I754">
            <v>0.05</v>
          </cell>
          <cell r="J754">
            <v>5</v>
          </cell>
          <cell r="K754">
            <v>0.25</v>
          </cell>
        </row>
        <row r="755">
          <cell r="A755">
            <v>281</v>
          </cell>
          <cell r="B755" t="str">
            <v>+</v>
          </cell>
          <cell r="C755">
            <v>15.3</v>
          </cell>
          <cell r="D755">
            <v>282</v>
          </cell>
          <cell r="E755" t="str">
            <v>+</v>
          </cell>
          <cell r="F755">
            <v>2.3000000000001819</v>
          </cell>
          <cell r="G755">
            <v>7</v>
          </cell>
          <cell r="H755">
            <v>1</v>
          </cell>
          <cell r="I755">
            <v>0.06</v>
          </cell>
          <cell r="J755">
            <v>7</v>
          </cell>
          <cell r="K755">
            <v>0.42</v>
          </cell>
        </row>
        <row r="756">
          <cell r="A756">
            <v>281</v>
          </cell>
          <cell r="B756" t="str">
            <v>+</v>
          </cell>
          <cell r="C756">
            <v>6</v>
          </cell>
          <cell r="D756">
            <v>281</v>
          </cell>
          <cell r="E756" t="str">
            <v>+</v>
          </cell>
          <cell r="F756">
            <v>10.699999999999363</v>
          </cell>
          <cell r="G756">
            <v>4.7</v>
          </cell>
          <cell r="H756">
            <v>4.7</v>
          </cell>
          <cell r="I756">
            <v>0.06</v>
          </cell>
          <cell r="J756">
            <v>22.090000000000003</v>
          </cell>
          <cell r="K756">
            <v>1.3254000000000001</v>
          </cell>
        </row>
        <row r="757">
          <cell r="A757">
            <v>281</v>
          </cell>
          <cell r="B757" t="str">
            <v>+</v>
          </cell>
          <cell r="C757">
            <v>10.4</v>
          </cell>
          <cell r="D757">
            <v>281</v>
          </cell>
          <cell r="E757" t="str">
            <v>+</v>
          </cell>
          <cell r="F757">
            <v>16.349999999999909</v>
          </cell>
          <cell r="G757">
            <v>5.95</v>
          </cell>
          <cell r="H757">
            <v>3.8</v>
          </cell>
          <cell r="I757">
            <v>0.06</v>
          </cell>
          <cell r="J757">
            <v>22.61</v>
          </cell>
          <cell r="K757">
            <v>1.3565999999999998</v>
          </cell>
        </row>
        <row r="758">
          <cell r="A758">
            <v>281</v>
          </cell>
          <cell r="B758" t="str">
            <v>+</v>
          </cell>
          <cell r="C758">
            <v>3</v>
          </cell>
          <cell r="D758">
            <v>281</v>
          </cell>
          <cell r="E758" t="str">
            <v>+</v>
          </cell>
          <cell r="F758">
            <v>16.000000000000227</v>
          </cell>
          <cell r="G758">
            <v>13</v>
          </cell>
          <cell r="H758">
            <v>2.0499999999999998</v>
          </cell>
          <cell r="I758">
            <v>0.06</v>
          </cell>
          <cell r="J758">
            <v>26.65</v>
          </cell>
          <cell r="K758">
            <v>1.5989999999999998</v>
          </cell>
        </row>
        <row r="759">
          <cell r="A759">
            <v>282</v>
          </cell>
          <cell r="B759" t="str">
            <v>+</v>
          </cell>
          <cell r="C759">
            <v>8.6999999999999993</v>
          </cell>
          <cell r="D759">
            <v>282</v>
          </cell>
          <cell r="E759" t="str">
            <v>+</v>
          </cell>
          <cell r="F759">
            <v>18.399999999999181</v>
          </cell>
          <cell r="G759">
            <v>9.6999999999999993</v>
          </cell>
          <cell r="H759">
            <v>1</v>
          </cell>
          <cell r="I759">
            <v>0.06</v>
          </cell>
          <cell r="J759">
            <v>9.6999999999999993</v>
          </cell>
          <cell r="K759">
            <v>0.58199999999999996</v>
          </cell>
        </row>
        <row r="760">
          <cell r="A760">
            <v>282</v>
          </cell>
          <cell r="B760" t="str">
            <v>+</v>
          </cell>
          <cell r="C760">
            <v>1.4</v>
          </cell>
          <cell r="D760">
            <v>283</v>
          </cell>
          <cell r="E760" t="str">
            <v>+</v>
          </cell>
          <cell r="F760">
            <v>16.099999999999</v>
          </cell>
          <cell r="G760">
            <v>34.700000000000003</v>
          </cell>
          <cell r="H760">
            <v>1.95</v>
          </cell>
          <cell r="I760">
            <v>0.05</v>
          </cell>
          <cell r="J760">
            <v>67.665000000000006</v>
          </cell>
          <cell r="K760">
            <v>3.3832500000000003</v>
          </cell>
        </row>
        <row r="761">
          <cell r="A761">
            <v>282</v>
          </cell>
          <cell r="B761" t="str">
            <v>+</v>
          </cell>
          <cell r="C761">
            <v>11.3</v>
          </cell>
          <cell r="D761">
            <v>285</v>
          </cell>
          <cell r="E761" t="str">
            <v>+</v>
          </cell>
          <cell r="F761">
            <v>11.299999999999955</v>
          </cell>
          <cell r="G761">
            <v>60</v>
          </cell>
          <cell r="H761">
            <v>1</v>
          </cell>
          <cell r="I761">
            <v>0.05</v>
          </cell>
          <cell r="J761">
            <v>60</v>
          </cell>
          <cell r="K761">
            <v>3</v>
          </cell>
        </row>
        <row r="762">
          <cell r="A762">
            <v>283</v>
          </cell>
          <cell r="B762" t="str">
            <v>+</v>
          </cell>
          <cell r="C762">
            <v>4.5</v>
          </cell>
          <cell r="D762">
            <v>283</v>
          </cell>
          <cell r="E762" t="str">
            <v>+</v>
          </cell>
          <cell r="F762">
            <v>8.3999999999991815</v>
          </cell>
          <cell r="G762">
            <v>3.9</v>
          </cell>
          <cell r="H762">
            <v>1</v>
          </cell>
          <cell r="I762">
            <v>0.05</v>
          </cell>
          <cell r="J762">
            <v>3.9</v>
          </cell>
          <cell r="K762">
            <v>0.19500000000000001</v>
          </cell>
        </row>
        <row r="763">
          <cell r="A763">
            <v>283</v>
          </cell>
          <cell r="B763" t="str">
            <v>+</v>
          </cell>
          <cell r="C763">
            <v>9.1999999999999993</v>
          </cell>
          <cell r="D763">
            <v>283</v>
          </cell>
          <cell r="E763" t="str">
            <v>+</v>
          </cell>
          <cell r="F763">
            <v>18.149999999999409</v>
          </cell>
          <cell r="G763">
            <v>8.9499999999999993</v>
          </cell>
          <cell r="H763">
            <v>1</v>
          </cell>
          <cell r="I763">
            <v>0.05</v>
          </cell>
          <cell r="J763">
            <v>8.9499999999999993</v>
          </cell>
          <cell r="K763">
            <v>0.44750000000000001</v>
          </cell>
        </row>
        <row r="764">
          <cell r="A764">
            <v>284</v>
          </cell>
          <cell r="B764" t="str">
            <v>+</v>
          </cell>
          <cell r="C764">
            <v>11.2</v>
          </cell>
          <cell r="D764">
            <v>285</v>
          </cell>
          <cell r="E764" t="str">
            <v>+</v>
          </cell>
          <cell r="F764">
            <v>2.9999999999995453</v>
          </cell>
          <cell r="G764">
            <v>11.8</v>
          </cell>
          <cell r="H764">
            <v>2</v>
          </cell>
          <cell r="I764">
            <v>0.05</v>
          </cell>
          <cell r="J764">
            <v>23.6</v>
          </cell>
          <cell r="K764">
            <v>1.1800000000000002</v>
          </cell>
        </row>
        <row r="765">
          <cell r="A765">
            <v>284</v>
          </cell>
          <cell r="B765" t="str">
            <v>+</v>
          </cell>
          <cell r="C765">
            <v>15.8</v>
          </cell>
          <cell r="D765">
            <v>285</v>
          </cell>
          <cell r="E765" t="str">
            <v>+</v>
          </cell>
          <cell r="F765">
            <v>11.800000000000637</v>
          </cell>
          <cell r="G765">
            <v>16</v>
          </cell>
          <cell r="H765">
            <v>1</v>
          </cell>
          <cell r="I765">
            <v>0.05</v>
          </cell>
          <cell r="J765">
            <v>16</v>
          </cell>
          <cell r="K765">
            <v>0.8</v>
          </cell>
        </row>
        <row r="766">
          <cell r="A766">
            <v>285</v>
          </cell>
          <cell r="B766" t="str">
            <v>+</v>
          </cell>
          <cell r="C766">
            <v>5.2</v>
          </cell>
          <cell r="D766">
            <v>285</v>
          </cell>
          <cell r="E766" t="str">
            <v>+</v>
          </cell>
          <cell r="F766">
            <v>12.300000000000182</v>
          </cell>
          <cell r="G766">
            <v>7.1</v>
          </cell>
          <cell r="H766">
            <v>1</v>
          </cell>
          <cell r="I766">
            <v>0.05</v>
          </cell>
          <cell r="J766">
            <v>7.1</v>
          </cell>
          <cell r="K766">
            <v>0.35499999999999998</v>
          </cell>
        </row>
        <row r="767">
          <cell r="A767">
            <v>285</v>
          </cell>
          <cell r="B767" t="str">
            <v>+</v>
          </cell>
          <cell r="C767">
            <v>16.399999999999999</v>
          </cell>
          <cell r="D767">
            <v>286</v>
          </cell>
          <cell r="E767" t="str">
            <v>+</v>
          </cell>
          <cell r="F767">
            <v>8.9999999999997726</v>
          </cell>
          <cell r="G767">
            <v>12.6</v>
          </cell>
          <cell r="H767">
            <v>1</v>
          </cell>
          <cell r="I767">
            <v>0.05</v>
          </cell>
          <cell r="J767">
            <v>12.6</v>
          </cell>
          <cell r="K767">
            <v>0.63</v>
          </cell>
        </row>
        <row r="768">
          <cell r="A768">
            <v>285</v>
          </cell>
          <cell r="B768" t="str">
            <v>+</v>
          </cell>
          <cell r="C768">
            <v>19.399999999999999</v>
          </cell>
          <cell r="D768">
            <v>286</v>
          </cell>
          <cell r="E768" t="str">
            <v>+</v>
          </cell>
          <cell r="F768">
            <v>15.399999999999636</v>
          </cell>
          <cell r="G768">
            <v>16</v>
          </cell>
          <cell r="H768">
            <v>2</v>
          </cell>
          <cell r="I768">
            <v>0.05</v>
          </cell>
          <cell r="J768">
            <v>32</v>
          </cell>
          <cell r="K768">
            <v>1.6</v>
          </cell>
        </row>
        <row r="769">
          <cell r="A769">
            <v>285</v>
          </cell>
          <cell r="B769" t="str">
            <v>+</v>
          </cell>
          <cell r="C769">
            <v>7.6</v>
          </cell>
          <cell r="D769">
            <v>285</v>
          </cell>
          <cell r="E769" t="str">
            <v>+</v>
          </cell>
          <cell r="F769">
            <v>19.800000000000182</v>
          </cell>
          <cell r="G769">
            <v>12.2</v>
          </cell>
          <cell r="H769">
            <v>3</v>
          </cell>
          <cell r="I769">
            <v>0.05</v>
          </cell>
          <cell r="J769">
            <v>36.599999999999994</v>
          </cell>
          <cell r="K769">
            <v>1.8299999999999998</v>
          </cell>
        </row>
        <row r="770">
          <cell r="A770">
            <v>285</v>
          </cell>
          <cell r="B770" t="str">
            <v>+</v>
          </cell>
          <cell r="C770">
            <v>16.600000000000001</v>
          </cell>
          <cell r="D770">
            <v>287</v>
          </cell>
          <cell r="E770" t="str">
            <v>+</v>
          </cell>
          <cell r="F770">
            <v>12.700000000000955</v>
          </cell>
          <cell r="G770">
            <v>36.1</v>
          </cell>
          <cell r="H770">
            <v>1</v>
          </cell>
          <cell r="I770">
            <v>0.05</v>
          </cell>
          <cell r="J770">
            <v>36.1</v>
          </cell>
          <cell r="K770">
            <v>1.8050000000000002</v>
          </cell>
        </row>
        <row r="771">
          <cell r="A771">
            <v>285</v>
          </cell>
          <cell r="B771" t="str">
            <v>+</v>
          </cell>
          <cell r="C771">
            <v>10</v>
          </cell>
          <cell r="D771">
            <v>285</v>
          </cell>
          <cell r="E771" t="str">
            <v>+</v>
          </cell>
          <cell r="F771">
            <v>16.699999999999591</v>
          </cell>
          <cell r="G771">
            <v>6.7</v>
          </cell>
          <cell r="H771">
            <v>2</v>
          </cell>
          <cell r="I771">
            <v>0.05</v>
          </cell>
          <cell r="J771">
            <v>13.4</v>
          </cell>
          <cell r="K771">
            <v>0.67</v>
          </cell>
        </row>
        <row r="772">
          <cell r="A772">
            <v>286</v>
          </cell>
          <cell r="B772" t="str">
            <v>+</v>
          </cell>
          <cell r="C772">
            <v>2.2000000000000002</v>
          </cell>
          <cell r="D772">
            <v>286</v>
          </cell>
          <cell r="E772" t="str">
            <v>+</v>
          </cell>
          <cell r="F772">
            <v>4.3000000000006366</v>
          </cell>
          <cell r="G772">
            <v>2.1</v>
          </cell>
          <cell r="H772">
            <v>2</v>
          </cell>
          <cell r="I772">
            <v>0.05</v>
          </cell>
          <cell r="J772">
            <v>4.2</v>
          </cell>
          <cell r="K772">
            <v>0.21000000000000002</v>
          </cell>
        </row>
        <row r="773">
          <cell r="A773">
            <v>286</v>
          </cell>
          <cell r="B773" t="str">
            <v>+</v>
          </cell>
          <cell r="C773">
            <v>12.1</v>
          </cell>
          <cell r="D773">
            <v>287</v>
          </cell>
          <cell r="E773" t="str">
            <v>+</v>
          </cell>
          <cell r="F773">
            <v>3.5000000000002274</v>
          </cell>
          <cell r="G773">
            <v>11.4</v>
          </cell>
          <cell r="H773">
            <v>2</v>
          </cell>
          <cell r="I773">
            <v>0.05</v>
          </cell>
          <cell r="J773">
            <v>22.8</v>
          </cell>
          <cell r="K773">
            <v>1.1400000000000001</v>
          </cell>
        </row>
        <row r="774">
          <cell r="A774">
            <v>286</v>
          </cell>
          <cell r="B774" t="str">
            <v>+</v>
          </cell>
          <cell r="C774">
            <v>4.3</v>
          </cell>
          <cell r="D774">
            <v>287</v>
          </cell>
          <cell r="E774" t="str">
            <v>+</v>
          </cell>
          <cell r="F774">
            <v>2.5999999999999091</v>
          </cell>
          <cell r="G774">
            <v>18.3</v>
          </cell>
          <cell r="H774">
            <v>1</v>
          </cell>
          <cell r="I774">
            <v>0.05</v>
          </cell>
          <cell r="J774">
            <v>18.3</v>
          </cell>
          <cell r="K774">
            <v>0.91500000000000004</v>
          </cell>
        </row>
        <row r="775">
          <cell r="A775">
            <v>287</v>
          </cell>
          <cell r="B775" t="str">
            <v>+</v>
          </cell>
          <cell r="C775">
            <v>12.5</v>
          </cell>
          <cell r="D775">
            <v>288</v>
          </cell>
          <cell r="E775" t="str">
            <v>+</v>
          </cell>
          <cell r="F775">
            <v>17.5</v>
          </cell>
          <cell r="G775">
            <v>25</v>
          </cell>
          <cell r="H775">
            <v>2</v>
          </cell>
          <cell r="I775">
            <v>0.05</v>
          </cell>
          <cell r="J775">
            <v>50</v>
          </cell>
          <cell r="K775">
            <v>2.5</v>
          </cell>
        </row>
        <row r="776">
          <cell r="A776">
            <v>287</v>
          </cell>
          <cell r="B776" t="str">
            <v>+</v>
          </cell>
          <cell r="C776">
            <v>15.9</v>
          </cell>
          <cell r="D776">
            <v>288</v>
          </cell>
          <cell r="E776" t="str">
            <v>+</v>
          </cell>
          <cell r="F776">
            <v>5.8999999999991815</v>
          </cell>
          <cell r="G776">
            <v>10</v>
          </cell>
          <cell r="H776">
            <v>3</v>
          </cell>
          <cell r="I776">
            <v>0.05</v>
          </cell>
          <cell r="J776">
            <v>30</v>
          </cell>
          <cell r="K776">
            <v>1.5</v>
          </cell>
        </row>
        <row r="777">
          <cell r="A777">
            <v>287</v>
          </cell>
          <cell r="B777" t="str">
            <v>+</v>
          </cell>
          <cell r="C777">
            <v>10</v>
          </cell>
          <cell r="D777">
            <v>287</v>
          </cell>
          <cell r="E777" t="str">
            <v>+</v>
          </cell>
          <cell r="F777">
            <v>13.899999999999864</v>
          </cell>
          <cell r="G777">
            <v>3.9</v>
          </cell>
          <cell r="H777">
            <v>1</v>
          </cell>
          <cell r="I777">
            <v>0.05</v>
          </cell>
          <cell r="J777">
            <v>3.9</v>
          </cell>
          <cell r="K777">
            <v>0.19500000000000001</v>
          </cell>
        </row>
        <row r="778">
          <cell r="A778">
            <v>287</v>
          </cell>
          <cell r="B778" t="str">
            <v>+</v>
          </cell>
          <cell r="C778">
            <v>13.9</v>
          </cell>
          <cell r="D778">
            <v>287</v>
          </cell>
          <cell r="E778" t="str">
            <v>+</v>
          </cell>
          <cell r="F778">
            <v>15.899999999999181</v>
          </cell>
          <cell r="G778">
            <v>2</v>
          </cell>
          <cell r="H778">
            <v>1.4</v>
          </cell>
          <cell r="I778">
            <v>0.05</v>
          </cell>
          <cell r="J778">
            <v>2.8</v>
          </cell>
          <cell r="K778">
            <v>0.13999999999999999</v>
          </cell>
        </row>
        <row r="779">
          <cell r="A779">
            <v>288</v>
          </cell>
          <cell r="B779" t="str">
            <v>+</v>
          </cell>
          <cell r="C779">
            <v>17.600000000000001</v>
          </cell>
          <cell r="D779">
            <v>289</v>
          </cell>
          <cell r="E779" t="str">
            <v>+</v>
          </cell>
          <cell r="F779">
            <v>9.8000000000001819</v>
          </cell>
          <cell r="G779">
            <v>12.2</v>
          </cell>
          <cell r="H779">
            <v>1</v>
          </cell>
          <cell r="I779">
            <v>0.05</v>
          </cell>
          <cell r="J779">
            <v>12.2</v>
          </cell>
          <cell r="K779">
            <v>0.61</v>
          </cell>
        </row>
        <row r="780">
          <cell r="A780">
            <v>288</v>
          </cell>
          <cell r="B780" t="str">
            <v>+</v>
          </cell>
          <cell r="C780">
            <v>11.6</v>
          </cell>
          <cell r="D780">
            <v>288</v>
          </cell>
          <cell r="E780" t="str">
            <v>+</v>
          </cell>
          <cell r="F780">
            <v>17.950000000000728</v>
          </cell>
          <cell r="G780">
            <v>6.35</v>
          </cell>
          <cell r="H780">
            <v>1</v>
          </cell>
          <cell r="I780">
            <v>0.05</v>
          </cell>
          <cell r="J780">
            <v>6.35</v>
          </cell>
          <cell r="K780">
            <v>0.3175</v>
          </cell>
        </row>
        <row r="781">
          <cell r="A781">
            <v>288</v>
          </cell>
          <cell r="B781" t="str">
            <v>+</v>
          </cell>
          <cell r="C781">
            <v>12.3</v>
          </cell>
          <cell r="D781">
            <v>288</v>
          </cell>
          <cell r="E781" t="str">
            <v>+</v>
          </cell>
          <cell r="F781">
            <v>17.799999999999727</v>
          </cell>
          <cell r="G781">
            <v>5.5</v>
          </cell>
          <cell r="H781">
            <v>1</v>
          </cell>
          <cell r="I781">
            <v>0.05</v>
          </cell>
          <cell r="J781">
            <v>5.5</v>
          </cell>
          <cell r="K781">
            <v>0.27500000000000002</v>
          </cell>
        </row>
        <row r="782">
          <cell r="A782">
            <v>289</v>
          </cell>
          <cell r="B782" t="str">
            <v>+</v>
          </cell>
          <cell r="C782">
            <v>9.6</v>
          </cell>
          <cell r="D782">
            <v>289</v>
          </cell>
          <cell r="E782" t="str">
            <v>+</v>
          </cell>
          <cell r="F782">
            <v>12.700000000000955</v>
          </cell>
          <cell r="G782">
            <v>3.1</v>
          </cell>
          <cell r="H782">
            <v>2.8</v>
          </cell>
          <cell r="I782">
            <v>0.05</v>
          </cell>
          <cell r="J782">
            <v>8.68</v>
          </cell>
          <cell r="K782">
            <v>0.434</v>
          </cell>
        </row>
        <row r="783">
          <cell r="A783">
            <v>289</v>
          </cell>
          <cell r="B783" t="str">
            <v>+</v>
          </cell>
          <cell r="C783">
            <v>11.1</v>
          </cell>
          <cell r="D783">
            <v>289</v>
          </cell>
          <cell r="E783" t="str">
            <v>+</v>
          </cell>
          <cell r="F783">
            <v>13.2000000000005</v>
          </cell>
          <cell r="G783">
            <v>2.1</v>
          </cell>
          <cell r="H783">
            <v>2.9</v>
          </cell>
          <cell r="I783">
            <v>0.05</v>
          </cell>
          <cell r="J783">
            <v>6.09</v>
          </cell>
          <cell r="K783">
            <v>0.30449999999999999</v>
          </cell>
        </row>
        <row r="784">
          <cell r="A784">
            <v>289</v>
          </cell>
          <cell r="B784" t="str">
            <v>+</v>
          </cell>
          <cell r="C784">
            <v>11.6</v>
          </cell>
          <cell r="D784">
            <v>291</v>
          </cell>
          <cell r="E784" t="str">
            <v>+</v>
          </cell>
          <cell r="F784">
            <v>10.299999999999727</v>
          </cell>
          <cell r="G784">
            <v>38.700000000000003</v>
          </cell>
          <cell r="H784">
            <v>3</v>
          </cell>
          <cell r="I784">
            <v>0.05</v>
          </cell>
          <cell r="J784">
            <v>116.10000000000001</v>
          </cell>
          <cell r="K784">
            <v>5.8050000000000006</v>
          </cell>
        </row>
        <row r="785">
          <cell r="A785">
            <v>289</v>
          </cell>
          <cell r="B785" t="str">
            <v>+</v>
          </cell>
          <cell r="C785">
            <v>4.8</v>
          </cell>
          <cell r="D785">
            <v>289</v>
          </cell>
          <cell r="E785" t="str">
            <v>+</v>
          </cell>
          <cell r="F785">
            <v>7.3000000000001819</v>
          </cell>
          <cell r="G785">
            <v>2.5</v>
          </cell>
          <cell r="H785">
            <v>2</v>
          </cell>
          <cell r="I785">
            <v>0.05</v>
          </cell>
          <cell r="J785">
            <v>5</v>
          </cell>
          <cell r="K785">
            <v>0.25</v>
          </cell>
        </row>
        <row r="786">
          <cell r="A786">
            <v>289</v>
          </cell>
          <cell r="B786" t="str">
            <v>+</v>
          </cell>
          <cell r="D786">
            <v>289</v>
          </cell>
          <cell r="E786" t="str">
            <v>+</v>
          </cell>
          <cell r="F786">
            <v>6.1500000000000909</v>
          </cell>
          <cell r="G786">
            <v>6.15</v>
          </cell>
          <cell r="H786">
            <v>1</v>
          </cell>
          <cell r="I786">
            <v>0.05</v>
          </cell>
          <cell r="J786">
            <v>6.15</v>
          </cell>
          <cell r="K786">
            <v>0.30750000000000005</v>
          </cell>
        </row>
        <row r="787">
          <cell r="A787">
            <v>289</v>
          </cell>
          <cell r="B787" t="str">
            <v>+</v>
          </cell>
          <cell r="C787">
            <v>7.5</v>
          </cell>
          <cell r="D787">
            <v>289</v>
          </cell>
          <cell r="E787" t="str">
            <v>+</v>
          </cell>
          <cell r="F787">
            <v>11.600000000000819</v>
          </cell>
          <cell r="G787">
            <v>4.0999999999999996</v>
          </cell>
          <cell r="H787">
            <v>1</v>
          </cell>
          <cell r="I787">
            <v>0.05</v>
          </cell>
          <cell r="J787">
            <v>4.0999999999999996</v>
          </cell>
          <cell r="K787">
            <v>0.20499999999999999</v>
          </cell>
        </row>
        <row r="788">
          <cell r="A788">
            <v>289</v>
          </cell>
          <cell r="B788" t="str">
            <v>+</v>
          </cell>
          <cell r="C788">
            <v>19</v>
          </cell>
          <cell r="D788">
            <v>290</v>
          </cell>
          <cell r="E788" t="str">
            <v>+</v>
          </cell>
          <cell r="F788">
            <v>1.5499999999997272</v>
          </cell>
          <cell r="G788">
            <v>2.5499999999999998</v>
          </cell>
          <cell r="H788">
            <v>2</v>
          </cell>
          <cell r="I788">
            <v>0.05</v>
          </cell>
          <cell r="J788">
            <v>5.0999999999999996</v>
          </cell>
          <cell r="K788">
            <v>0.255</v>
          </cell>
        </row>
        <row r="789">
          <cell r="A789">
            <v>290</v>
          </cell>
          <cell r="B789" t="str">
            <v>+</v>
          </cell>
          <cell r="C789">
            <v>7</v>
          </cell>
          <cell r="D789">
            <v>290</v>
          </cell>
          <cell r="E789" t="str">
            <v>+</v>
          </cell>
          <cell r="F789">
            <v>13.199999999999363</v>
          </cell>
          <cell r="G789">
            <v>6.2</v>
          </cell>
          <cell r="H789">
            <v>1</v>
          </cell>
          <cell r="I789">
            <v>0.05</v>
          </cell>
          <cell r="J789">
            <v>6.2</v>
          </cell>
          <cell r="K789">
            <v>0.31000000000000005</v>
          </cell>
        </row>
        <row r="790">
          <cell r="A790">
            <v>290</v>
          </cell>
          <cell r="B790" t="str">
            <v>+</v>
          </cell>
          <cell r="C790">
            <v>17.899999999999999</v>
          </cell>
          <cell r="D790">
            <v>291</v>
          </cell>
          <cell r="E790" t="str">
            <v>+</v>
          </cell>
          <cell r="F790">
            <v>1.4999999999997726</v>
          </cell>
          <cell r="G790">
            <v>3.6</v>
          </cell>
          <cell r="H790">
            <v>1</v>
          </cell>
          <cell r="I790">
            <v>0.05</v>
          </cell>
          <cell r="J790">
            <v>3.6</v>
          </cell>
          <cell r="K790">
            <v>0.18000000000000002</v>
          </cell>
        </row>
        <row r="791">
          <cell r="A791">
            <v>290</v>
          </cell>
          <cell r="B791" t="str">
            <v>+</v>
          </cell>
          <cell r="C791">
            <v>6.2</v>
          </cell>
          <cell r="D791">
            <v>290</v>
          </cell>
          <cell r="E791" t="str">
            <v>+</v>
          </cell>
          <cell r="F791">
            <v>7.2000000000002728</v>
          </cell>
          <cell r="G791">
            <v>1</v>
          </cell>
          <cell r="H791">
            <v>1</v>
          </cell>
          <cell r="I791">
            <v>0.05</v>
          </cell>
          <cell r="J791">
            <v>1</v>
          </cell>
          <cell r="K791">
            <v>0.05</v>
          </cell>
        </row>
        <row r="792">
          <cell r="A792">
            <v>290</v>
          </cell>
          <cell r="B792" t="str">
            <v>+</v>
          </cell>
          <cell r="C792">
            <v>1.5</v>
          </cell>
          <cell r="D792">
            <v>290</v>
          </cell>
          <cell r="E792" t="str">
            <v>+</v>
          </cell>
          <cell r="F792">
            <v>7.6999999999998181</v>
          </cell>
          <cell r="G792">
            <v>6.2</v>
          </cell>
          <cell r="H792">
            <v>1</v>
          </cell>
          <cell r="I792">
            <v>0.05</v>
          </cell>
          <cell r="J792">
            <v>6.2</v>
          </cell>
          <cell r="K792">
            <v>0.31000000000000005</v>
          </cell>
        </row>
        <row r="793">
          <cell r="A793">
            <v>290</v>
          </cell>
          <cell r="B793" t="str">
            <v>+</v>
          </cell>
          <cell r="C793">
            <v>5.5</v>
          </cell>
          <cell r="D793">
            <v>290</v>
          </cell>
          <cell r="E793" t="str">
            <v>+</v>
          </cell>
          <cell r="F793">
            <v>16.100000000000136</v>
          </cell>
          <cell r="G793">
            <v>10.6</v>
          </cell>
          <cell r="H793">
            <v>1</v>
          </cell>
          <cell r="I793">
            <v>0.05</v>
          </cell>
          <cell r="J793">
            <v>10.6</v>
          </cell>
          <cell r="K793">
            <v>0.53</v>
          </cell>
        </row>
        <row r="794">
          <cell r="A794">
            <v>290</v>
          </cell>
          <cell r="B794" t="str">
            <v>+</v>
          </cell>
          <cell r="C794">
            <v>16.899999999999999</v>
          </cell>
          <cell r="D794">
            <v>291</v>
          </cell>
          <cell r="E794" t="str">
            <v>+</v>
          </cell>
          <cell r="F794">
            <v>3.7000000000000455</v>
          </cell>
          <cell r="G794">
            <v>6.8</v>
          </cell>
          <cell r="H794">
            <v>2</v>
          </cell>
          <cell r="I794">
            <v>0.05</v>
          </cell>
          <cell r="J794">
            <v>13.6</v>
          </cell>
          <cell r="K794">
            <v>0.68</v>
          </cell>
        </row>
        <row r="795">
          <cell r="A795">
            <v>290</v>
          </cell>
          <cell r="B795" t="str">
            <v>+</v>
          </cell>
          <cell r="C795">
            <v>4.2</v>
          </cell>
          <cell r="D795">
            <v>290</v>
          </cell>
          <cell r="E795" t="str">
            <v>+</v>
          </cell>
          <cell r="F795">
            <v>6.2000000000000455</v>
          </cell>
          <cell r="G795">
            <v>2</v>
          </cell>
          <cell r="H795">
            <v>2.7</v>
          </cell>
          <cell r="I795">
            <v>0.05</v>
          </cell>
          <cell r="J795">
            <v>5.4</v>
          </cell>
          <cell r="K795">
            <v>0.27</v>
          </cell>
        </row>
        <row r="796">
          <cell r="A796">
            <v>290</v>
          </cell>
          <cell r="B796" t="str">
            <v>+</v>
          </cell>
          <cell r="C796">
            <v>4.2</v>
          </cell>
          <cell r="D796">
            <v>290</v>
          </cell>
          <cell r="E796" t="str">
            <v>+</v>
          </cell>
          <cell r="F796">
            <v>6.2999999999999545</v>
          </cell>
          <cell r="G796">
            <v>2.1</v>
          </cell>
          <cell r="H796">
            <v>0.8</v>
          </cell>
          <cell r="I796">
            <v>0.05</v>
          </cell>
          <cell r="J796">
            <v>1.6800000000000002</v>
          </cell>
          <cell r="K796">
            <v>8.4000000000000019E-2</v>
          </cell>
        </row>
        <row r="797">
          <cell r="A797">
            <v>290</v>
          </cell>
          <cell r="B797" t="str">
            <v>+</v>
          </cell>
          <cell r="C797">
            <v>13.2</v>
          </cell>
          <cell r="D797">
            <v>290</v>
          </cell>
          <cell r="E797" t="str">
            <v>+</v>
          </cell>
          <cell r="F797">
            <v>16.899999999999409</v>
          </cell>
          <cell r="G797">
            <v>3.7</v>
          </cell>
          <cell r="H797">
            <v>2.9</v>
          </cell>
          <cell r="I797">
            <v>0.05</v>
          </cell>
          <cell r="J797">
            <v>10.73</v>
          </cell>
          <cell r="K797">
            <v>0.53650000000000009</v>
          </cell>
        </row>
        <row r="798">
          <cell r="A798">
            <v>290</v>
          </cell>
          <cell r="B798" t="str">
            <v>+</v>
          </cell>
          <cell r="C798">
            <v>4.5999999999999996</v>
          </cell>
          <cell r="D798">
            <v>290</v>
          </cell>
          <cell r="E798" t="str">
            <v>+</v>
          </cell>
          <cell r="F798">
            <v>6.2000000000011823</v>
          </cell>
          <cell r="G798">
            <v>1.6</v>
          </cell>
          <cell r="H798">
            <v>1.9</v>
          </cell>
          <cell r="I798">
            <v>0.05</v>
          </cell>
          <cell r="J798">
            <v>3.04</v>
          </cell>
          <cell r="K798">
            <v>0.15200000000000002</v>
          </cell>
        </row>
        <row r="799">
          <cell r="A799">
            <v>291</v>
          </cell>
          <cell r="B799" t="str">
            <v>+</v>
          </cell>
          <cell r="C799">
            <v>11</v>
          </cell>
          <cell r="D799">
            <v>291</v>
          </cell>
          <cell r="E799" t="str">
            <v>+</v>
          </cell>
          <cell r="F799">
            <v>15.449999999999591</v>
          </cell>
          <cell r="G799">
            <v>4.45</v>
          </cell>
          <cell r="H799">
            <v>1</v>
          </cell>
          <cell r="I799">
            <v>0.05</v>
          </cell>
          <cell r="J799">
            <v>4.45</v>
          </cell>
          <cell r="K799">
            <v>0.22250000000000003</v>
          </cell>
        </row>
        <row r="800">
          <cell r="A800">
            <v>292</v>
          </cell>
          <cell r="B800" t="str">
            <v>+</v>
          </cell>
          <cell r="C800">
            <v>4.3</v>
          </cell>
          <cell r="D800">
            <v>293</v>
          </cell>
          <cell r="E800" t="str">
            <v>+</v>
          </cell>
          <cell r="F800">
            <v>1.2000000000000455</v>
          </cell>
          <cell r="G800">
            <v>16.899999999999999</v>
          </cell>
          <cell r="H800">
            <v>1</v>
          </cell>
          <cell r="I800">
            <v>0.05</v>
          </cell>
          <cell r="J800">
            <v>16.899999999999999</v>
          </cell>
          <cell r="K800">
            <v>0.84499999999999997</v>
          </cell>
        </row>
        <row r="801">
          <cell r="A801">
            <v>292</v>
          </cell>
          <cell r="B801" t="str">
            <v>+</v>
          </cell>
          <cell r="C801">
            <v>4</v>
          </cell>
          <cell r="D801">
            <v>294</v>
          </cell>
          <cell r="E801" t="str">
            <v>+</v>
          </cell>
          <cell r="F801">
            <v>4.1999999999995907</v>
          </cell>
          <cell r="G801">
            <v>40.200000000000003</v>
          </cell>
          <cell r="H801">
            <v>2</v>
          </cell>
          <cell r="I801">
            <v>0.05</v>
          </cell>
          <cell r="J801">
            <v>80.400000000000006</v>
          </cell>
          <cell r="K801">
            <v>4.0200000000000005</v>
          </cell>
        </row>
        <row r="802">
          <cell r="A802">
            <v>292</v>
          </cell>
          <cell r="B802" t="str">
            <v>+</v>
          </cell>
          <cell r="C802">
            <v>13.9</v>
          </cell>
          <cell r="D802">
            <v>292</v>
          </cell>
          <cell r="E802" t="str">
            <v>+</v>
          </cell>
          <cell r="F802">
            <v>15.599999999999454</v>
          </cell>
          <cell r="G802">
            <v>1.7</v>
          </cell>
          <cell r="H802">
            <v>1</v>
          </cell>
          <cell r="I802">
            <v>0.05</v>
          </cell>
          <cell r="J802">
            <v>1.7</v>
          </cell>
          <cell r="K802">
            <v>8.5000000000000006E-2</v>
          </cell>
        </row>
        <row r="803">
          <cell r="A803">
            <v>293</v>
          </cell>
          <cell r="B803" t="str">
            <v>+</v>
          </cell>
          <cell r="C803">
            <v>13</v>
          </cell>
          <cell r="D803">
            <v>293</v>
          </cell>
          <cell r="E803" t="str">
            <v>+</v>
          </cell>
          <cell r="F803">
            <v>14.850000000000136</v>
          </cell>
          <cell r="G803">
            <v>1.85</v>
          </cell>
          <cell r="H803">
            <v>1</v>
          </cell>
          <cell r="I803">
            <v>0.05</v>
          </cell>
          <cell r="J803">
            <v>1.85</v>
          </cell>
          <cell r="K803">
            <v>9.2500000000000013E-2</v>
          </cell>
        </row>
        <row r="804">
          <cell r="A804">
            <v>294</v>
          </cell>
          <cell r="B804" t="str">
            <v>+</v>
          </cell>
          <cell r="C804">
            <v>16.7</v>
          </cell>
          <cell r="D804">
            <v>294</v>
          </cell>
          <cell r="E804" t="str">
            <v>+</v>
          </cell>
          <cell r="F804">
            <v>19.700000000000273</v>
          </cell>
          <cell r="G804">
            <v>3</v>
          </cell>
          <cell r="H804">
            <v>1</v>
          </cell>
          <cell r="I804">
            <v>0.05</v>
          </cell>
          <cell r="J804">
            <v>3</v>
          </cell>
          <cell r="K804">
            <v>0.15000000000000002</v>
          </cell>
        </row>
        <row r="805">
          <cell r="A805">
            <v>294</v>
          </cell>
          <cell r="B805" t="str">
            <v>+</v>
          </cell>
          <cell r="C805">
            <v>4</v>
          </cell>
          <cell r="D805">
            <v>294</v>
          </cell>
          <cell r="E805" t="str">
            <v>+</v>
          </cell>
          <cell r="F805">
            <v>11.800000000000637</v>
          </cell>
          <cell r="G805">
            <v>7.8</v>
          </cell>
          <cell r="H805">
            <v>1</v>
          </cell>
          <cell r="I805">
            <v>0.05</v>
          </cell>
          <cell r="J805">
            <v>7.8</v>
          </cell>
          <cell r="K805">
            <v>0.39</v>
          </cell>
        </row>
        <row r="806">
          <cell r="A806">
            <v>294</v>
          </cell>
          <cell r="B806" t="str">
            <v>+</v>
          </cell>
          <cell r="C806">
            <v>12.1</v>
          </cell>
          <cell r="D806">
            <v>295</v>
          </cell>
          <cell r="E806" t="str">
            <v>+</v>
          </cell>
          <cell r="F806">
            <v>0.29999999999972715</v>
          </cell>
          <cell r="G806">
            <v>8.1999999999999993</v>
          </cell>
          <cell r="H806">
            <v>2</v>
          </cell>
          <cell r="I806">
            <v>0.05</v>
          </cell>
          <cell r="J806">
            <v>16.399999999999999</v>
          </cell>
          <cell r="K806">
            <v>0.82</v>
          </cell>
        </row>
        <row r="807">
          <cell r="A807">
            <v>295</v>
          </cell>
          <cell r="B807" t="str">
            <v>+</v>
          </cell>
          <cell r="C807">
            <v>6</v>
          </cell>
          <cell r="D807">
            <v>295</v>
          </cell>
          <cell r="E807" t="str">
            <v>+</v>
          </cell>
          <cell r="F807">
            <v>19.700000000000273</v>
          </cell>
          <cell r="G807">
            <v>13.7</v>
          </cell>
          <cell r="H807">
            <v>1</v>
          </cell>
          <cell r="I807">
            <v>0.05</v>
          </cell>
          <cell r="J807">
            <v>13.7</v>
          </cell>
          <cell r="K807">
            <v>0.68500000000000005</v>
          </cell>
        </row>
        <row r="808">
          <cell r="A808">
            <v>296</v>
          </cell>
          <cell r="B808" t="str">
            <v>+</v>
          </cell>
          <cell r="C808">
            <v>8.4</v>
          </cell>
          <cell r="D808">
            <v>297</v>
          </cell>
          <cell r="E808" t="str">
            <v>+</v>
          </cell>
          <cell r="F808">
            <v>15.750000000000455</v>
          </cell>
          <cell r="G808">
            <v>27.35</v>
          </cell>
          <cell r="H808">
            <v>1</v>
          </cell>
          <cell r="I808">
            <v>0.05</v>
          </cell>
          <cell r="J808">
            <v>27.35</v>
          </cell>
          <cell r="K808">
            <v>1.3675000000000002</v>
          </cell>
        </row>
        <row r="809">
          <cell r="A809">
            <v>298</v>
          </cell>
          <cell r="B809" t="str">
            <v>+</v>
          </cell>
          <cell r="C809">
            <v>14.6</v>
          </cell>
          <cell r="D809">
            <v>299</v>
          </cell>
          <cell r="E809" t="str">
            <v>+</v>
          </cell>
          <cell r="F809">
            <v>1.4000000000010004</v>
          </cell>
          <cell r="G809">
            <v>6.8</v>
          </cell>
          <cell r="H809">
            <v>1</v>
          </cell>
          <cell r="I809">
            <v>0.05</v>
          </cell>
          <cell r="J809">
            <v>6.8</v>
          </cell>
          <cell r="K809">
            <v>0.34</v>
          </cell>
        </row>
        <row r="810">
          <cell r="A810">
            <v>298</v>
          </cell>
          <cell r="B810" t="str">
            <v>+</v>
          </cell>
          <cell r="C810">
            <v>1.7</v>
          </cell>
          <cell r="D810">
            <v>298</v>
          </cell>
          <cell r="E810" t="str">
            <v>+</v>
          </cell>
          <cell r="F810">
            <v>10.399999999999636</v>
          </cell>
          <cell r="G810">
            <v>8.6999999999999993</v>
          </cell>
          <cell r="H810">
            <v>1</v>
          </cell>
          <cell r="I810">
            <v>0.05</v>
          </cell>
          <cell r="J810">
            <v>8.6999999999999993</v>
          </cell>
          <cell r="K810">
            <v>0.435</v>
          </cell>
        </row>
        <row r="811">
          <cell r="A811">
            <v>298</v>
          </cell>
          <cell r="B811" t="str">
            <v>+</v>
          </cell>
          <cell r="C811">
            <v>13</v>
          </cell>
          <cell r="D811">
            <v>298</v>
          </cell>
          <cell r="E811" t="str">
            <v>+</v>
          </cell>
          <cell r="F811">
            <v>14.950000000000045</v>
          </cell>
          <cell r="G811">
            <v>1.95</v>
          </cell>
          <cell r="H811">
            <v>2</v>
          </cell>
          <cell r="I811">
            <v>0.05</v>
          </cell>
          <cell r="J811">
            <v>3.9</v>
          </cell>
          <cell r="K811">
            <v>0.19500000000000001</v>
          </cell>
        </row>
        <row r="812">
          <cell r="A812">
            <v>298</v>
          </cell>
          <cell r="B812" t="str">
            <v>+</v>
          </cell>
          <cell r="C812">
            <v>15</v>
          </cell>
          <cell r="D812">
            <v>298</v>
          </cell>
          <cell r="E812" t="str">
            <v>+</v>
          </cell>
          <cell r="F812">
            <v>19.100000000000819</v>
          </cell>
          <cell r="G812">
            <v>4.0999999999999996</v>
          </cell>
          <cell r="H812">
            <v>2</v>
          </cell>
          <cell r="I812">
            <v>0.05</v>
          </cell>
          <cell r="J812">
            <v>8.1999999999999993</v>
          </cell>
          <cell r="K812">
            <v>0.41</v>
          </cell>
        </row>
        <row r="813">
          <cell r="A813">
            <v>300</v>
          </cell>
          <cell r="B813" t="str">
            <v>+</v>
          </cell>
          <cell r="C813">
            <v>13</v>
          </cell>
          <cell r="D813">
            <v>303</v>
          </cell>
          <cell r="E813" t="str">
            <v>+</v>
          </cell>
          <cell r="F813">
            <v>10</v>
          </cell>
          <cell r="G813">
            <v>57</v>
          </cell>
          <cell r="H813">
            <v>1</v>
          </cell>
          <cell r="I813">
            <v>0.05</v>
          </cell>
          <cell r="J813">
            <v>57</v>
          </cell>
          <cell r="K813">
            <v>2.85</v>
          </cell>
        </row>
        <row r="814">
          <cell r="A814">
            <v>300</v>
          </cell>
          <cell r="B814" t="str">
            <v>+</v>
          </cell>
          <cell r="C814">
            <v>11.5</v>
          </cell>
          <cell r="D814">
            <v>301</v>
          </cell>
          <cell r="E814" t="str">
            <v>+</v>
          </cell>
          <cell r="F814">
            <v>13.899999999999864</v>
          </cell>
          <cell r="G814">
            <v>22.4</v>
          </cell>
          <cell r="H814">
            <v>1</v>
          </cell>
          <cell r="I814">
            <v>0.05</v>
          </cell>
          <cell r="J814">
            <v>22.4</v>
          </cell>
          <cell r="K814">
            <v>1.1199999999999999</v>
          </cell>
        </row>
        <row r="815">
          <cell r="A815">
            <v>300</v>
          </cell>
          <cell r="B815" t="str">
            <v>+</v>
          </cell>
          <cell r="C815">
            <v>14.2</v>
          </cell>
          <cell r="D815">
            <v>301</v>
          </cell>
          <cell r="E815" t="str">
            <v>+</v>
          </cell>
          <cell r="F815">
            <v>14.500000000000455</v>
          </cell>
          <cell r="G815">
            <v>20.3</v>
          </cell>
          <cell r="H815">
            <v>2</v>
          </cell>
          <cell r="I815">
            <v>0.05</v>
          </cell>
          <cell r="J815">
            <v>40.6</v>
          </cell>
          <cell r="K815">
            <v>2.0300000000000002</v>
          </cell>
        </row>
        <row r="816">
          <cell r="A816">
            <v>301</v>
          </cell>
          <cell r="B816" t="str">
            <v>+</v>
          </cell>
          <cell r="C816">
            <v>14</v>
          </cell>
          <cell r="D816">
            <v>302</v>
          </cell>
          <cell r="E816" t="str">
            <v>+</v>
          </cell>
          <cell r="F816">
            <v>10.099999999999909</v>
          </cell>
          <cell r="G816">
            <v>16.100000000000001</v>
          </cell>
          <cell r="H816">
            <v>1</v>
          </cell>
          <cell r="I816">
            <v>0.05</v>
          </cell>
          <cell r="J816">
            <v>16.100000000000001</v>
          </cell>
          <cell r="K816">
            <v>0.80500000000000016</v>
          </cell>
        </row>
        <row r="817">
          <cell r="A817">
            <v>302</v>
          </cell>
          <cell r="B817" t="str">
            <v>+</v>
          </cell>
          <cell r="C817">
            <v>17.5</v>
          </cell>
          <cell r="D817">
            <v>303</v>
          </cell>
          <cell r="E817" t="str">
            <v>+</v>
          </cell>
          <cell r="F817">
            <v>2.5</v>
          </cell>
          <cell r="G817">
            <v>5</v>
          </cell>
          <cell r="H817">
            <v>2</v>
          </cell>
          <cell r="I817">
            <v>0.05</v>
          </cell>
          <cell r="J817">
            <v>10</v>
          </cell>
          <cell r="K817">
            <v>0.5</v>
          </cell>
        </row>
        <row r="818">
          <cell r="A818">
            <v>303</v>
          </cell>
          <cell r="B818" t="str">
            <v>+</v>
          </cell>
          <cell r="C818">
            <v>2.7</v>
          </cell>
          <cell r="D818">
            <v>303</v>
          </cell>
          <cell r="E818" t="str">
            <v>+</v>
          </cell>
          <cell r="F818">
            <v>5.8000000000004093</v>
          </cell>
          <cell r="G818">
            <v>3.1</v>
          </cell>
          <cell r="H818">
            <v>2</v>
          </cell>
          <cell r="I818">
            <v>0.05</v>
          </cell>
          <cell r="J818">
            <v>6.2</v>
          </cell>
          <cell r="K818">
            <v>0.31000000000000005</v>
          </cell>
        </row>
        <row r="819">
          <cell r="A819">
            <v>303</v>
          </cell>
          <cell r="B819" t="str">
            <v>+</v>
          </cell>
          <cell r="C819">
            <v>7.5</v>
          </cell>
          <cell r="D819">
            <v>304</v>
          </cell>
          <cell r="E819" t="str">
            <v>+</v>
          </cell>
          <cell r="F819">
            <v>5</v>
          </cell>
          <cell r="G819">
            <v>17.5</v>
          </cell>
          <cell r="H819">
            <v>2</v>
          </cell>
          <cell r="I819">
            <v>0.05</v>
          </cell>
          <cell r="J819">
            <v>35</v>
          </cell>
          <cell r="K819">
            <v>1.75</v>
          </cell>
        </row>
        <row r="820">
          <cell r="A820">
            <v>303</v>
          </cell>
          <cell r="B820" t="str">
            <v>+</v>
          </cell>
          <cell r="C820">
            <v>6</v>
          </cell>
          <cell r="D820">
            <v>303</v>
          </cell>
          <cell r="E820" t="str">
            <v>+</v>
          </cell>
          <cell r="F820">
            <v>7.5</v>
          </cell>
          <cell r="G820">
            <v>1.5</v>
          </cell>
          <cell r="H820">
            <v>1</v>
          </cell>
          <cell r="I820">
            <v>0.05</v>
          </cell>
          <cell r="J820">
            <v>1.5</v>
          </cell>
          <cell r="K820">
            <v>7.5000000000000011E-2</v>
          </cell>
        </row>
        <row r="821">
          <cell r="A821">
            <v>303</v>
          </cell>
          <cell r="B821" t="str">
            <v>+</v>
          </cell>
          <cell r="C821">
            <v>11.4</v>
          </cell>
          <cell r="D821">
            <v>304</v>
          </cell>
          <cell r="E821" t="str">
            <v>+</v>
          </cell>
          <cell r="F821">
            <v>4.5999999999992269</v>
          </cell>
          <cell r="G821">
            <v>13.2</v>
          </cell>
          <cell r="H821">
            <v>1</v>
          </cell>
          <cell r="I821">
            <v>0.05</v>
          </cell>
          <cell r="J821">
            <v>13.2</v>
          </cell>
          <cell r="K821">
            <v>0.66</v>
          </cell>
        </row>
        <row r="822">
          <cell r="A822">
            <v>303</v>
          </cell>
          <cell r="B822" t="str">
            <v>+</v>
          </cell>
          <cell r="C822">
            <v>6.4</v>
          </cell>
          <cell r="D822">
            <v>303</v>
          </cell>
          <cell r="E822" t="str">
            <v>+</v>
          </cell>
          <cell r="F822">
            <v>9.9000000000000909</v>
          </cell>
          <cell r="G822">
            <v>3.5</v>
          </cell>
          <cell r="H822">
            <v>1</v>
          </cell>
          <cell r="I822">
            <v>0.05</v>
          </cell>
          <cell r="J822">
            <v>3.5</v>
          </cell>
          <cell r="K822">
            <v>0.17500000000000002</v>
          </cell>
        </row>
        <row r="823">
          <cell r="A823">
            <v>303</v>
          </cell>
          <cell r="B823" t="str">
            <v>+</v>
          </cell>
          <cell r="C823">
            <v>10</v>
          </cell>
          <cell r="D823">
            <v>303</v>
          </cell>
          <cell r="E823" t="str">
            <v>+</v>
          </cell>
          <cell r="F823">
            <v>11.600000000000819</v>
          </cell>
          <cell r="G823">
            <v>1.6</v>
          </cell>
          <cell r="H823">
            <v>2</v>
          </cell>
          <cell r="I823">
            <v>0.05</v>
          </cell>
          <cell r="J823">
            <v>3.2</v>
          </cell>
          <cell r="K823">
            <v>0.16000000000000003</v>
          </cell>
        </row>
        <row r="824">
          <cell r="A824">
            <v>304</v>
          </cell>
          <cell r="B824" t="str">
            <v>+</v>
          </cell>
          <cell r="C824">
            <v>4.7</v>
          </cell>
          <cell r="D824">
            <v>304</v>
          </cell>
          <cell r="E824" t="str">
            <v>+</v>
          </cell>
          <cell r="F824">
            <v>12.999999999999545</v>
          </cell>
          <cell r="G824">
            <v>8.3000000000000007</v>
          </cell>
          <cell r="H824">
            <v>3.9</v>
          </cell>
          <cell r="I824">
            <v>0.05</v>
          </cell>
          <cell r="J824">
            <v>32.370000000000005</v>
          </cell>
          <cell r="K824">
            <v>1.6185000000000003</v>
          </cell>
        </row>
        <row r="825">
          <cell r="A825">
            <v>305</v>
          </cell>
          <cell r="B825" t="str">
            <v>+</v>
          </cell>
          <cell r="C825">
            <v>13.01</v>
          </cell>
          <cell r="D825">
            <v>305</v>
          </cell>
          <cell r="E825" t="str">
            <v>+</v>
          </cell>
          <cell r="F825">
            <v>16.710000000000491</v>
          </cell>
          <cell r="G825">
            <v>3.7</v>
          </cell>
          <cell r="H825">
            <v>2</v>
          </cell>
          <cell r="I825">
            <v>0.05</v>
          </cell>
          <cell r="J825">
            <v>7.4</v>
          </cell>
          <cell r="K825">
            <v>0.37000000000000005</v>
          </cell>
        </row>
        <row r="826">
          <cell r="A826">
            <v>305</v>
          </cell>
          <cell r="B826" t="str">
            <v>+</v>
          </cell>
          <cell r="C826">
            <v>14</v>
          </cell>
          <cell r="D826">
            <v>306</v>
          </cell>
          <cell r="E826" t="str">
            <v>+</v>
          </cell>
          <cell r="F826">
            <v>3.6000000000001364</v>
          </cell>
          <cell r="G826">
            <v>9.6</v>
          </cell>
          <cell r="H826">
            <v>1</v>
          </cell>
          <cell r="I826">
            <v>0.05</v>
          </cell>
          <cell r="J826">
            <v>9.6</v>
          </cell>
          <cell r="K826">
            <v>0.48</v>
          </cell>
        </row>
        <row r="827">
          <cell r="A827">
            <v>305</v>
          </cell>
          <cell r="B827" t="str">
            <v>+</v>
          </cell>
          <cell r="C827">
            <v>5.6</v>
          </cell>
          <cell r="D827">
            <v>306</v>
          </cell>
          <cell r="E827" t="str">
            <v>+</v>
          </cell>
          <cell r="F827">
            <v>2.4500000000011823</v>
          </cell>
          <cell r="G827">
            <v>16.850000000000001</v>
          </cell>
          <cell r="H827">
            <v>3.9</v>
          </cell>
          <cell r="I827">
            <v>0.05</v>
          </cell>
          <cell r="J827">
            <v>65.715000000000003</v>
          </cell>
          <cell r="K827">
            <v>3.2857500000000002</v>
          </cell>
        </row>
        <row r="828">
          <cell r="A828">
            <v>305</v>
          </cell>
          <cell r="B828" t="str">
            <v>+</v>
          </cell>
          <cell r="C828">
            <v>16.3</v>
          </cell>
          <cell r="D828">
            <v>306</v>
          </cell>
          <cell r="E828" t="str">
            <v>+</v>
          </cell>
          <cell r="F828">
            <v>5.1999999999998181</v>
          </cell>
          <cell r="G828">
            <v>8.9</v>
          </cell>
          <cell r="H828">
            <v>1</v>
          </cell>
          <cell r="I828">
            <v>0.05</v>
          </cell>
          <cell r="J828">
            <v>8.9</v>
          </cell>
          <cell r="K828">
            <v>0.44500000000000006</v>
          </cell>
        </row>
        <row r="829">
          <cell r="A829">
            <v>305</v>
          </cell>
          <cell r="B829" t="str">
            <v>+</v>
          </cell>
          <cell r="C829">
            <v>2.4</v>
          </cell>
          <cell r="D829">
            <v>305</v>
          </cell>
          <cell r="E829" t="str">
            <v>+</v>
          </cell>
          <cell r="F829">
            <v>5.3999999999996362</v>
          </cell>
          <cell r="G829">
            <v>3</v>
          </cell>
          <cell r="H829">
            <v>2</v>
          </cell>
          <cell r="I829">
            <v>0.05</v>
          </cell>
          <cell r="J829">
            <v>6</v>
          </cell>
          <cell r="K829">
            <v>0.30000000000000004</v>
          </cell>
        </row>
        <row r="830">
          <cell r="A830">
            <v>306</v>
          </cell>
          <cell r="B830" t="str">
            <v>+</v>
          </cell>
          <cell r="C830">
            <v>15.4</v>
          </cell>
          <cell r="D830">
            <v>307</v>
          </cell>
          <cell r="E830" t="str">
            <v>+</v>
          </cell>
          <cell r="F830">
            <v>0.3999999999996362</v>
          </cell>
          <cell r="G830">
            <v>5</v>
          </cell>
          <cell r="H830">
            <v>2</v>
          </cell>
          <cell r="I830">
            <v>0.05</v>
          </cell>
          <cell r="J830">
            <v>10</v>
          </cell>
          <cell r="K830">
            <v>0.5</v>
          </cell>
        </row>
        <row r="831">
          <cell r="A831">
            <v>306</v>
          </cell>
          <cell r="B831" t="str">
            <v>+</v>
          </cell>
          <cell r="C831">
            <v>15.2</v>
          </cell>
          <cell r="D831">
            <v>306</v>
          </cell>
          <cell r="E831" t="str">
            <v>+</v>
          </cell>
          <cell r="F831">
            <v>16.599999999999682</v>
          </cell>
          <cell r="G831">
            <v>1.4</v>
          </cell>
          <cell r="H831">
            <v>1</v>
          </cell>
          <cell r="I831">
            <v>0.05</v>
          </cell>
          <cell r="J831">
            <v>1.4</v>
          </cell>
          <cell r="K831">
            <v>6.9999999999999993E-2</v>
          </cell>
        </row>
        <row r="832">
          <cell r="A832">
            <v>306</v>
          </cell>
          <cell r="B832" t="str">
            <v>+</v>
          </cell>
          <cell r="C832">
            <v>2.5</v>
          </cell>
          <cell r="D832">
            <v>306</v>
          </cell>
          <cell r="E832" t="str">
            <v>+</v>
          </cell>
          <cell r="F832">
            <v>13.949999999999818</v>
          </cell>
          <cell r="G832">
            <v>11.45</v>
          </cell>
          <cell r="H832">
            <v>1</v>
          </cell>
          <cell r="I832">
            <v>0.05</v>
          </cell>
          <cell r="J832">
            <v>11.45</v>
          </cell>
          <cell r="K832">
            <v>0.57250000000000001</v>
          </cell>
        </row>
        <row r="833">
          <cell r="A833">
            <v>306</v>
          </cell>
          <cell r="B833" t="str">
            <v>+</v>
          </cell>
          <cell r="C833">
            <v>2.5</v>
          </cell>
          <cell r="D833">
            <v>306</v>
          </cell>
          <cell r="E833" t="str">
            <v>+</v>
          </cell>
          <cell r="F833">
            <v>13.949999999999818</v>
          </cell>
          <cell r="G833">
            <v>11.45</v>
          </cell>
          <cell r="H833">
            <v>2</v>
          </cell>
          <cell r="I833">
            <v>0.05</v>
          </cell>
          <cell r="J833">
            <v>22.9</v>
          </cell>
          <cell r="K833">
            <v>1.145</v>
          </cell>
        </row>
        <row r="834">
          <cell r="A834">
            <v>306</v>
          </cell>
          <cell r="B834" t="str">
            <v>+</v>
          </cell>
          <cell r="C834">
            <v>13.5</v>
          </cell>
          <cell r="D834">
            <v>307</v>
          </cell>
          <cell r="E834" t="str">
            <v>+</v>
          </cell>
          <cell r="F834">
            <v>12.000000000000455</v>
          </cell>
          <cell r="G834">
            <v>18.5</v>
          </cell>
          <cell r="H834">
            <v>3.85</v>
          </cell>
          <cell r="I834">
            <v>0.05</v>
          </cell>
          <cell r="J834">
            <v>71.225000000000009</v>
          </cell>
          <cell r="K834">
            <v>3.5612500000000007</v>
          </cell>
        </row>
        <row r="835">
          <cell r="A835">
            <v>307</v>
          </cell>
          <cell r="B835" t="str">
            <v>+</v>
          </cell>
          <cell r="C835">
            <v>2.8</v>
          </cell>
          <cell r="D835">
            <v>308</v>
          </cell>
          <cell r="E835" t="str">
            <v>+</v>
          </cell>
          <cell r="F835">
            <v>1.6500000000007731</v>
          </cell>
          <cell r="G835">
            <v>18.850000000000001</v>
          </cell>
          <cell r="H835">
            <v>1</v>
          </cell>
          <cell r="I835">
            <v>0.05</v>
          </cell>
          <cell r="J835">
            <v>18.850000000000001</v>
          </cell>
          <cell r="K835">
            <v>0.94250000000000012</v>
          </cell>
        </row>
        <row r="836">
          <cell r="A836">
            <v>307</v>
          </cell>
          <cell r="B836" t="str">
            <v>+</v>
          </cell>
          <cell r="C836">
            <v>1.8</v>
          </cell>
          <cell r="D836">
            <v>307</v>
          </cell>
          <cell r="E836" t="str">
            <v>+</v>
          </cell>
          <cell r="F836">
            <v>8.7999999999999545</v>
          </cell>
          <cell r="G836">
            <v>7</v>
          </cell>
          <cell r="H836">
            <v>2</v>
          </cell>
          <cell r="I836">
            <v>0.05</v>
          </cell>
          <cell r="J836">
            <v>14</v>
          </cell>
          <cell r="K836">
            <v>0.70000000000000007</v>
          </cell>
        </row>
        <row r="837">
          <cell r="A837">
            <v>307</v>
          </cell>
          <cell r="B837" t="str">
            <v>+</v>
          </cell>
          <cell r="C837">
            <v>8.6999999999999993</v>
          </cell>
          <cell r="D837">
            <v>307</v>
          </cell>
          <cell r="E837" t="str">
            <v>+</v>
          </cell>
          <cell r="F837">
            <v>19.599999999999227</v>
          </cell>
          <cell r="G837">
            <v>10.9</v>
          </cell>
          <cell r="H837">
            <v>1</v>
          </cell>
          <cell r="I837">
            <v>0.05</v>
          </cell>
          <cell r="J837">
            <v>10.9</v>
          </cell>
          <cell r="K837">
            <v>0.54500000000000004</v>
          </cell>
        </row>
        <row r="838">
          <cell r="A838">
            <v>307</v>
          </cell>
          <cell r="B838" t="str">
            <v>+</v>
          </cell>
          <cell r="D838">
            <v>307</v>
          </cell>
          <cell r="E838" t="str">
            <v>+</v>
          </cell>
          <cell r="F838">
            <v>1.8000000000006366</v>
          </cell>
          <cell r="G838">
            <v>1.8</v>
          </cell>
          <cell r="H838">
            <v>2.9</v>
          </cell>
          <cell r="I838">
            <v>0.05</v>
          </cell>
          <cell r="J838">
            <v>5.22</v>
          </cell>
          <cell r="K838">
            <v>0.26100000000000001</v>
          </cell>
        </row>
        <row r="839">
          <cell r="A839">
            <v>308</v>
          </cell>
          <cell r="B839" t="str">
            <v>+</v>
          </cell>
          <cell r="C839">
            <v>4</v>
          </cell>
          <cell r="D839">
            <v>308</v>
          </cell>
          <cell r="E839" t="str">
            <v>+</v>
          </cell>
          <cell r="F839">
            <v>16.399999999999864</v>
          </cell>
          <cell r="G839">
            <v>12.4</v>
          </cell>
          <cell r="H839">
            <v>2</v>
          </cell>
          <cell r="I839">
            <v>0.05</v>
          </cell>
          <cell r="J839">
            <v>24.8</v>
          </cell>
          <cell r="K839">
            <v>1.2400000000000002</v>
          </cell>
        </row>
        <row r="840">
          <cell r="A840">
            <v>308</v>
          </cell>
          <cell r="B840" t="str">
            <v>+</v>
          </cell>
          <cell r="D840">
            <v>308</v>
          </cell>
          <cell r="E840" t="str">
            <v>+</v>
          </cell>
          <cell r="F840">
            <v>2.0000000000004547</v>
          </cell>
          <cell r="G840">
            <v>2</v>
          </cell>
          <cell r="H840">
            <v>1.75</v>
          </cell>
          <cell r="I840">
            <v>0.05</v>
          </cell>
          <cell r="J840">
            <v>3.5</v>
          </cell>
          <cell r="K840">
            <v>0.17500000000000002</v>
          </cell>
        </row>
        <row r="841">
          <cell r="A841">
            <v>308</v>
          </cell>
          <cell r="B841" t="str">
            <v>+</v>
          </cell>
          <cell r="C841">
            <v>4</v>
          </cell>
          <cell r="D841">
            <v>308</v>
          </cell>
          <cell r="E841" t="str">
            <v>+</v>
          </cell>
          <cell r="F841">
            <v>7.6999999999998181</v>
          </cell>
          <cell r="G841">
            <v>3.7</v>
          </cell>
          <cell r="H841">
            <v>1</v>
          </cell>
          <cell r="I841">
            <v>0.05</v>
          </cell>
          <cell r="J841">
            <v>3.7</v>
          </cell>
          <cell r="K841">
            <v>0.18500000000000003</v>
          </cell>
        </row>
        <row r="842">
          <cell r="A842">
            <v>308</v>
          </cell>
          <cell r="B842" t="str">
            <v>+</v>
          </cell>
          <cell r="C842">
            <v>4</v>
          </cell>
          <cell r="D842">
            <v>308</v>
          </cell>
          <cell r="E842" t="str">
            <v>+</v>
          </cell>
          <cell r="F842">
            <v>4.5000000000004547</v>
          </cell>
          <cell r="G842">
            <v>0.5</v>
          </cell>
          <cell r="H842">
            <v>1.7</v>
          </cell>
          <cell r="I842">
            <v>0.05</v>
          </cell>
          <cell r="J842">
            <v>0.85</v>
          </cell>
          <cell r="K842">
            <v>4.2500000000000003E-2</v>
          </cell>
        </row>
        <row r="843">
          <cell r="A843">
            <v>308</v>
          </cell>
          <cell r="B843" t="str">
            <v>+</v>
          </cell>
          <cell r="C843">
            <v>2</v>
          </cell>
          <cell r="D843">
            <v>308</v>
          </cell>
          <cell r="E843" t="str">
            <v>+</v>
          </cell>
          <cell r="F843">
            <v>3.9999999999997726</v>
          </cell>
          <cell r="G843">
            <v>2</v>
          </cell>
          <cell r="H843">
            <v>3.15</v>
          </cell>
          <cell r="I843">
            <v>0.05</v>
          </cell>
          <cell r="J843">
            <v>6.3</v>
          </cell>
          <cell r="K843">
            <v>0.315</v>
          </cell>
        </row>
        <row r="844">
          <cell r="A844">
            <v>309</v>
          </cell>
          <cell r="B844" t="str">
            <v>+</v>
          </cell>
          <cell r="C844">
            <v>8.1</v>
          </cell>
          <cell r="D844">
            <v>310</v>
          </cell>
          <cell r="E844" t="str">
            <v>+</v>
          </cell>
          <cell r="F844">
            <v>1.6500000000007731</v>
          </cell>
          <cell r="G844">
            <v>13.55</v>
          </cell>
          <cell r="H844">
            <v>4</v>
          </cell>
          <cell r="I844">
            <v>0.05</v>
          </cell>
          <cell r="J844">
            <v>54.2</v>
          </cell>
          <cell r="K844">
            <v>2.7100000000000004</v>
          </cell>
        </row>
        <row r="845">
          <cell r="A845">
            <v>310</v>
          </cell>
          <cell r="B845" t="str">
            <v>+</v>
          </cell>
          <cell r="C845">
            <v>1.8</v>
          </cell>
          <cell r="D845">
            <v>311</v>
          </cell>
          <cell r="E845" t="str">
            <v>+</v>
          </cell>
          <cell r="F845">
            <v>6.1000000000001364</v>
          </cell>
          <cell r="G845">
            <v>24.3</v>
          </cell>
          <cell r="H845">
            <v>4.95</v>
          </cell>
          <cell r="I845">
            <v>0.05</v>
          </cell>
          <cell r="J845">
            <v>120.28500000000001</v>
          </cell>
          <cell r="K845">
            <v>6.0142500000000005</v>
          </cell>
        </row>
        <row r="846">
          <cell r="A846">
            <v>311</v>
          </cell>
          <cell r="B846" t="str">
            <v>+</v>
          </cell>
          <cell r="C846">
            <v>6.1</v>
          </cell>
          <cell r="D846">
            <v>311</v>
          </cell>
          <cell r="E846" t="str">
            <v>+</v>
          </cell>
          <cell r="F846">
            <v>10.7000000000005</v>
          </cell>
          <cell r="G846">
            <v>4.5999999999999996</v>
          </cell>
          <cell r="H846">
            <v>2.1</v>
          </cell>
          <cell r="I846">
            <v>0.05</v>
          </cell>
          <cell r="J846">
            <v>9.66</v>
          </cell>
          <cell r="K846">
            <v>0.48300000000000004</v>
          </cell>
        </row>
        <row r="847">
          <cell r="A847">
            <v>311</v>
          </cell>
          <cell r="B847" t="str">
            <v>+</v>
          </cell>
          <cell r="C847">
            <v>10.6</v>
          </cell>
          <cell r="D847">
            <v>311</v>
          </cell>
          <cell r="E847" t="str">
            <v>+</v>
          </cell>
          <cell r="F847">
            <v>12.599999999999909</v>
          </cell>
          <cell r="G847">
            <v>2</v>
          </cell>
          <cell r="H847">
            <v>1</v>
          </cell>
          <cell r="I847">
            <v>0.05</v>
          </cell>
          <cell r="J847">
            <v>2</v>
          </cell>
          <cell r="K847">
            <v>0.1</v>
          </cell>
        </row>
        <row r="848">
          <cell r="A848">
            <v>311</v>
          </cell>
          <cell r="B848" t="str">
            <v>+</v>
          </cell>
          <cell r="C848">
            <v>13</v>
          </cell>
          <cell r="D848">
            <v>311</v>
          </cell>
          <cell r="E848" t="str">
            <v>+</v>
          </cell>
          <cell r="F848">
            <v>16.899999999999409</v>
          </cell>
          <cell r="G848">
            <v>3.9</v>
          </cell>
          <cell r="H848">
            <v>2</v>
          </cell>
          <cell r="I848">
            <v>0.05</v>
          </cell>
          <cell r="J848">
            <v>7.8</v>
          </cell>
          <cell r="K848">
            <v>0.39</v>
          </cell>
        </row>
        <row r="849">
          <cell r="A849">
            <v>312</v>
          </cell>
          <cell r="B849" t="str">
            <v>+</v>
          </cell>
          <cell r="C849">
            <v>13</v>
          </cell>
          <cell r="D849">
            <v>312</v>
          </cell>
          <cell r="E849" t="str">
            <v>+</v>
          </cell>
          <cell r="F849">
            <v>18.600000000000136</v>
          </cell>
          <cell r="G849">
            <v>5.6</v>
          </cell>
          <cell r="H849">
            <v>1</v>
          </cell>
          <cell r="I849">
            <v>0.05</v>
          </cell>
          <cell r="J849">
            <v>5.6</v>
          </cell>
          <cell r="K849">
            <v>0.27999999999999997</v>
          </cell>
        </row>
        <row r="850">
          <cell r="A850">
            <v>312</v>
          </cell>
          <cell r="B850" t="str">
            <v>+</v>
          </cell>
          <cell r="C850">
            <v>1.3</v>
          </cell>
          <cell r="D850">
            <v>312</v>
          </cell>
          <cell r="E850" t="str">
            <v>+</v>
          </cell>
          <cell r="F850">
            <v>9.1000000000008185</v>
          </cell>
          <cell r="G850">
            <v>7.8</v>
          </cell>
          <cell r="H850">
            <v>2</v>
          </cell>
          <cell r="I850">
            <v>0.05</v>
          </cell>
          <cell r="J850">
            <v>15.6</v>
          </cell>
          <cell r="K850">
            <v>0.78</v>
          </cell>
        </row>
        <row r="851">
          <cell r="A851">
            <v>312</v>
          </cell>
          <cell r="B851" t="str">
            <v>+</v>
          </cell>
          <cell r="C851">
            <v>6.9</v>
          </cell>
          <cell r="D851">
            <v>312</v>
          </cell>
          <cell r="E851" t="str">
            <v>+</v>
          </cell>
          <cell r="F851">
            <v>10.399999999999636</v>
          </cell>
          <cell r="G851">
            <v>3.5</v>
          </cell>
          <cell r="H851">
            <v>2</v>
          </cell>
          <cell r="I851">
            <v>0.05</v>
          </cell>
          <cell r="J851">
            <v>7</v>
          </cell>
          <cell r="K851">
            <v>0.35000000000000003</v>
          </cell>
        </row>
        <row r="852">
          <cell r="A852">
            <v>312</v>
          </cell>
          <cell r="B852" t="str">
            <v>+</v>
          </cell>
          <cell r="C852">
            <v>10.4</v>
          </cell>
          <cell r="D852">
            <v>312</v>
          </cell>
          <cell r="E852" t="str">
            <v>+</v>
          </cell>
          <cell r="F852">
            <v>12.749999999999773</v>
          </cell>
          <cell r="G852">
            <v>2.35</v>
          </cell>
          <cell r="H852">
            <v>2.5</v>
          </cell>
          <cell r="I852">
            <v>0.05</v>
          </cell>
          <cell r="J852">
            <v>5.875</v>
          </cell>
          <cell r="K852">
            <v>0.29375000000000001</v>
          </cell>
        </row>
        <row r="853">
          <cell r="A853">
            <v>312</v>
          </cell>
          <cell r="B853" t="str">
            <v>+</v>
          </cell>
          <cell r="C853">
            <v>18.600000000000001</v>
          </cell>
          <cell r="D853">
            <v>313</v>
          </cell>
          <cell r="E853" t="str">
            <v>+</v>
          </cell>
          <cell r="F853">
            <v>4.2000000000007276</v>
          </cell>
          <cell r="G853">
            <v>5.6</v>
          </cell>
          <cell r="H853">
            <v>1</v>
          </cell>
          <cell r="I853">
            <v>0.05</v>
          </cell>
          <cell r="J853">
            <v>5.6</v>
          </cell>
          <cell r="K853">
            <v>0.27999999999999997</v>
          </cell>
        </row>
        <row r="854">
          <cell r="A854">
            <v>313</v>
          </cell>
          <cell r="B854" t="str">
            <v>+</v>
          </cell>
          <cell r="C854">
            <v>6</v>
          </cell>
          <cell r="D854">
            <v>313</v>
          </cell>
          <cell r="E854" t="str">
            <v>+</v>
          </cell>
          <cell r="F854">
            <v>7.7999999999997272</v>
          </cell>
          <cell r="G854">
            <v>1.8</v>
          </cell>
          <cell r="H854">
            <v>1</v>
          </cell>
          <cell r="I854">
            <v>0.05</v>
          </cell>
          <cell r="J854">
            <v>1.8</v>
          </cell>
          <cell r="K854">
            <v>9.0000000000000011E-2</v>
          </cell>
        </row>
        <row r="855">
          <cell r="A855">
            <v>309</v>
          </cell>
          <cell r="B855" t="str">
            <v>+</v>
          </cell>
          <cell r="C855">
            <v>8.1</v>
          </cell>
          <cell r="D855">
            <v>310</v>
          </cell>
          <cell r="E855" t="str">
            <v>+</v>
          </cell>
          <cell r="F855">
            <v>1.6500000000007731</v>
          </cell>
          <cell r="G855">
            <v>13.55</v>
          </cell>
          <cell r="H855">
            <v>4</v>
          </cell>
          <cell r="I855">
            <v>0.05</v>
          </cell>
          <cell r="J855">
            <v>54.2</v>
          </cell>
          <cell r="K855">
            <v>2.7100000000000004</v>
          </cell>
        </row>
        <row r="856">
          <cell r="A856">
            <v>310</v>
          </cell>
          <cell r="B856" t="str">
            <v>+</v>
          </cell>
          <cell r="C856">
            <v>1.8</v>
          </cell>
          <cell r="D856">
            <v>311</v>
          </cell>
          <cell r="E856" t="str">
            <v>+</v>
          </cell>
          <cell r="F856">
            <v>6.1000000000001364</v>
          </cell>
          <cell r="G856">
            <v>24.3</v>
          </cell>
          <cell r="H856">
            <v>4.95</v>
          </cell>
          <cell r="I856">
            <v>0.05</v>
          </cell>
          <cell r="J856">
            <v>120.28500000000001</v>
          </cell>
          <cell r="K856">
            <v>6.0142500000000005</v>
          </cell>
        </row>
        <row r="857">
          <cell r="A857">
            <v>311</v>
          </cell>
          <cell r="B857" t="str">
            <v>+</v>
          </cell>
          <cell r="C857">
            <v>6.1</v>
          </cell>
          <cell r="D857">
            <v>311</v>
          </cell>
          <cell r="E857" t="str">
            <v>+</v>
          </cell>
          <cell r="F857">
            <v>10.7000000000005</v>
          </cell>
          <cell r="G857">
            <v>4.5999999999999996</v>
          </cell>
          <cell r="H857">
            <v>2.1</v>
          </cell>
          <cell r="I857">
            <v>0.05</v>
          </cell>
          <cell r="J857">
            <v>9.66</v>
          </cell>
          <cell r="K857">
            <v>0.48300000000000004</v>
          </cell>
        </row>
        <row r="858">
          <cell r="A858">
            <v>311</v>
          </cell>
          <cell r="B858" t="str">
            <v>+</v>
          </cell>
          <cell r="C858">
            <v>10.6</v>
          </cell>
          <cell r="D858">
            <v>311</v>
          </cell>
          <cell r="E858" t="str">
            <v>+</v>
          </cell>
          <cell r="F858">
            <v>12.599999999999909</v>
          </cell>
          <cell r="G858">
            <v>2</v>
          </cell>
          <cell r="H858">
            <v>1</v>
          </cell>
          <cell r="I858">
            <v>0.05</v>
          </cell>
          <cell r="J858">
            <v>2</v>
          </cell>
          <cell r="K858">
            <v>0.1</v>
          </cell>
        </row>
        <row r="859">
          <cell r="A859">
            <v>311</v>
          </cell>
          <cell r="B859" t="str">
            <v>+</v>
          </cell>
          <cell r="C859">
            <v>13</v>
          </cell>
          <cell r="D859">
            <v>312</v>
          </cell>
          <cell r="E859" t="str">
            <v>+</v>
          </cell>
          <cell r="F859">
            <v>1.4999999999997726</v>
          </cell>
          <cell r="G859">
            <v>8.5</v>
          </cell>
          <cell r="H859">
            <v>2</v>
          </cell>
          <cell r="I859">
            <v>0.05</v>
          </cell>
          <cell r="J859">
            <v>17</v>
          </cell>
          <cell r="K859">
            <v>0.85000000000000009</v>
          </cell>
        </row>
        <row r="860">
          <cell r="A860">
            <v>312</v>
          </cell>
          <cell r="B860" t="str">
            <v>+</v>
          </cell>
          <cell r="C860">
            <v>1.3</v>
          </cell>
          <cell r="D860">
            <v>312</v>
          </cell>
          <cell r="E860" t="str">
            <v>+</v>
          </cell>
          <cell r="F860">
            <v>9.1000000000008185</v>
          </cell>
          <cell r="G860">
            <v>7.8</v>
          </cell>
          <cell r="H860">
            <v>1</v>
          </cell>
          <cell r="I860">
            <v>0.05</v>
          </cell>
          <cell r="J860">
            <v>7.8</v>
          </cell>
          <cell r="K860">
            <v>0.39</v>
          </cell>
        </row>
        <row r="861">
          <cell r="A861">
            <v>312</v>
          </cell>
          <cell r="B861" t="str">
            <v>+</v>
          </cell>
          <cell r="C861">
            <v>1.3</v>
          </cell>
          <cell r="D861">
            <v>312</v>
          </cell>
          <cell r="E861" t="str">
            <v>+</v>
          </cell>
          <cell r="F861">
            <v>9.1000000000008185</v>
          </cell>
          <cell r="G861">
            <v>7.8</v>
          </cell>
          <cell r="H861">
            <v>2</v>
          </cell>
          <cell r="I861">
            <v>0.05</v>
          </cell>
          <cell r="J861">
            <v>15.6</v>
          </cell>
          <cell r="K861">
            <v>0.78</v>
          </cell>
        </row>
        <row r="862">
          <cell r="A862">
            <v>312</v>
          </cell>
          <cell r="B862" t="str">
            <v>+</v>
          </cell>
          <cell r="C862">
            <v>6.9</v>
          </cell>
          <cell r="D862">
            <v>312</v>
          </cell>
          <cell r="E862" t="str">
            <v>+</v>
          </cell>
          <cell r="F862">
            <v>10.399999999999636</v>
          </cell>
          <cell r="G862">
            <v>3.5</v>
          </cell>
          <cell r="H862">
            <v>2</v>
          </cell>
          <cell r="I862">
            <v>0.05</v>
          </cell>
          <cell r="J862">
            <v>7</v>
          </cell>
          <cell r="K862">
            <v>0.35000000000000003</v>
          </cell>
        </row>
        <row r="863">
          <cell r="A863">
            <v>312</v>
          </cell>
          <cell r="B863" t="str">
            <v>+</v>
          </cell>
          <cell r="C863">
            <v>10.4</v>
          </cell>
          <cell r="D863">
            <v>312</v>
          </cell>
          <cell r="E863" t="str">
            <v>+</v>
          </cell>
          <cell r="F863">
            <v>18.899999999999864</v>
          </cell>
          <cell r="G863">
            <v>8.5</v>
          </cell>
          <cell r="H863">
            <v>2.5</v>
          </cell>
          <cell r="I863">
            <v>0.05</v>
          </cell>
          <cell r="J863">
            <v>21.25</v>
          </cell>
          <cell r="K863">
            <v>1.0625</v>
          </cell>
        </row>
        <row r="864">
          <cell r="A864">
            <v>312</v>
          </cell>
          <cell r="B864" t="str">
            <v>+</v>
          </cell>
          <cell r="C864">
            <v>18.600000000000001</v>
          </cell>
          <cell r="D864">
            <v>313</v>
          </cell>
          <cell r="E864" t="str">
            <v>+</v>
          </cell>
          <cell r="F864">
            <v>3.6000000000001364</v>
          </cell>
          <cell r="G864">
            <v>5</v>
          </cell>
          <cell r="H864">
            <v>1</v>
          </cell>
          <cell r="I864">
            <v>0.05</v>
          </cell>
          <cell r="J864">
            <v>5</v>
          </cell>
          <cell r="K864">
            <v>0.25</v>
          </cell>
        </row>
        <row r="865">
          <cell r="A865">
            <v>313</v>
          </cell>
          <cell r="B865" t="str">
            <v>+</v>
          </cell>
          <cell r="C865">
            <v>6</v>
          </cell>
          <cell r="D865">
            <v>313</v>
          </cell>
          <cell r="E865" t="str">
            <v>+</v>
          </cell>
          <cell r="F865">
            <v>9.5000000000004547</v>
          </cell>
          <cell r="G865">
            <v>3.5</v>
          </cell>
          <cell r="H865">
            <v>1</v>
          </cell>
          <cell r="I865">
            <v>0.05</v>
          </cell>
          <cell r="J865">
            <v>3.5</v>
          </cell>
          <cell r="K865">
            <v>0.17500000000000002</v>
          </cell>
        </row>
        <row r="866">
          <cell r="A866">
            <v>313</v>
          </cell>
          <cell r="B866" t="str">
            <v>+</v>
          </cell>
          <cell r="C866">
            <v>10.6</v>
          </cell>
          <cell r="D866">
            <v>314</v>
          </cell>
          <cell r="E866" t="str">
            <v>+</v>
          </cell>
          <cell r="F866">
            <v>2.9500000000007276</v>
          </cell>
          <cell r="G866">
            <v>12.35</v>
          </cell>
          <cell r="H866">
            <v>2</v>
          </cell>
          <cell r="I866">
            <v>0.05</v>
          </cell>
          <cell r="J866">
            <v>24.7</v>
          </cell>
          <cell r="K866">
            <v>1.2350000000000001</v>
          </cell>
        </row>
        <row r="867">
          <cell r="A867">
            <v>314</v>
          </cell>
          <cell r="B867" t="str">
            <v>+</v>
          </cell>
          <cell r="C867">
            <v>2.5</v>
          </cell>
          <cell r="D867">
            <v>314</v>
          </cell>
          <cell r="E867" t="str">
            <v>+</v>
          </cell>
          <cell r="F867">
            <v>6.0000000000002274</v>
          </cell>
          <cell r="G867">
            <v>3.5</v>
          </cell>
          <cell r="H867">
            <v>2</v>
          </cell>
          <cell r="I867">
            <v>0.05</v>
          </cell>
          <cell r="J867">
            <v>7</v>
          </cell>
          <cell r="K867">
            <v>0.35000000000000003</v>
          </cell>
        </row>
        <row r="868">
          <cell r="A868">
            <v>314</v>
          </cell>
          <cell r="B868" t="str">
            <v>+</v>
          </cell>
          <cell r="C868">
            <v>6</v>
          </cell>
          <cell r="D868">
            <v>314</v>
          </cell>
          <cell r="E868" t="str">
            <v>+</v>
          </cell>
          <cell r="F868">
            <v>19.550000000000409</v>
          </cell>
          <cell r="G868">
            <v>13.55</v>
          </cell>
          <cell r="H868">
            <v>3</v>
          </cell>
          <cell r="I868">
            <v>0.05</v>
          </cell>
          <cell r="J868">
            <v>40.650000000000006</v>
          </cell>
          <cell r="K868">
            <v>2.0325000000000002</v>
          </cell>
        </row>
        <row r="869">
          <cell r="A869">
            <v>315</v>
          </cell>
          <cell r="B869" t="str">
            <v>+</v>
          </cell>
          <cell r="C869">
            <v>3.9</v>
          </cell>
          <cell r="D869">
            <v>315</v>
          </cell>
          <cell r="E869" t="str">
            <v>+</v>
          </cell>
          <cell r="F869">
            <v>5.8999999999991815</v>
          </cell>
          <cell r="G869">
            <v>2</v>
          </cell>
          <cell r="H869">
            <v>2</v>
          </cell>
          <cell r="I869">
            <v>0.05</v>
          </cell>
          <cell r="J869">
            <v>4</v>
          </cell>
          <cell r="K869">
            <v>0.2</v>
          </cell>
        </row>
        <row r="870">
          <cell r="A870">
            <v>315</v>
          </cell>
          <cell r="B870" t="str">
            <v>+</v>
          </cell>
          <cell r="C870">
            <v>5.6</v>
          </cell>
          <cell r="D870">
            <v>315</v>
          </cell>
          <cell r="E870" t="str">
            <v>+</v>
          </cell>
          <cell r="F870">
            <v>7.1000000000003638</v>
          </cell>
          <cell r="G870">
            <v>1.5</v>
          </cell>
          <cell r="H870">
            <v>1</v>
          </cell>
          <cell r="I870">
            <v>0.05</v>
          </cell>
          <cell r="J870">
            <v>1.5</v>
          </cell>
          <cell r="K870">
            <v>7.5000000000000011E-2</v>
          </cell>
        </row>
        <row r="871">
          <cell r="A871">
            <v>315</v>
          </cell>
          <cell r="B871" t="str">
            <v>+</v>
          </cell>
          <cell r="C871">
            <v>8.4</v>
          </cell>
          <cell r="D871">
            <v>315</v>
          </cell>
          <cell r="E871" t="str">
            <v>+</v>
          </cell>
          <cell r="F871">
            <v>19.849999999999</v>
          </cell>
          <cell r="G871">
            <v>11.45</v>
          </cell>
          <cell r="H871">
            <v>1</v>
          </cell>
          <cell r="I871">
            <v>7.0000000000000007E-2</v>
          </cell>
          <cell r="J871">
            <v>11.45</v>
          </cell>
          <cell r="K871">
            <v>0.80149999999999999</v>
          </cell>
        </row>
        <row r="872">
          <cell r="A872">
            <v>316</v>
          </cell>
          <cell r="B872" t="str">
            <v>+</v>
          </cell>
          <cell r="C872">
            <v>9</v>
          </cell>
          <cell r="D872">
            <v>316</v>
          </cell>
          <cell r="E872" t="str">
            <v>+</v>
          </cell>
          <cell r="F872">
            <v>13.399999999999181</v>
          </cell>
          <cell r="G872">
            <v>4.4000000000000004</v>
          </cell>
          <cell r="H872">
            <v>1</v>
          </cell>
          <cell r="I872">
            <v>0.05</v>
          </cell>
          <cell r="J872">
            <v>4.4000000000000004</v>
          </cell>
          <cell r="K872">
            <v>0.22000000000000003</v>
          </cell>
        </row>
        <row r="873">
          <cell r="A873">
            <v>316</v>
          </cell>
          <cell r="B873" t="str">
            <v>+</v>
          </cell>
          <cell r="C873">
            <v>4</v>
          </cell>
          <cell r="D873">
            <v>317</v>
          </cell>
          <cell r="E873" t="str">
            <v>+</v>
          </cell>
          <cell r="F873">
            <v>2.5999999999999091</v>
          </cell>
          <cell r="G873">
            <v>18.600000000000001</v>
          </cell>
          <cell r="H873">
            <v>1</v>
          </cell>
          <cell r="I873">
            <v>0.05</v>
          </cell>
          <cell r="J873">
            <v>18.600000000000001</v>
          </cell>
          <cell r="K873">
            <v>0.93000000000000016</v>
          </cell>
        </row>
        <row r="874">
          <cell r="A874">
            <v>316</v>
          </cell>
          <cell r="B874" t="str">
            <v>+</v>
          </cell>
          <cell r="D874">
            <v>316</v>
          </cell>
          <cell r="E874" t="str">
            <v>+</v>
          </cell>
          <cell r="F874">
            <v>9.3000000000006366</v>
          </cell>
          <cell r="G874">
            <v>9.3000000000000007</v>
          </cell>
          <cell r="H874">
            <v>1</v>
          </cell>
          <cell r="I874">
            <v>0.05</v>
          </cell>
          <cell r="J874">
            <v>9.3000000000000007</v>
          </cell>
          <cell r="K874">
            <v>0.46500000000000008</v>
          </cell>
        </row>
        <row r="875">
          <cell r="A875">
            <v>316</v>
          </cell>
          <cell r="B875" t="str">
            <v>+</v>
          </cell>
          <cell r="C875">
            <v>1</v>
          </cell>
          <cell r="D875">
            <v>316</v>
          </cell>
          <cell r="E875" t="str">
            <v>+</v>
          </cell>
          <cell r="F875">
            <v>2.5999999999999091</v>
          </cell>
          <cell r="G875">
            <v>1.6</v>
          </cell>
          <cell r="H875">
            <v>1</v>
          </cell>
          <cell r="I875">
            <v>0.05</v>
          </cell>
          <cell r="J875">
            <v>1.6</v>
          </cell>
          <cell r="K875">
            <v>8.0000000000000016E-2</v>
          </cell>
        </row>
        <row r="876">
          <cell r="A876">
            <v>318</v>
          </cell>
          <cell r="B876" t="str">
            <v>+</v>
          </cell>
          <cell r="C876">
            <v>16.2</v>
          </cell>
          <cell r="D876">
            <v>319</v>
          </cell>
          <cell r="E876" t="str">
            <v>+</v>
          </cell>
          <cell r="F876">
            <v>0.55000000000063665</v>
          </cell>
          <cell r="G876">
            <v>4.3499999999999996</v>
          </cell>
          <cell r="H876">
            <v>1</v>
          </cell>
          <cell r="I876">
            <v>0.05</v>
          </cell>
          <cell r="J876">
            <v>4.3499999999999996</v>
          </cell>
          <cell r="K876">
            <v>0.2175</v>
          </cell>
        </row>
        <row r="877">
          <cell r="A877">
            <v>318</v>
          </cell>
          <cell r="B877" t="str">
            <v>+</v>
          </cell>
          <cell r="C877">
            <v>2.7</v>
          </cell>
          <cell r="D877">
            <v>318</v>
          </cell>
          <cell r="E877" t="str">
            <v>+</v>
          </cell>
          <cell r="F877">
            <v>12.050000000000409</v>
          </cell>
          <cell r="G877">
            <v>9.35</v>
          </cell>
          <cell r="H877">
            <v>1</v>
          </cell>
          <cell r="I877">
            <v>0.05</v>
          </cell>
          <cell r="J877">
            <v>9.35</v>
          </cell>
          <cell r="K877">
            <v>0.46750000000000003</v>
          </cell>
        </row>
        <row r="878">
          <cell r="A878">
            <v>319</v>
          </cell>
          <cell r="B878" t="str">
            <v>+</v>
          </cell>
          <cell r="C878">
            <v>15</v>
          </cell>
          <cell r="D878">
            <v>319</v>
          </cell>
          <cell r="E878" t="str">
            <v>+</v>
          </cell>
          <cell r="F878">
            <v>17.000000000000455</v>
          </cell>
          <cell r="G878">
            <v>2</v>
          </cell>
          <cell r="H878">
            <v>1</v>
          </cell>
          <cell r="I878">
            <v>7.0000000000000007E-2</v>
          </cell>
          <cell r="J878">
            <v>2</v>
          </cell>
          <cell r="K878">
            <v>0.14000000000000001</v>
          </cell>
        </row>
        <row r="879">
          <cell r="A879">
            <v>319</v>
          </cell>
          <cell r="B879" t="str">
            <v>+</v>
          </cell>
          <cell r="C879">
            <v>8.4</v>
          </cell>
          <cell r="D879">
            <v>319</v>
          </cell>
          <cell r="E879" t="str">
            <v>+</v>
          </cell>
          <cell r="F879">
            <v>13.999999999999773</v>
          </cell>
          <cell r="G879">
            <v>5.6</v>
          </cell>
          <cell r="H879">
            <v>2</v>
          </cell>
          <cell r="I879">
            <v>7.0000000000000007E-2</v>
          </cell>
          <cell r="J879">
            <v>11.2</v>
          </cell>
          <cell r="K879">
            <v>0.78400000000000003</v>
          </cell>
        </row>
        <row r="880">
          <cell r="A880">
            <v>320</v>
          </cell>
          <cell r="B880" t="str">
            <v>+</v>
          </cell>
          <cell r="D880">
            <v>320</v>
          </cell>
          <cell r="E880" t="str">
            <v>+</v>
          </cell>
          <cell r="F880">
            <v>18.999999999999773</v>
          </cell>
          <cell r="G880">
            <v>19</v>
          </cell>
          <cell r="H880">
            <v>1</v>
          </cell>
          <cell r="I880">
            <v>0.05</v>
          </cell>
          <cell r="J880">
            <v>19</v>
          </cell>
          <cell r="K880">
            <v>0.95000000000000007</v>
          </cell>
        </row>
        <row r="881">
          <cell r="A881">
            <v>320</v>
          </cell>
          <cell r="B881" t="str">
            <v>+</v>
          </cell>
          <cell r="C881">
            <v>5.2</v>
          </cell>
          <cell r="D881">
            <v>320</v>
          </cell>
          <cell r="E881" t="str">
            <v>+</v>
          </cell>
          <cell r="F881">
            <v>8.3999999999991815</v>
          </cell>
          <cell r="G881">
            <v>3.2</v>
          </cell>
          <cell r="H881">
            <v>1</v>
          </cell>
          <cell r="I881">
            <v>0.05</v>
          </cell>
          <cell r="J881">
            <v>3.2</v>
          </cell>
          <cell r="K881">
            <v>0.16000000000000003</v>
          </cell>
        </row>
        <row r="882">
          <cell r="A882">
            <v>321</v>
          </cell>
          <cell r="B882" t="str">
            <v>+</v>
          </cell>
          <cell r="C882">
            <v>2</v>
          </cell>
          <cell r="D882">
            <v>321</v>
          </cell>
          <cell r="E882" t="str">
            <v>+</v>
          </cell>
          <cell r="F882">
            <v>13.899999999999864</v>
          </cell>
          <cell r="G882">
            <v>11.9</v>
          </cell>
          <cell r="H882">
            <v>1</v>
          </cell>
          <cell r="I882">
            <v>7.0000000000000007E-2</v>
          </cell>
          <cell r="J882">
            <v>11.9</v>
          </cell>
          <cell r="K882">
            <v>0.83300000000000007</v>
          </cell>
        </row>
        <row r="883">
          <cell r="A883">
            <v>321</v>
          </cell>
          <cell r="B883" t="str">
            <v>+</v>
          </cell>
          <cell r="C883">
            <v>7.6</v>
          </cell>
          <cell r="D883">
            <v>321</v>
          </cell>
          <cell r="E883" t="str">
            <v>+</v>
          </cell>
          <cell r="F883">
            <v>12.700000000000955</v>
          </cell>
          <cell r="G883">
            <v>5.0999999999999996</v>
          </cell>
          <cell r="H883">
            <v>1</v>
          </cell>
          <cell r="I883">
            <v>7.0000000000000007E-2</v>
          </cell>
          <cell r="J883">
            <v>5.0999999999999996</v>
          </cell>
          <cell r="K883">
            <v>0.35699999999999998</v>
          </cell>
        </row>
        <row r="884">
          <cell r="A884">
            <v>321</v>
          </cell>
          <cell r="B884" t="str">
            <v>+</v>
          </cell>
          <cell r="C884">
            <v>18.8</v>
          </cell>
          <cell r="D884">
            <v>322</v>
          </cell>
          <cell r="E884" t="str">
            <v>+</v>
          </cell>
          <cell r="F884">
            <v>12.549999999999955</v>
          </cell>
          <cell r="G884">
            <v>13.75</v>
          </cell>
          <cell r="H884">
            <v>1</v>
          </cell>
          <cell r="I884">
            <v>7.0000000000000007E-2</v>
          </cell>
          <cell r="J884">
            <v>13.75</v>
          </cell>
          <cell r="K884">
            <v>0.96250000000000013</v>
          </cell>
        </row>
        <row r="885">
          <cell r="A885">
            <v>322</v>
          </cell>
          <cell r="B885" t="str">
            <v>+</v>
          </cell>
          <cell r="C885">
            <v>16</v>
          </cell>
          <cell r="D885">
            <v>323</v>
          </cell>
          <cell r="E885" t="str">
            <v>+</v>
          </cell>
          <cell r="F885">
            <v>4.5000000000004547</v>
          </cell>
          <cell r="G885">
            <v>8.5</v>
          </cell>
          <cell r="H885">
            <v>1</v>
          </cell>
          <cell r="I885">
            <v>7.0000000000000007E-2</v>
          </cell>
          <cell r="J885">
            <v>8.5</v>
          </cell>
          <cell r="K885">
            <v>0.59500000000000008</v>
          </cell>
        </row>
        <row r="886">
          <cell r="A886">
            <v>324</v>
          </cell>
          <cell r="B886" t="str">
            <v>+</v>
          </cell>
          <cell r="C886">
            <v>7.4</v>
          </cell>
          <cell r="D886">
            <v>324</v>
          </cell>
          <cell r="E886" t="str">
            <v>+</v>
          </cell>
          <cell r="F886">
            <v>10.399999999999636</v>
          </cell>
          <cell r="G886">
            <v>3</v>
          </cell>
          <cell r="H886">
            <v>2</v>
          </cell>
          <cell r="I886">
            <v>7.0000000000000007E-2</v>
          </cell>
          <cell r="J886">
            <v>6</v>
          </cell>
          <cell r="K886">
            <v>0.42000000000000004</v>
          </cell>
        </row>
        <row r="887">
          <cell r="A887">
            <v>324</v>
          </cell>
          <cell r="B887" t="str">
            <v>+</v>
          </cell>
          <cell r="C887">
            <v>10.4</v>
          </cell>
          <cell r="D887">
            <v>324</v>
          </cell>
          <cell r="E887" t="str">
            <v>+</v>
          </cell>
          <cell r="F887">
            <v>14.700000000000273</v>
          </cell>
          <cell r="G887">
            <v>4.3</v>
          </cell>
          <cell r="H887">
            <v>3</v>
          </cell>
          <cell r="I887">
            <v>7.0000000000000007E-2</v>
          </cell>
          <cell r="J887">
            <v>12.899999999999999</v>
          </cell>
          <cell r="K887">
            <v>0.90300000000000002</v>
          </cell>
        </row>
        <row r="888">
          <cell r="A888">
            <v>324</v>
          </cell>
          <cell r="B888" t="str">
            <v>+</v>
          </cell>
          <cell r="C888">
            <v>14.7</v>
          </cell>
          <cell r="D888">
            <v>325</v>
          </cell>
          <cell r="E888" t="str">
            <v>+</v>
          </cell>
          <cell r="F888">
            <v>6.2000000000000455</v>
          </cell>
          <cell r="G888">
            <v>11.5</v>
          </cell>
          <cell r="H888">
            <v>2</v>
          </cell>
          <cell r="I888">
            <v>7.0000000000000007E-2</v>
          </cell>
          <cell r="J888">
            <v>23</v>
          </cell>
          <cell r="K888">
            <v>1.61</v>
          </cell>
        </row>
        <row r="889">
          <cell r="A889">
            <v>324</v>
          </cell>
          <cell r="B889" t="str">
            <v>+</v>
          </cell>
          <cell r="C889">
            <v>11.1</v>
          </cell>
          <cell r="D889">
            <v>327</v>
          </cell>
          <cell r="E889" t="str">
            <v>+</v>
          </cell>
          <cell r="F889">
            <v>6.4000000000010004</v>
          </cell>
          <cell r="G889">
            <v>55.3</v>
          </cell>
          <cell r="H889">
            <v>1</v>
          </cell>
          <cell r="I889">
            <v>0.05</v>
          </cell>
          <cell r="J889">
            <v>55.3</v>
          </cell>
          <cell r="K889">
            <v>2.7650000000000001</v>
          </cell>
        </row>
        <row r="890">
          <cell r="A890">
            <v>324</v>
          </cell>
          <cell r="B890" t="str">
            <v>+</v>
          </cell>
          <cell r="C890">
            <v>10</v>
          </cell>
          <cell r="D890">
            <v>325</v>
          </cell>
          <cell r="E890" t="str">
            <v>+</v>
          </cell>
          <cell r="F890">
            <v>10.800000000000409</v>
          </cell>
          <cell r="G890">
            <v>20.8</v>
          </cell>
          <cell r="H890">
            <v>1</v>
          </cell>
          <cell r="I890">
            <v>7.0000000000000007E-2</v>
          </cell>
          <cell r="J890">
            <v>20.8</v>
          </cell>
          <cell r="K890">
            <v>1.4560000000000002</v>
          </cell>
        </row>
        <row r="891">
          <cell r="A891">
            <v>325</v>
          </cell>
          <cell r="B891" t="str">
            <v>+</v>
          </cell>
          <cell r="C891">
            <v>17.5</v>
          </cell>
          <cell r="D891">
            <v>326</v>
          </cell>
          <cell r="E891" t="str">
            <v>+</v>
          </cell>
          <cell r="F891">
            <v>4.1999999999995907</v>
          </cell>
          <cell r="G891">
            <v>6.7</v>
          </cell>
          <cell r="H891">
            <v>1</v>
          </cell>
          <cell r="I891">
            <v>0.05</v>
          </cell>
          <cell r="J891">
            <v>6.7</v>
          </cell>
          <cell r="K891">
            <v>0.33500000000000002</v>
          </cell>
        </row>
        <row r="892">
          <cell r="A892">
            <v>326</v>
          </cell>
          <cell r="B892" t="str">
            <v>+</v>
          </cell>
          <cell r="C892">
            <v>9.3000000000000007</v>
          </cell>
          <cell r="D892">
            <v>328</v>
          </cell>
          <cell r="E892" t="str">
            <v>+</v>
          </cell>
          <cell r="F892">
            <v>1.6999999999995907</v>
          </cell>
          <cell r="G892">
            <v>32.4</v>
          </cell>
          <cell r="H892">
            <v>2</v>
          </cell>
          <cell r="I892">
            <v>0.05</v>
          </cell>
          <cell r="J892">
            <v>64.8</v>
          </cell>
          <cell r="K892">
            <v>3.24</v>
          </cell>
        </row>
        <row r="893">
          <cell r="A893">
            <v>326</v>
          </cell>
          <cell r="B893" t="str">
            <v>+</v>
          </cell>
          <cell r="C893">
            <v>17.5</v>
          </cell>
          <cell r="D893">
            <v>327</v>
          </cell>
          <cell r="E893" t="str">
            <v>+</v>
          </cell>
          <cell r="F893">
            <v>1.8999999999994088</v>
          </cell>
          <cell r="G893">
            <v>4.4000000000000004</v>
          </cell>
          <cell r="H893">
            <v>1</v>
          </cell>
          <cell r="I893">
            <v>0.05</v>
          </cell>
          <cell r="J893">
            <v>4.4000000000000004</v>
          </cell>
          <cell r="K893">
            <v>0.22000000000000003</v>
          </cell>
        </row>
        <row r="894">
          <cell r="A894">
            <v>326</v>
          </cell>
          <cell r="B894" t="str">
            <v>+</v>
          </cell>
          <cell r="C894">
            <v>2.6</v>
          </cell>
          <cell r="D894">
            <v>327</v>
          </cell>
          <cell r="E894" t="str">
            <v>+</v>
          </cell>
          <cell r="F894">
            <v>6.6000000000008185</v>
          </cell>
          <cell r="G894">
            <v>24</v>
          </cell>
          <cell r="H894">
            <v>1</v>
          </cell>
          <cell r="I894">
            <v>0.05</v>
          </cell>
          <cell r="J894">
            <v>24</v>
          </cell>
          <cell r="K894">
            <v>1.2000000000000002</v>
          </cell>
        </row>
        <row r="895">
          <cell r="A895">
            <v>327</v>
          </cell>
          <cell r="B895" t="str">
            <v>+</v>
          </cell>
          <cell r="C895">
            <v>11.4</v>
          </cell>
          <cell r="D895">
            <v>327</v>
          </cell>
          <cell r="E895" t="str">
            <v>+</v>
          </cell>
          <cell r="F895">
            <v>16.7999999999995</v>
          </cell>
          <cell r="G895">
            <v>5.4</v>
          </cell>
          <cell r="H895">
            <v>2.8</v>
          </cell>
          <cell r="I895">
            <v>0.05</v>
          </cell>
          <cell r="J895">
            <v>15.12</v>
          </cell>
          <cell r="K895">
            <v>0.75600000000000001</v>
          </cell>
        </row>
        <row r="896">
          <cell r="A896">
            <v>327</v>
          </cell>
          <cell r="B896" t="str">
            <v>+</v>
          </cell>
          <cell r="C896">
            <v>16.8</v>
          </cell>
          <cell r="D896">
            <v>328</v>
          </cell>
          <cell r="E896" t="str">
            <v>+</v>
          </cell>
          <cell r="F896">
            <v>6.6999999999995907</v>
          </cell>
          <cell r="G896">
            <v>9.9</v>
          </cell>
          <cell r="H896">
            <v>3.9</v>
          </cell>
          <cell r="I896">
            <v>0.05</v>
          </cell>
          <cell r="J896">
            <v>38.61</v>
          </cell>
          <cell r="K896">
            <v>1.9305000000000001</v>
          </cell>
        </row>
        <row r="897">
          <cell r="A897">
            <v>328</v>
          </cell>
          <cell r="B897" t="str">
            <v>+</v>
          </cell>
          <cell r="C897">
            <v>1</v>
          </cell>
          <cell r="D897">
            <v>331</v>
          </cell>
          <cell r="E897" t="str">
            <v>+</v>
          </cell>
          <cell r="F897">
            <v>12.000000000000455</v>
          </cell>
          <cell r="G897">
            <v>71</v>
          </cell>
          <cell r="H897">
            <v>2</v>
          </cell>
          <cell r="I897">
            <v>0.05</v>
          </cell>
          <cell r="J897">
            <v>142</v>
          </cell>
          <cell r="K897">
            <v>7.1000000000000005</v>
          </cell>
        </row>
        <row r="898">
          <cell r="A898">
            <v>328</v>
          </cell>
          <cell r="B898" t="str">
            <v>+</v>
          </cell>
          <cell r="C898">
            <v>7.5</v>
          </cell>
          <cell r="D898">
            <v>328</v>
          </cell>
          <cell r="E898" t="str">
            <v>+</v>
          </cell>
          <cell r="F898">
            <v>13.300000000000409</v>
          </cell>
          <cell r="G898">
            <v>5.8</v>
          </cell>
          <cell r="H898">
            <v>0.9</v>
          </cell>
          <cell r="I898">
            <v>7.0000000000000007E-2</v>
          </cell>
          <cell r="J898">
            <v>5.22</v>
          </cell>
          <cell r="K898">
            <v>0.3654</v>
          </cell>
        </row>
        <row r="899">
          <cell r="A899">
            <v>329</v>
          </cell>
          <cell r="B899" t="str">
            <v>+</v>
          </cell>
          <cell r="D899">
            <v>329</v>
          </cell>
          <cell r="E899" t="str">
            <v>+</v>
          </cell>
          <cell r="F899">
            <v>8.9999999999997726</v>
          </cell>
          <cell r="G899">
            <v>9</v>
          </cell>
          <cell r="H899">
            <v>0.9</v>
          </cell>
          <cell r="I899">
            <v>7.0000000000000007E-2</v>
          </cell>
          <cell r="J899">
            <v>8.1</v>
          </cell>
          <cell r="K899">
            <v>0.56700000000000006</v>
          </cell>
        </row>
        <row r="900">
          <cell r="A900">
            <v>330</v>
          </cell>
          <cell r="B900" t="str">
            <v>+</v>
          </cell>
          <cell r="C900">
            <v>6.3</v>
          </cell>
          <cell r="D900">
            <v>331</v>
          </cell>
          <cell r="E900" t="str">
            <v>+</v>
          </cell>
          <cell r="F900">
            <v>2.5</v>
          </cell>
          <cell r="G900">
            <v>16.2</v>
          </cell>
          <cell r="H900">
            <v>1</v>
          </cell>
          <cell r="I900">
            <v>0.05</v>
          </cell>
          <cell r="J900">
            <v>16.2</v>
          </cell>
          <cell r="K900">
            <v>0.81</v>
          </cell>
        </row>
        <row r="901">
          <cell r="A901">
            <v>330</v>
          </cell>
          <cell r="B901" t="str">
            <v>+</v>
          </cell>
          <cell r="C901">
            <v>0</v>
          </cell>
          <cell r="D901">
            <v>330</v>
          </cell>
          <cell r="E901" t="str">
            <v>+</v>
          </cell>
          <cell r="F901">
            <v>10.399999999999636</v>
          </cell>
          <cell r="G901">
            <v>10.4</v>
          </cell>
          <cell r="H901">
            <v>1</v>
          </cell>
          <cell r="I901">
            <v>0.05</v>
          </cell>
          <cell r="J901">
            <v>10.4</v>
          </cell>
          <cell r="K901">
            <v>0.52</v>
          </cell>
        </row>
        <row r="902">
          <cell r="A902">
            <v>330</v>
          </cell>
          <cell r="B902" t="str">
            <v>+</v>
          </cell>
          <cell r="C902">
            <v>2</v>
          </cell>
          <cell r="D902">
            <v>330</v>
          </cell>
          <cell r="E902" t="str">
            <v>+</v>
          </cell>
          <cell r="F902">
            <v>5.6000000000005912</v>
          </cell>
          <cell r="G902">
            <v>3.6</v>
          </cell>
          <cell r="H902">
            <v>1</v>
          </cell>
          <cell r="I902">
            <v>0.05</v>
          </cell>
          <cell r="J902">
            <v>3.6</v>
          </cell>
          <cell r="K902">
            <v>0.18000000000000002</v>
          </cell>
        </row>
        <row r="903">
          <cell r="A903">
            <v>330</v>
          </cell>
          <cell r="B903" t="str">
            <v>+</v>
          </cell>
          <cell r="C903">
            <v>5</v>
          </cell>
          <cell r="D903">
            <v>330</v>
          </cell>
          <cell r="E903" t="str">
            <v>+</v>
          </cell>
          <cell r="F903">
            <v>19.300000000000637</v>
          </cell>
          <cell r="G903">
            <v>14.3</v>
          </cell>
          <cell r="H903">
            <v>1</v>
          </cell>
          <cell r="I903">
            <v>0.05</v>
          </cell>
          <cell r="J903">
            <v>14.3</v>
          </cell>
          <cell r="K903">
            <v>0.71500000000000008</v>
          </cell>
        </row>
        <row r="904">
          <cell r="A904">
            <v>333</v>
          </cell>
          <cell r="B904" t="str">
            <v>+</v>
          </cell>
          <cell r="C904">
            <v>16.600000000000001</v>
          </cell>
          <cell r="D904">
            <v>334</v>
          </cell>
          <cell r="E904" t="str">
            <v>+</v>
          </cell>
          <cell r="F904">
            <v>0.29999999999972715</v>
          </cell>
          <cell r="G904">
            <v>3.7</v>
          </cell>
          <cell r="H904">
            <v>1</v>
          </cell>
          <cell r="I904">
            <v>0.05</v>
          </cell>
          <cell r="J904">
            <v>3.7</v>
          </cell>
          <cell r="K904">
            <v>0.18500000000000003</v>
          </cell>
        </row>
        <row r="905">
          <cell r="A905">
            <v>333</v>
          </cell>
          <cell r="B905" t="str">
            <v>+</v>
          </cell>
          <cell r="C905">
            <v>6.8</v>
          </cell>
          <cell r="D905">
            <v>334</v>
          </cell>
          <cell r="E905" t="str">
            <v>+</v>
          </cell>
          <cell r="F905">
            <v>18.050000000000637</v>
          </cell>
          <cell r="G905">
            <v>31.25</v>
          </cell>
          <cell r="H905">
            <v>1</v>
          </cell>
          <cell r="I905">
            <v>0.05</v>
          </cell>
          <cell r="J905">
            <v>31.25</v>
          </cell>
          <cell r="K905">
            <v>1.5625</v>
          </cell>
        </row>
        <row r="906">
          <cell r="A906">
            <v>333</v>
          </cell>
          <cell r="B906" t="str">
            <v>+</v>
          </cell>
          <cell r="C906">
            <v>11</v>
          </cell>
          <cell r="D906">
            <v>334</v>
          </cell>
          <cell r="E906" t="str">
            <v>+</v>
          </cell>
          <cell r="F906">
            <v>0.8500000000003638</v>
          </cell>
          <cell r="G906">
            <v>9.85</v>
          </cell>
          <cell r="H906">
            <v>1</v>
          </cell>
          <cell r="I906">
            <v>0.05</v>
          </cell>
          <cell r="J906">
            <v>9.85</v>
          </cell>
          <cell r="K906">
            <v>0.49249999999999999</v>
          </cell>
        </row>
        <row r="907">
          <cell r="A907">
            <v>334</v>
          </cell>
          <cell r="B907" t="str">
            <v>+</v>
          </cell>
          <cell r="D907">
            <v>334</v>
          </cell>
          <cell r="E907" t="str">
            <v>+</v>
          </cell>
          <cell r="F907">
            <v>13.500000000000227</v>
          </cell>
          <cell r="G907">
            <v>13.5</v>
          </cell>
          <cell r="H907">
            <v>2</v>
          </cell>
          <cell r="I907">
            <v>0.05</v>
          </cell>
          <cell r="J907">
            <v>27</v>
          </cell>
          <cell r="K907">
            <v>1.35</v>
          </cell>
        </row>
        <row r="908">
          <cell r="A908">
            <v>334</v>
          </cell>
          <cell r="B908" t="str">
            <v>+</v>
          </cell>
          <cell r="C908">
            <v>13.5</v>
          </cell>
          <cell r="D908">
            <v>335</v>
          </cell>
          <cell r="E908" t="str">
            <v>+</v>
          </cell>
          <cell r="F908">
            <v>7.5</v>
          </cell>
          <cell r="G908">
            <v>14</v>
          </cell>
          <cell r="H908">
            <v>1</v>
          </cell>
          <cell r="I908">
            <v>0.05</v>
          </cell>
          <cell r="J908">
            <v>14</v>
          </cell>
          <cell r="K908">
            <v>0.70000000000000007</v>
          </cell>
        </row>
        <row r="909">
          <cell r="A909">
            <v>334</v>
          </cell>
          <cell r="B909" t="str">
            <v>+</v>
          </cell>
          <cell r="C909">
            <v>11.1</v>
          </cell>
          <cell r="D909">
            <v>335</v>
          </cell>
          <cell r="E909" t="str">
            <v>+</v>
          </cell>
          <cell r="F909">
            <v>12.999999999999545</v>
          </cell>
          <cell r="G909">
            <v>21.9</v>
          </cell>
          <cell r="H909">
            <v>1</v>
          </cell>
          <cell r="I909">
            <v>0.05</v>
          </cell>
          <cell r="J909">
            <v>21.9</v>
          </cell>
          <cell r="K909">
            <v>1.095</v>
          </cell>
        </row>
        <row r="910">
          <cell r="A910">
            <v>334</v>
          </cell>
          <cell r="B910" t="str">
            <v>+</v>
          </cell>
          <cell r="C910">
            <v>14</v>
          </cell>
          <cell r="D910">
            <v>334</v>
          </cell>
          <cell r="E910" t="str">
            <v>+</v>
          </cell>
          <cell r="F910">
            <v>17.100000000000364</v>
          </cell>
          <cell r="G910">
            <v>3.1</v>
          </cell>
          <cell r="H910">
            <v>1</v>
          </cell>
          <cell r="I910">
            <v>0.05</v>
          </cell>
          <cell r="J910">
            <v>3.1</v>
          </cell>
          <cell r="K910">
            <v>0.15500000000000003</v>
          </cell>
        </row>
        <row r="911">
          <cell r="A911">
            <v>335</v>
          </cell>
          <cell r="B911" t="str">
            <v>+</v>
          </cell>
          <cell r="D911">
            <v>335</v>
          </cell>
          <cell r="E911" t="str">
            <v>+</v>
          </cell>
          <cell r="F911">
            <v>4.9000000000000909</v>
          </cell>
          <cell r="G911">
            <v>4.9000000000000004</v>
          </cell>
          <cell r="H911">
            <v>1</v>
          </cell>
          <cell r="I911">
            <v>0.05</v>
          </cell>
          <cell r="J911">
            <v>4.9000000000000004</v>
          </cell>
          <cell r="K911">
            <v>0.24500000000000002</v>
          </cell>
        </row>
        <row r="912">
          <cell r="A912">
            <v>335</v>
          </cell>
          <cell r="B912" t="str">
            <v>+</v>
          </cell>
          <cell r="C912">
            <v>5.4</v>
          </cell>
          <cell r="D912">
            <v>335</v>
          </cell>
          <cell r="E912" t="str">
            <v>+</v>
          </cell>
          <cell r="F912">
            <v>6.7999999999994998</v>
          </cell>
          <cell r="G912">
            <v>1.4</v>
          </cell>
          <cell r="H912">
            <v>1</v>
          </cell>
          <cell r="I912">
            <v>0.05</v>
          </cell>
          <cell r="J912">
            <v>1.4</v>
          </cell>
          <cell r="K912">
            <v>6.9999999999999993E-2</v>
          </cell>
        </row>
        <row r="913">
          <cell r="A913">
            <v>395</v>
          </cell>
          <cell r="B913" t="str">
            <v>+</v>
          </cell>
          <cell r="C913">
            <v>13.3</v>
          </cell>
          <cell r="D913">
            <v>397</v>
          </cell>
          <cell r="E913" t="str">
            <v>+</v>
          </cell>
          <cell r="F913">
            <v>10.299999999999727</v>
          </cell>
          <cell r="G913">
            <v>37</v>
          </cell>
          <cell r="H913">
            <v>3</v>
          </cell>
          <cell r="I913">
            <v>0.05</v>
          </cell>
          <cell r="J913">
            <v>111</v>
          </cell>
          <cell r="K913">
            <v>5.5500000000000007</v>
          </cell>
        </row>
        <row r="914">
          <cell r="A914">
            <v>393</v>
          </cell>
          <cell r="B914" t="str">
            <v>+</v>
          </cell>
          <cell r="C914">
            <v>4</v>
          </cell>
          <cell r="D914">
            <v>393</v>
          </cell>
          <cell r="E914" t="str">
            <v>+</v>
          </cell>
          <cell r="F914">
            <v>14.800000000000182</v>
          </cell>
          <cell r="G914">
            <v>10.8</v>
          </cell>
          <cell r="H914">
            <v>2</v>
          </cell>
          <cell r="I914">
            <v>0.05</v>
          </cell>
          <cell r="J914">
            <v>21.6</v>
          </cell>
          <cell r="K914">
            <v>1.08</v>
          </cell>
        </row>
        <row r="915">
          <cell r="A915">
            <v>393</v>
          </cell>
          <cell r="B915" t="str">
            <v>+</v>
          </cell>
          <cell r="C915">
            <v>14.8</v>
          </cell>
          <cell r="D915">
            <v>394</v>
          </cell>
          <cell r="E915" t="str">
            <v>+</v>
          </cell>
          <cell r="F915">
            <v>3.3000000000004093</v>
          </cell>
          <cell r="G915">
            <v>8.5</v>
          </cell>
          <cell r="H915">
            <v>1</v>
          </cell>
          <cell r="I915">
            <v>0.05</v>
          </cell>
          <cell r="J915">
            <v>8.5</v>
          </cell>
          <cell r="K915">
            <v>0.42500000000000004</v>
          </cell>
        </row>
        <row r="916">
          <cell r="A916">
            <v>393</v>
          </cell>
          <cell r="B916" t="str">
            <v>+</v>
          </cell>
          <cell r="C916">
            <v>18.3</v>
          </cell>
          <cell r="D916">
            <v>394</v>
          </cell>
          <cell r="E916" t="str">
            <v>+</v>
          </cell>
          <cell r="F916">
            <v>11.800000000000637</v>
          </cell>
          <cell r="G916">
            <v>13.5</v>
          </cell>
          <cell r="H916">
            <v>1</v>
          </cell>
          <cell r="I916">
            <v>0.05</v>
          </cell>
          <cell r="J916">
            <v>13.5</v>
          </cell>
          <cell r="K916">
            <v>0.67500000000000004</v>
          </cell>
        </row>
        <row r="917">
          <cell r="A917">
            <v>392</v>
          </cell>
          <cell r="B917" t="str">
            <v>+</v>
          </cell>
          <cell r="C917">
            <v>4.5</v>
          </cell>
          <cell r="D917">
            <v>392</v>
          </cell>
          <cell r="E917" t="str">
            <v>+</v>
          </cell>
          <cell r="F917">
            <v>13.999999999999773</v>
          </cell>
          <cell r="G917">
            <v>9.5</v>
          </cell>
          <cell r="H917">
            <v>2</v>
          </cell>
          <cell r="I917">
            <v>0.05</v>
          </cell>
          <cell r="J917">
            <v>19</v>
          </cell>
          <cell r="K917">
            <v>0.95000000000000007</v>
          </cell>
        </row>
        <row r="918">
          <cell r="A918">
            <v>392</v>
          </cell>
          <cell r="B918" t="str">
            <v>+</v>
          </cell>
          <cell r="C918">
            <v>14</v>
          </cell>
          <cell r="D918">
            <v>393</v>
          </cell>
          <cell r="E918" t="str">
            <v>+</v>
          </cell>
          <cell r="F918">
            <v>3.9999999999997726</v>
          </cell>
          <cell r="G918">
            <v>10</v>
          </cell>
          <cell r="H918">
            <v>3.05</v>
          </cell>
          <cell r="I918">
            <v>0.05</v>
          </cell>
          <cell r="J918">
            <v>30.5</v>
          </cell>
          <cell r="K918">
            <v>1.5250000000000001</v>
          </cell>
        </row>
        <row r="919">
          <cell r="A919">
            <v>391</v>
          </cell>
          <cell r="B919" t="str">
            <v>+</v>
          </cell>
          <cell r="C919">
            <v>11.8</v>
          </cell>
          <cell r="D919">
            <v>392</v>
          </cell>
          <cell r="E919" t="str">
            <v>+</v>
          </cell>
          <cell r="F919">
            <v>4.5000000000004547</v>
          </cell>
          <cell r="G919">
            <v>12.7</v>
          </cell>
          <cell r="H919">
            <v>3</v>
          </cell>
          <cell r="I919">
            <v>0.05</v>
          </cell>
          <cell r="J919">
            <v>38.099999999999994</v>
          </cell>
          <cell r="K919">
            <v>1.9049999999999998</v>
          </cell>
        </row>
        <row r="920">
          <cell r="A920">
            <v>390</v>
          </cell>
          <cell r="B920" t="str">
            <v>+</v>
          </cell>
          <cell r="C920">
            <v>19.399999999999999</v>
          </cell>
          <cell r="D920">
            <v>391</v>
          </cell>
          <cell r="E920" t="str">
            <v>+</v>
          </cell>
          <cell r="F920">
            <v>11.7999999999995</v>
          </cell>
          <cell r="G920">
            <v>12.4</v>
          </cell>
          <cell r="H920">
            <v>2</v>
          </cell>
          <cell r="I920">
            <v>0.05</v>
          </cell>
          <cell r="J920">
            <v>24.8</v>
          </cell>
          <cell r="K920">
            <v>1.2400000000000002</v>
          </cell>
        </row>
        <row r="921">
          <cell r="A921">
            <v>390</v>
          </cell>
          <cell r="B921" t="str">
            <v>+</v>
          </cell>
          <cell r="C921">
            <v>6</v>
          </cell>
          <cell r="D921">
            <v>390</v>
          </cell>
          <cell r="E921" t="str">
            <v>+</v>
          </cell>
          <cell r="F921">
            <v>19.399999999999409</v>
          </cell>
          <cell r="G921">
            <v>13.4</v>
          </cell>
          <cell r="H921">
            <v>1</v>
          </cell>
          <cell r="I921">
            <v>0.05</v>
          </cell>
          <cell r="J921">
            <v>13.4</v>
          </cell>
          <cell r="K921">
            <v>0.67</v>
          </cell>
        </row>
        <row r="922">
          <cell r="A922">
            <v>390</v>
          </cell>
          <cell r="B922" t="str">
            <v>+</v>
          </cell>
          <cell r="C922">
            <v>1.3</v>
          </cell>
          <cell r="D922">
            <v>390</v>
          </cell>
          <cell r="E922" t="str">
            <v>+</v>
          </cell>
          <cell r="F922">
            <v>7.0500000000004093</v>
          </cell>
          <cell r="G922">
            <v>5.75</v>
          </cell>
          <cell r="H922">
            <v>1</v>
          </cell>
          <cell r="I922">
            <v>0.05</v>
          </cell>
          <cell r="J922">
            <v>5.75</v>
          </cell>
          <cell r="K922">
            <v>0.28750000000000003</v>
          </cell>
        </row>
        <row r="923">
          <cell r="A923">
            <v>389</v>
          </cell>
          <cell r="B923" t="str">
            <v>+</v>
          </cell>
          <cell r="C923">
            <v>17.600000000000001</v>
          </cell>
          <cell r="D923">
            <v>390</v>
          </cell>
          <cell r="E923" t="str">
            <v>+</v>
          </cell>
          <cell r="F923">
            <v>1.8000000000006366</v>
          </cell>
          <cell r="G923">
            <v>4.2</v>
          </cell>
          <cell r="H923">
            <v>1</v>
          </cell>
          <cell r="I923">
            <v>0.05</v>
          </cell>
          <cell r="J923">
            <v>4.2</v>
          </cell>
          <cell r="K923">
            <v>0.21000000000000002</v>
          </cell>
        </row>
        <row r="924">
          <cell r="A924">
            <v>389</v>
          </cell>
          <cell r="B924" t="str">
            <v>+</v>
          </cell>
          <cell r="C924">
            <v>8.6</v>
          </cell>
          <cell r="D924">
            <v>389</v>
          </cell>
          <cell r="E924" t="str">
            <v>+</v>
          </cell>
          <cell r="F924">
            <v>17.599999999999909</v>
          </cell>
          <cell r="G924">
            <v>9</v>
          </cell>
          <cell r="H924">
            <v>2</v>
          </cell>
          <cell r="I924">
            <v>0.05</v>
          </cell>
          <cell r="J924">
            <v>18</v>
          </cell>
          <cell r="K924">
            <v>0.9</v>
          </cell>
        </row>
        <row r="925">
          <cell r="A925">
            <v>388</v>
          </cell>
          <cell r="B925" t="str">
            <v>+</v>
          </cell>
          <cell r="C925">
            <v>14.6</v>
          </cell>
          <cell r="D925">
            <v>389</v>
          </cell>
          <cell r="E925" t="str">
            <v>+</v>
          </cell>
          <cell r="F925">
            <v>8.6000000000001364</v>
          </cell>
          <cell r="G925">
            <v>14</v>
          </cell>
          <cell r="H925">
            <v>1</v>
          </cell>
          <cell r="I925">
            <v>0.05</v>
          </cell>
          <cell r="J925">
            <v>14</v>
          </cell>
          <cell r="K925">
            <v>0.70000000000000007</v>
          </cell>
        </row>
        <row r="926">
          <cell r="A926">
            <v>388</v>
          </cell>
          <cell r="B926" t="str">
            <v>+</v>
          </cell>
          <cell r="C926">
            <v>12.8</v>
          </cell>
          <cell r="D926">
            <v>388</v>
          </cell>
          <cell r="E926" t="str">
            <v>+</v>
          </cell>
          <cell r="F926">
            <v>14.800000000000182</v>
          </cell>
          <cell r="G926">
            <v>2</v>
          </cell>
          <cell r="H926">
            <v>1</v>
          </cell>
          <cell r="I926">
            <v>0.05</v>
          </cell>
          <cell r="J926">
            <v>2</v>
          </cell>
          <cell r="K926">
            <v>0.1</v>
          </cell>
        </row>
        <row r="927">
          <cell r="A927">
            <v>388</v>
          </cell>
          <cell r="B927" t="str">
            <v>+</v>
          </cell>
          <cell r="C927">
            <v>6.1</v>
          </cell>
          <cell r="D927">
            <v>388</v>
          </cell>
          <cell r="E927" t="str">
            <v>+</v>
          </cell>
          <cell r="F927">
            <v>12.799999999999727</v>
          </cell>
          <cell r="G927">
            <v>6.7</v>
          </cell>
          <cell r="H927">
            <v>2</v>
          </cell>
          <cell r="I927">
            <v>0.05</v>
          </cell>
          <cell r="J927">
            <v>13.4</v>
          </cell>
          <cell r="K927">
            <v>0.67</v>
          </cell>
        </row>
        <row r="928">
          <cell r="A928">
            <v>388</v>
          </cell>
          <cell r="B928" t="str">
            <v>+</v>
          </cell>
          <cell r="C928">
            <v>4.4000000000000004</v>
          </cell>
          <cell r="D928">
            <v>388</v>
          </cell>
          <cell r="E928" t="str">
            <v>+</v>
          </cell>
          <cell r="F928">
            <v>6.3999999999998636</v>
          </cell>
          <cell r="G928">
            <v>2</v>
          </cell>
          <cell r="H928">
            <v>1</v>
          </cell>
          <cell r="I928">
            <v>0.05</v>
          </cell>
          <cell r="J928">
            <v>2</v>
          </cell>
          <cell r="K928">
            <v>0.1</v>
          </cell>
        </row>
        <row r="929">
          <cell r="A929">
            <v>388</v>
          </cell>
          <cell r="B929" t="str">
            <v>+</v>
          </cell>
          <cell r="C929">
            <v>2.6</v>
          </cell>
          <cell r="D929">
            <v>388</v>
          </cell>
          <cell r="E929" t="str">
            <v>+</v>
          </cell>
          <cell r="F929">
            <v>4.4000000000005457</v>
          </cell>
          <cell r="G929">
            <v>1.8</v>
          </cell>
          <cell r="H929">
            <v>1</v>
          </cell>
          <cell r="I929">
            <v>0.05</v>
          </cell>
          <cell r="J929">
            <v>1.8</v>
          </cell>
          <cell r="K929">
            <v>9.0000000000000011E-2</v>
          </cell>
        </row>
        <row r="930">
          <cell r="A930">
            <v>387</v>
          </cell>
          <cell r="B930" t="str">
            <v>+</v>
          </cell>
          <cell r="C930">
            <v>18</v>
          </cell>
          <cell r="D930">
            <v>388</v>
          </cell>
          <cell r="E930" t="str">
            <v>+</v>
          </cell>
          <cell r="F930">
            <v>2.9999999999995453</v>
          </cell>
          <cell r="G930">
            <v>5</v>
          </cell>
          <cell r="H930">
            <v>1</v>
          </cell>
          <cell r="I930">
            <v>0.05</v>
          </cell>
          <cell r="J930">
            <v>5</v>
          </cell>
          <cell r="K930">
            <v>0.25</v>
          </cell>
        </row>
        <row r="931">
          <cell r="A931">
            <v>387</v>
          </cell>
          <cell r="B931" t="str">
            <v>+</v>
          </cell>
          <cell r="C931">
            <v>9.8000000000000007</v>
          </cell>
          <cell r="D931">
            <v>387</v>
          </cell>
          <cell r="E931" t="str">
            <v>+</v>
          </cell>
          <cell r="F931">
            <v>17.999999999999545</v>
          </cell>
          <cell r="G931">
            <v>8.1999999999999993</v>
          </cell>
          <cell r="H931">
            <v>3</v>
          </cell>
          <cell r="I931">
            <v>0.05</v>
          </cell>
          <cell r="J931">
            <v>24.599999999999998</v>
          </cell>
          <cell r="K931">
            <v>1.23</v>
          </cell>
        </row>
        <row r="932">
          <cell r="A932">
            <v>387</v>
          </cell>
          <cell r="B932" t="str">
            <v>+</v>
          </cell>
          <cell r="C932">
            <v>4.4000000000000004</v>
          </cell>
          <cell r="D932">
            <v>387</v>
          </cell>
          <cell r="E932" t="str">
            <v>+</v>
          </cell>
          <cell r="F932">
            <v>10.399999999999636</v>
          </cell>
          <cell r="G932">
            <v>6</v>
          </cell>
          <cell r="H932">
            <v>2.5</v>
          </cell>
          <cell r="I932">
            <v>0.05</v>
          </cell>
          <cell r="J932">
            <v>15</v>
          </cell>
          <cell r="K932">
            <v>0.75</v>
          </cell>
        </row>
        <row r="933">
          <cell r="A933">
            <v>387</v>
          </cell>
          <cell r="B933" t="str">
            <v>+</v>
          </cell>
          <cell r="C933">
            <v>2.1</v>
          </cell>
          <cell r="D933">
            <v>387</v>
          </cell>
          <cell r="E933" t="str">
            <v>+</v>
          </cell>
          <cell r="F933">
            <v>4.4000000000005457</v>
          </cell>
          <cell r="G933">
            <v>2.2999999999999998</v>
          </cell>
          <cell r="H933">
            <v>3</v>
          </cell>
          <cell r="I933">
            <v>0.05</v>
          </cell>
          <cell r="J933">
            <v>6.8999999999999995</v>
          </cell>
          <cell r="K933">
            <v>0.34499999999999997</v>
          </cell>
        </row>
        <row r="934">
          <cell r="A934">
            <v>386</v>
          </cell>
          <cell r="B934" t="str">
            <v>+</v>
          </cell>
          <cell r="C934">
            <v>17.100000000000001</v>
          </cell>
          <cell r="D934">
            <v>387</v>
          </cell>
          <cell r="E934" t="str">
            <v>+</v>
          </cell>
          <cell r="F934">
            <v>3.1000000000005912</v>
          </cell>
          <cell r="G934">
            <v>6</v>
          </cell>
          <cell r="H934">
            <v>2</v>
          </cell>
          <cell r="I934">
            <v>0.05</v>
          </cell>
          <cell r="J934">
            <v>12</v>
          </cell>
          <cell r="K934">
            <v>0.60000000000000009</v>
          </cell>
        </row>
        <row r="935">
          <cell r="A935">
            <v>384</v>
          </cell>
          <cell r="B935" t="str">
            <v>+</v>
          </cell>
          <cell r="C935">
            <v>8.8000000000000007</v>
          </cell>
          <cell r="D935">
            <v>386</v>
          </cell>
          <cell r="E935" t="str">
            <v>+</v>
          </cell>
          <cell r="F935">
            <v>17.100000000000364</v>
          </cell>
          <cell r="G935">
            <v>48.3</v>
          </cell>
          <cell r="H935">
            <v>3</v>
          </cell>
          <cell r="I935">
            <v>0.05</v>
          </cell>
          <cell r="J935">
            <v>144.89999999999998</v>
          </cell>
          <cell r="K935">
            <v>7.2449999999999992</v>
          </cell>
        </row>
        <row r="936">
          <cell r="A936">
            <v>383</v>
          </cell>
          <cell r="B936" t="str">
            <v>+</v>
          </cell>
          <cell r="C936">
            <v>19.3</v>
          </cell>
          <cell r="D936">
            <v>384</v>
          </cell>
          <cell r="E936" t="str">
            <v>+</v>
          </cell>
          <cell r="F936">
            <v>8.7999999999999545</v>
          </cell>
          <cell r="G936">
            <v>9.5</v>
          </cell>
          <cell r="H936">
            <v>1</v>
          </cell>
          <cell r="I936">
            <v>0.05</v>
          </cell>
          <cell r="J936">
            <v>9.5</v>
          </cell>
          <cell r="K936">
            <v>0.47500000000000003</v>
          </cell>
        </row>
        <row r="937">
          <cell r="A937">
            <v>383</v>
          </cell>
          <cell r="B937" t="str">
            <v>+</v>
          </cell>
          <cell r="D937">
            <v>383</v>
          </cell>
          <cell r="E937" t="str">
            <v>+</v>
          </cell>
          <cell r="F937">
            <v>19.100000000000819</v>
          </cell>
          <cell r="G937">
            <v>19.100000000000001</v>
          </cell>
          <cell r="H937">
            <v>1</v>
          </cell>
          <cell r="I937">
            <v>0.05</v>
          </cell>
          <cell r="J937">
            <v>19.100000000000001</v>
          </cell>
          <cell r="K937">
            <v>0.95500000000000007</v>
          </cell>
        </row>
        <row r="938">
          <cell r="A938">
            <v>382</v>
          </cell>
          <cell r="B938" t="str">
            <v>+</v>
          </cell>
          <cell r="C938">
            <v>15.6</v>
          </cell>
          <cell r="D938">
            <v>383</v>
          </cell>
          <cell r="E938" t="str">
            <v>+</v>
          </cell>
          <cell r="F938">
            <v>0</v>
          </cell>
          <cell r="G938">
            <v>4.4000000000000004</v>
          </cell>
          <cell r="H938">
            <v>1</v>
          </cell>
          <cell r="I938">
            <v>0.05</v>
          </cell>
          <cell r="J938">
            <v>4.4000000000000004</v>
          </cell>
          <cell r="K938">
            <v>0.22000000000000003</v>
          </cell>
        </row>
        <row r="939">
          <cell r="A939">
            <v>382</v>
          </cell>
          <cell r="B939" t="str">
            <v>+</v>
          </cell>
          <cell r="C939">
            <v>4.5999999999999996</v>
          </cell>
          <cell r="D939">
            <v>382</v>
          </cell>
          <cell r="E939" t="str">
            <v>+</v>
          </cell>
          <cell r="F939">
            <v>15.600000000000591</v>
          </cell>
          <cell r="G939">
            <v>11</v>
          </cell>
          <cell r="H939">
            <v>3</v>
          </cell>
          <cell r="I939">
            <v>0.05</v>
          </cell>
          <cell r="J939">
            <v>33</v>
          </cell>
          <cell r="K939">
            <v>1.6500000000000001</v>
          </cell>
        </row>
        <row r="940">
          <cell r="A940">
            <v>381</v>
          </cell>
          <cell r="B940" t="str">
            <v>+</v>
          </cell>
          <cell r="C940">
            <v>4.5999999999999996</v>
          </cell>
          <cell r="D940">
            <v>382</v>
          </cell>
          <cell r="E940" t="str">
            <v>+</v>
          </cell>
          <cell r="F940">
            <v>4.6000000000003638</v>
          </cell>
          <cell r="G940">
            <v>20</v>
          </cell>
          <cell r="H940">
            <v>3.5</v>
          </cell>
          <cell r="I940">
            <v>0.05</v>
          </cell>
          <cell r="J940">
            <v>70</v>
          </cell>
          <cell r="K940">
            <v>3.5</v>
          </cell>
        </row>
        <row r="941">
          <cell r="A941">
            <v>380</v>
          </cell>
          <cell r="B941" t="str">
            <v>+</v>
          </cell>
          <cell r="C941">
            <v>7.1</v>
          </cell>
          <cell r="D941">
            <v>381</v>
          </cell>
          <cell r="E941" t="str">
            <v>+</v>
          </cell>
          <cell r="F941">
            <v>4.6000000000003638</v>
          </cell>
          <cell r="G941">
            <v>17.5</v>
          </cell>
          <cell r="H941">
            <v>1</v>
          </cell>
          <cell r="I941">
            <v>0.05</v>
          </cell>
          <cell r="J941">
            <v>17.5</v>
          </cell>
          <cell r="K941">
            <v>0.875</v>
          </cell>
        </row>
        <row r="942">
          <cell r="A942">
            <v>380</v>
          </cell>
          <cell r="B942" t="str">
            <v>+</v>
          </cell>
          <cell r="C942">
            <v>0.6</v>
          </cell>
          <cell r="D942">
            <v>380</v>
          </cell>
          <cell r="E942" t="str">
            <v>+</v>
          </cell>
          <cell r="F942">
            <v>7.1000000000003638</v>
          </cell>
          <cell r="G942">
            <v>6.5</v>
          </cell>
          <cell r="H942">
            <v>1</v>
          </cell>
          <cell r="I942">
            <v>0.05</v>
          </cell>
          <cell r="J942">
            <v>6.5</v>
          </cell>
          <cell r="K942">
            <v>0.32500000000000001</v>
          </cell>
        </row>
        <row r="943">
          <cell r="A943">
            <v>380</v>
          </cell>
          <cell r="B943" t="str">
            <v>+</v>
          </cell>
          <cell r="C943">
            <v>15</v>
          </cell>
          <cell r="D943">
            <v>380</v>
          </cell>
          <cell r="E943" t="str">
            <v>+</v>
          </cell>
          <cell r="F943">
            <v>19.249999999999545</v>
          </cell>
          <cell r="G943">
            <v>4.25</v>
          </cell>
          <cell r="H943">
            <v>2</v>
          </cell>
          <cell r="I943">
            <v>0.05</v>
          </cell>
          <cell r="J943">
            <v>8.5</v>
          </cell>
          <cell r="K943">
            <v>0.42500000000000004</v>
          </cell>
        </row>
        <row r="944">
          <cell r="A944">
            <v>379</v>
          </cell>
          <cell r="B944" t="str">
            <v>+</v>
          </cell>
          <cell r="C944">
            <v>7</v>
          </cell>
          <cell r="D944">
            <v>379</v>
          </cell>
          <cell r="E944" t="str">
            <v>+</v>
          </cell>
          <cell r="F944">
            <v>11.600000000000819</v>
          </cell>
          <cell r="G944">
            <v>4.5999999999999996</v>
          </cell>
          <cell r="H944">
            <v>1</v>
          </cell>
          <cell r="I944">
            <v>0.05</v>
          </cell>
          <cell r="J944">
            <v>4.5999999999999996</v>
          </cell>
          <cell r="K944">
            <v>0.22999999999999998</v>
          </cell>
        </row>
        <row r="945">
          <cell r="A945">
            <v>379</v>
          </cell>
          <cell r="B945" t="str">
            <v>+</v>
          </cell>
          <cell r="C945">
            <v>10</v>
          </cell>
          <cell r="D945">
            <v>379</v>
          </cell>
          <cell r="E945" t="str">
            <v>+</v>
          </cell>
          <cell r="F945">
            <v>17.000000000000455</v>
          </cell>
          <cell r="G945">
            <v>7</v>
          </cell>
          <cell r="H945">
            <v>3</v>
          </cell>
          <cell r="I945">
            <v>0.05</v>
          </cell>
          <cell r="J945">
            <v>21</v>
          </cell>
          <cell r="K945">
            <v>1.05</v>
          </cell>
        </row>
        <row r="946">
          <cell r="A946">
            <v>379</v>
          </cell>
          <cell r="B946" t="str">
            <v>+</v>
          </cell>
          <cell r="C946">
            <v>17</v>
          </cell>
          <cell r="D946">
            <v>380</v>
          </cell>
          <cell r="E946" t="str">
            <v>+</v>
          </cell>
          <cell r="F946">
            <v>2.3000000000001819</v>
          </cell>
          <cell r="G946">
            <v>5.3</v>
          </cell>
          <cell r="H946">
            <v>2</v>
          </cell>
          <cell r="I946">
            <v>0.05</v>
          </cell>
          <cell r="J946">
            <v>10.6</v>
          </cell>
          <cell r="K946">
            <v>0.53</v>
          </cell>
        </row>
        <row r="947">
          <cell r="A947">
            <v>379</v>
          </cell>
          <cell r="B947" t="str">
            <v>+</v>
          </cell>
          <cell r="C947">
            <v>17.3</v>
          </cell>
          <cell r="D947">
            <v>380</v>
          </cell>
          <cell r="E947" t="str">
            <v>+</v>
          </cell>
          <cell r="F947">
            <v>15.499999999999545</v>
          </cell>
          <cell r="G947">
            <v>18.2</v>
          </cell>
          <cell r="H947">
            <v>1</v>
          </cell>
          <cell r="I947">
            <v>0.05</v>
          </cell>
          <cell r="J947">
            <v>18.2</v>
          </cell>
          <cell r="K947">
            <v>0.91</v>
          </cell>
        </row>
        <row r="948">
          <cell r="A948">
            <v>379</v>
          </cell>
          <cell r="B948" t="str">
            <v>+</v>
          </cell>
          <cell r="C948">
            <v>18.600000000000001</v>
          </cell>
          <cell r="D948">
            <v>380</v>
          </cell>
          <cell r="E948" t="str">
            <v>+</v>
          </cell>
          <cell r="F948">
            <v>17.900000000000773</v>
          </cell>
          <cell r="G948">
            <v>19.3</v>
          </cell>
          <cell r="H948">
            <v>1</v>
          </cell>
          <cell r="I948">
            <v>0.05</v>
          </cell>
          <cell r="J948">
            <v>19.3</v>
          </cell>
          <cell r="K948">
            <v>0.96500000000000008</v>
          </cell>
        </row>
        <row r="949">
          <cell r="A949">
            <v>378</v>
          </cell>
          <cell r="B949" t="str">
            <v>+</v>
          </cell>
          <cell r="C949">
            <v>18</v>
          </cell>
          <cell r="D949">
            <v>379</v>
          </cell>
          <cell r="E949" t="str">
            <v>+</v>
          </cell>
          <cell r="F949">
            <v>1.0000000000002274</v>
          </cell>
          <cell r="G949">
            <v>3</v>
          </cell>
          <cell r="H949">
            <v>1</v>
          </cell>
          <cell r="I949">
            <v>0.05</v>
          </cell>
          <cell r="J949">
            <v>3</v>
          </cell>
          <cell r="K949">
            <v>0.15000000000000002</v>
          </cell>
        </row>
        <row r="950">
          <cell r="A950">
            <v>376</v>
          </cell>
          <cell r="B950" t="str">
            <v>+</v>
          </cell>
          <cell r="D950">
            <v>376</v>
          </cell>
          <cell r="E950" t="str">
            <v>+</v>
          </cell>
          <cell r="F950">
            <v>3.7999999999999545</v>
          </cell>
          <cell r="G950">
            <v>3.8</v>
          </cell>
          <cell r="H950">
            <v>1</v>
          </cell>
          <cell r="I950">
            <v>0.05</v>
          </cell>
          <cell r="J950">
            <v>3.8</v>
          </cell>
          <cell r="K950">
            <v>0.19</v>
          </cell>
        </row>
        <row r="951">
          <cell r="A951">
            <v>376</v>
          </cell>
          <cell r="B951" t="str">
            <v>+</v>
          </cell>
          <cell r="C951">
            <v>13.5</v>
          </cell>
          <cell r="D951">
            <v>376</v>
          </cell>
          <cell r="E951" t="str">
            <v>+</v>
          </cell>
          <cell r="F951">
            <v>18.450000000000273</v>
          </cell>
          <cell r="G951">
            <v>4.95</v>
          </cell>
          <cell r="H951">
            <v>1</v>
          </cell>
          <cell r="I951">
            <v>0.05</v>
          </cell>
          <cell r="J951">
            <v>4.95</v>
          </cell>
          <cell r="K951">
            <v>0.24750000000000003</v>
          </cell>
        </row>
        <row r="952">
          <cell r="A952">
            <v>376</v>
          </cell>
          <cell r="B952" t="str">
            <v>+</v>
          </cell>
          <cell r="C952">
            <v>17.850000000000001</v>
          </cell>
          <cell r="D952">
            <v>377</v>
          </cell>
          <cell r="E952" t="str">
            <v>+</v>
          </cell>
          <cell r="F952">
            <v>19.850000000000136</v>
          </cell>
          <cell r="G952">
            <v>22</v>
          </cell>
          <cell r="H952">
            <v>1</v>
          </cell>
          <cell r="I952">
            <v>0.05</v>
          </cell>
          <cell r="J952">
            <v>22</v>
          </cell>
          <cell r="K952">
            <v>1.1000000000000001</v>
          </cell>
        </row>
        <row r="953">
          <cell r="A953">
            <v>375</v>
          </cell>
          <cell r="B953" t="str">
            <v>+</v>
          </cell>
          <cell r="C953">
            <v>18.3</v>
          </cell>
          <cell r="D953">
            <v>377</v>
          </cell>
          <cell r="E953" t="str">
            <v>+</v>
          </cell>
          <cell r="F953">
            <v>2.3000000000001819</v>
          </cell>
          <cell r="G953">
            <v>24</v>
          </cell>
          <cell r="H953">
            <v>1</v>
          </cell>
          <cell r="I953">
            <v>0.05</v>
          </cell>
          <cell r="J953">
            <v>24</v>
          </cell>
          <cell r="K953">
            <v>1.2000000000000002</v>
          </cell>
        </row>
        <row r="954">
          <cell r="A954">
            <v>375</v>
          </cell>
          <cell r="B954" t="str">
            <v>+</v>
          </cell>
          <cell r="C954">
            <v>9.4</v>
          </cell>
          <cell r="D954">
            <v>376</v>
          </cell>
          <cell r="E954" t="str">
            <v>+</v>
          </cell>
          <cell r="F954">
            <v>3.8999999999998636</v>
          </cell>
          <cell r="G954">
            <v>14.5</v>
          </cell>
          <cell r="H954">
            <v>1</v>
          </cell>
          <cell r="I954">
            <v>0.05</v>
          </cell>
          <cell r="J954">
            <v>14.5</v>
          </cell>
          <cell r="K954">
            <v>0.72500000000000009</v>
          </cell>
        </row>
        <row r="955">
          <cell r="A955">
            <v>374</v>
          </cell>
          <cell r="B955" t="str">
            <v>+</v>
          </cell>
          <cell r="C955">
            <v>3.9</v>
          </cell>
          <cell r="D955">
            <v>375</v>
          </cell>
          <cell r="E955" t="str">
            <v>+</v>
          </cell>
          <cell r="F955">
            <v>1.8999999999994088</v>
          </cell>
          <cell r="G955">
            <v>18</v>
          </cell>
          <cell r="H955">
            <v>2</v>
          </cell>
          <cell r="I955">
            <v>0.05</v>
          </cell>
          <cell r="J955">
            <v>36</v>
          </cell>
          <cell r="K955">
            <v>1.8</v>
          </cell>
        </row>
        <row r="956">
          <cell r="A956">
            <v>374</v>
          </cell>
          <cell r="B956" t="str">
            <v>+</v>
          </cell>
          <cell r="C956">
            <v>4.2</v>
          </cell>
          <cell r="D956">
            <v>374</v>
          </cell>
          <cell r="E956" t="str">
            <v>+</v>
          </cell>
          <cell r="F956">
            <v>18.999999999999773</v>
          </cell>
          <cell r="G956">
            <v>14.8</v>
          </cell>
          <cell r="H956">
            <v>1</v>
          </cell>
          <cell r="I956">
            <v>0.05</v>
          </cell>
          <cell r="J956">
            <v>14.8</v>
          </cell>
          <cell r="K956">
            <v>0.7400000000000001</v>
          </cell>
        </row>
        <row r="957">
          <cell r="A957">
            <v>373</v>
          </cell>
          <cell r="B957" t="str">
            <v>+</v>
          </cell>
          <cell r="C957">
            <v>1.8</v>
          </cell>
          <cell r="D957">
            <v>373</v>
          </cell>
          <cell r="E957" t="str">
            <v>+</v>
          </cell>
          <cell r="F957">
            <v>10.099999999999909</v>
          </cell>
          <cell r="G957">
            <v>8.3000000000000007</v>
          </cell>
          <cell r="H957">
            <v>3</v>
          </cell>
          <cell r="I957">
            <v>0.05</v>
          </cell>
          <cell r="J957">
            <v>24.900000000000002</v>
          </cell>
          <cell r="K957">
            <v>1.2450000000000001</v>
          </cell>
        </row>
        <row r="958">
          <cell r="A958">
            <v>373</v>
          </cell>
          <cell r="B958" t="str">
            <v>+</v>
          </cell>
          <cell r="C958">
            <v>10.5</v>
          </cell>
          <cell r="D958">
            <v>375</v>
          </cell>
          <cell r="E958" t="str">
            <v>+</v>
          </cell>
          <cell r="F958">
            <v>12.5</v>
          </cell>
          <cell r="G958">
            <v>42</v>
          </cell>
          <cell r="H958">
            <v>1</v>
          </cell>
          <cell r="I958">
            <v>0.05</v>
          </cell>
          <cell r="J958">
            <v>42</v>
          </cell>
          <cell r="K958">
            <v>2.1</v>
          </cell>
        </row>
        <row r="959">
          <cell r="A959">
            <v>372</v>
          </cell>
          <cell r="B959" t="str">
            <v>+</v>
          </cell>
          <cell r="C959">
            <v>13.3</v>
          </cell>
          <cell r="D959">
            <v>373</v>
          </cell>
          <cell r="E959" t="str">
            <v>+</v>
          </cell>
          <cell r="F959">
            <v>10.299999999999727</v>
          </cell>
          <cell r="G959">
            <v>17</v>
          </cell>
          <cell r="H959">
            <v>1</v>
          </cell>
          <cell r="I959">
            <v>0.05</v>
          </cell>
          <cell r="J959">
            <v>17</v>
          </cell>
          <cell r="K959">
            <v>0.85000000000000009</v>
          </cell>
        </row>
        <row r="960">
          <cell r="A960">
            <v>371</v>
          </cell>
          <cell r="B960" t="str">
            <v>+</v>
          </cell>
          <cell r="C960">
            <v>14.25</v>
          </cell>
          <cell r="D960">
            <v>372</v>
          </cell>
          <cell r="E960" t="str">
            <v>+</v>
          </cell>
          <cell r="F960">
            <v>14.550000000000409</v>
          </cell>
          <cell r="G960">
            <v>20.3</v>
          </cell>
          <cell r="H960">
            <v>2</v>
          </cell>
          <cell r="I960">
            <v>0.05</v>
          </cell>
          <cell r="J960">
            <v>40.6</v>
          </cell>
          <cell r="K960">
            <v>2.0300000000000002</v>
          </cell>
        </row>
        <row r="961">
          <cell r="A961">
            <v>371</v>
          </cell>
          <cell r="B961" t="str">
            <v>+</v>
          </cell>
          <cell r="C961">
            <v>12.5</v>
          </cell>
          <cell r="D961">
            <v>372</v>
          </cell>
          <cell r="E961" t="str">
            <v>+</v>
          </cell>
          <cell r="F961">
            <v>3.7999999999999545</v>
          </cell>
          <cell r="G961">
            <v>11.3</v>
          </cell>
          <cell r="H961">
            <v>2</v>
          </cell>
          <cell r="I961">
            <v>0.05</v>
          </cell>
          <cell r="J961">
            <v>22.6</v>
          </cell>
          <cell r="K961">
            <v>1.1300000000000001</v>
          </cell>
        </row>
        <row r="962">
          <cell r="A962">
            <v>370</v>
          </cell>
          <cell r="B962" t="str">
            <v>+</v>
          </cell>
          <cell r="C962">
            <v>4.7</v>
          </cell>
          <cell r="D962">
            <v>371</v>
          </cell>
          <cell r="E962" t="str">
            <v>+</v>
          </cell>
          <cell r="F962">
            <v>7.6999999999998181</v>
          </cell>
          <cell r="G962">
            <v>23</v>
          </cell>
          <cell r="H962">
            <v>1</v>
          </cell>
          <cell r="I962">
            <v>0.05</v>
          </cell>
          <cell r="J962">
            <v>23</v>
          </cell>
          <cell r="K962">
            <v>1.1500000000000001</v>
          </cell>
        </row>
        <row r="963">
          <cell r="A963">
            <v>370</v>
          </cell>
          <cell r="B963" t="str">
            <v>+</v>
          </cell>
          <cell r="C963">
            <v>14.7</v>
          </cell>
          <cell r="D963">
            <v>372</v>
          </cell>
          <cell r="E963" t="str">
            <v>+</v>
          </cell>
          <cell r="F963">
            <v>14.500000000000455</v>
          </cell>
          <cell r="G963">
            <v>39.799999999999997</v>
          </cell>
          <cell r="H963">
            <v>3.8</v>
          </cell>
          <cell r="I963">
            <v>0.05</v>
          </cell>
          <cell r="J963">
            <v>151.23999999999998</v>
          </cell>
          <cell r="K963">
            <v>7.5619999999999994</v>
          </cell>
        </row>
        <row r="964">
          <cell r="A964">
            <v>368</v>
          </cell>
          <cell r="B964" t="str">
            <v>+</v>
          </cell>
          <cell r="C964">
            <v>4.7</v>
          </cell>
          <cell r="D964">
            <v>369</v>
          </cell>
          <cell r="E964" t="str">
            <v>+</v>
          </cell>
          <cell r="F964">
            <v>11.449999999999818</v>
          </cell>
          <cell r="G964">
            <v>26.75</v>
          </cell>
          <cell r="H964">
            <v>1</v>
          </cell>
          <cell r="I964">
            <v>0.05</v>
          </cell>
          <cell r="J964">
            <v>26.75</v>
          </cell>
          <cell r="K964">
            <v>1.3375000000000001</v>
          </cell>
        </row>
        <row r="965">
          <cell r="A965">
            <v>366</v>
          </cell>
          <cell r="B965" t="str">
            <v>+</v>
          </cell>
          <cell r="C965">
            <v>12.2</v>
          </cell>
          <cell r="D965">
            <v>367</v>
          </cell>
          <cell r="E965" t="str">
            <v>+</v>
          </cell>
          <cell r="F965">
            <v>11.549999999999727</v>
          </cell>
          <cell r="G965">
            <v>19.350000000000001</v>
          </cell>
          <cell r="H965">
            <v>1</v>
          </cell>
          <cell r="I965">
            <v>0.05</v>
          </cell>
          <cell r="J965">
            <v>19.350000000000001</v>
          </cell>
          <cell r="K965">
            <v>0.96750000000000014</v>
          </cell>
        </row>
        <row r="966">
          <cell r="A966">
            <v>366</v>
          </cell>
          <cell r="B966" t="str">
            <v>+</v>
          </cell>
          <cell r="C966">
            <v>17.5</v>
          </cell>
          <cell r="D966">
            <v>368</v>
          </cell>
          <cell r="E966" t="str">
            <v>+</v>
          </cell>
          <cell r="F966">
            <v>6.8000000000006366</v>
          </cell>
          <cell r="G966">
            <v>29.3</v>
          </cell>
          <cell r="H966">
            <v>1</v>
          </cell>
          <cell r="I966">
            <v>0.05</v>
          </cell>
          <cell r="J966">
            <v>29.3</v>
          </cell>
          <cell r="K966">
            <v>1.4650000000000001</v>
          </cell>
        </row>
        <row r="967">
          <cell r="A967">
            <v>365</v>
          </cell>
          <cell r="B967" t="str">
            <v>+</v>
          </cell>
          <cell r="C967">
            <v>17</v>
          </cell>
          <cell r="D967">
            <v>366</v>
          </cell>
          <cell r="E967" t="str">
            <v>+</v>
          </cell>
          <cell r="F967">
            <v>12.999999999999545</v>
          </cell>
          <cell r="G967">
            <v>16</v>
          </cell>
          <cell r="H967">
            <v>3.8</v>
          </cell>
          <cell r="I967">
            <v>0.05</v>
          </cell>
          <cell r="J967">
            <v>60.8</v>
          </cell>
          <cell r="K967">
            <v>3.04</v>
          </cell>
        </row>
        <row r="968">
          <cell r="A968">
            <v>365</v>
          </cell>
          <cell r="B968" t="str">
            <v>+</v>
          </cell>
          <cell r="C968">
            <v>13</v>
          </cell>
          <cell r="D968">
            <v>366</v>
          </cell>
          <cell r="E968" t="str">
            <v>+</v>
          </cell>
          <cell r="F968">
            <v>8.7999999999999545</v>
          </cell>
          <cell r="G968">
            <v>15.8</v>
          </cell>
          <cell r="H968">
            <v>1</v>
          </cell>
          <cell r="I968">
            <v>0.05</v>
          </cell>
          <cell r="J968">
            <v>15.8</v>
          </cell>
          <cell r="K968">
            <v>0.79</v>
          </cell>
        </row>
        <row r="969">
          <cell r="A969">
            <v>365</v>
          </cell>
          <cell r="B969" t="str">
            <v>+</v>
          </cell>
          <cell r="C969">
            <v>13</v>
          </cell>
          <cell r="D969">
            <v>366</v>
          </cell>
          <cell r="E969" t="str">
            <v>+</v>
          </cell>
          <cell r="F969">
            <v>9.3999999999994088</v>
          </cell>
          <cell r="G969">
            <v>16.399999999999999</v>
          </cell>
          <cell r="H969">
            <v>2</v>
          </cell>
          <cell r="I969">
            <v>0.05</v>
          </cell>
          <cell r="J969">
            <v>32.799999999999997</v>
          </cell>
          <cell r="K969">
            <v>1.64</v>
          </cell>
        </row>
        <row r="970">
          <cell r="A970">
            <v>364</v>
          </cell>
          <cell r="B970" t="str">
            <v>+</v>
          </cell>
          <cell r="C970">
            <v>9.1999999999999993</v>
          </cell>
          <cell r="D970">
            <v>366</v>
          </cell>
          <cell r="E970" t="str">
            <v>+</v>
          </cell>
          <cell r="F970">
            <v>0.5999999999994543</v>
          </cell>
          <cell r="G970">
            <v>31.4</v>
          </cell>
          <cell r="H970">
            <v>3</v>
          </cell>
          <cell r="I970">
            <v>0.05</v>
          </cell>
          <cell r="J970">
            <v>94.199999999999989</v>
          </cell>
          <cell r="K970">
            <v>4.71</v>
          </cell>
        </row>
        <row r="971">
          <cell r="A971">
            <v>362</v>
          </cell>
          <cell r="B971" t="str">
            <v>+</v>
          </cell>
          <cell r="C971">
            <v>0.5</v>
          </cell>
          <cell r="D971">
            <v>362</v>
          </cell>
          <cell r="E971" t="str">
            <v>+</v>
          </cell>
          <cell r="F971">
            <v>7.3000000000001819</v>
          </cell>
          <cell r="G971">
            <v>6.8</v>
          </cell>
          <cell r="H971">
            <v>4</v>
          </cell>
          <cell r="I971">
            <v>0.05</v>
          </cell>
          <cell r="J971">
            <v>27.2</v>
          </cell>
          <cell r="K971">
            <v>1.36</v>
          </cell>
        </row>
        <row r="972">
          <cell r="A972">
            <v>362</v>
          </cell>
          <cell r="B972" t="str">
            <v>+</v>
          </cell>
          <cell r="C972">
            <v>7.3</v>
          </cell>
          <cell r="D972">
            <v>362</v>
          </cell>
          <cell r="E972" t="str">
            <v>+</v>
          </cell>
          <cell r="F972">
            <v>15.299999999999727</v>
          </cell>
          <cell r="G972">
            <v>8</v>
          </cell>
          <cell r="H972">
            <v>2</v>
          </cell>
          <cell r="I972">
            <v>0.05</v>
          </cell>
          <cell r="J972">
            <v>16</v>
          </cell>
          <cell r="K972">
            <v>0.8</v>
          </cell>
        </row>
        <row r="973">
          <cell r="A973">
            <v>362</v>
          </cell>
          <cell r="B973" t="str">
            <v>+</v>
          </cell>
          <cell r="C973">
            <v>7.3</v>
          </cell>
          <cell r="D973">
            <v>362</v>
          </cell>
          <cell r="E973" t="str">
            <v>+</v>
          </cell>
          <cell r="F973">
            <v>15.299999999999727</v>
          </cell>
          <cell r="G973">
            <v>8</v>
          </cell>
          <cell r="H973">
            <v>1</v>
          </cell>
          <cell r="I973">
            <v>0.05</v>
          </cell>
          <cell r="J973">
            <v>8</v>
          </cell>
          <cell r="K973">
            <v>0.4</v>
          </cell>
        </row>
        <row r="974">
          <cell r="A974">
            <v>362</v>
          </cell>
          <cell r="B974" t="str">
            <v>+</v>
          </cell>
          <cell r="C974">
            <v>15</v>
          </cell>
          <cell r="D974">
            <v>363</v>
          </cell>
          <cell r="E974" t="str">
            <v>+</v>
          </cell>
          <cell r="F974">
            <v>14.399999999999409</v>
          </cell>
          <cell r="G974">
            <v>19.399999999999999</v>
          </cell>
          <cell r="H974">
            <v>1</v>
          </cell>
          <cell r="I974">
            <v>0.05</v>
          </cell>
          <cell r="J974">
            <v>19.399999999999999</v>
          </cell>
          <cell r="K974">
            <v>0.97</v>
          </cell>
        </row>
        <row r="975">
          <cell r="A975">
            <v>361</v>
          </cell>
          <cell r="B975" t="str">
            <v>+</v>
          </cell>
          <cell r="C975">
            <v>4.9000000000000004</v>
          </cell>
          <cell r="D975">
            <v>361</v>
          </cell>
          <cell r="E975" t="str">
            <v>+</v>
          </cell>
          <cell r="F975">
            <v>10.299999999999727</v>
          </cell>
          <cell r="G975">
            <v>5.4</v>
          </cell>
          <cell r="H975">
            <v>2</v>
          </cell>
          <cell r="I975">
            <v>0.05</v>
          </cell>
          <cell r="J975">
            <v>10.8</v>
          </cell>
          <cell r="K975">
            <v>0.54</v>
          </cell>
        </row>
        <row r="976">
          <cell r="A976">
            <v>361</v>
          </cell>
          <cell r="B976" t="str">
            <v>+</v>
          </cell>
          <cell r="C976">
            <v>10.3</v>
          </cell>
          <cell r="D976">
            <v>361</v>
          </cell>
          <cell r="E976" t="str">
            <v>+</v>
          </cell>
          <cell r="F976">
            <v>19.600000000000364</v>
          </cell>
          <cell r="G976">
            <v>9.3000000000000007</v>
          </cell>
          <cell r="H976">
            <v>4</v>
          </cell>
          <cell r="I976">
            <v>0.05</v>
          </cell>
          <cell r="J976">
            <v>37.200000000000003</v>
          </cell>
          <cell r="K976">
            <v>1.8600000000000003</v>
          </cell>
        </row>
        <row r="977">
          <cell r="A977">
            <v>361</v>
          </cell>
          <cell r="B977" t="str">
            <v>+</v>
          </cell>
          <cell r="C977">
            <v>19</v>
          </cell>
          <cell r="D977">
            <v>362</v>
          </cell>
          <cell r="E977" t="str">
            <v>+</v>
          </cell>
          <cell r="F977">
            <v>2.0000000000004547</v>
          </cell>
          <cell r="G977">
            <v>3</v>
          </cell>
          <cell r="H977">
            <v>1</v>
          </cell>
          <cell r="I977">
            <v>0.05</v>
          </cell>
          <cell r="J977">
            <v>3</v>
          </cell>
          <cell r="K977">
            <v>0.15000000000000002</v>
          </cell>
        </row>
        <row r="978">
          <cell r="A978">
            <v>359</v>
          </cell>
          <cell r="B978" t="str">
            <v>+</v>
          </cell>
          <cell r="C978">
            <v>19</v>
          </cell>
          <cell r="D978">
            <v>360</v>
          </cell>
          <cell r="E978" t="str">
            <v>+</v>
          </cell>
          <cell r="F978">
            <v>17.999999999999545</v>
          </cell>
          <cell r="G978">
            <v>19</v>
          </cell>
          <cell r="H978">
            <v>1</v>
          </cell>
          <cell r="I978">
            <v>0.05</v>
          </cell>
          <cell r="J978">
            <v>19</v>
          </cell>
          <cell r="K978">
            <v>0.95000000000000007</v>
          </cell>
        </row>
        <row r="979">
          <cell r="A979">
            <v>359</v>
          </cell>
          <cell r="B979" t="str">
            <v>+</v>
          </cell>
          <cell r="C979">
            <v>17</v>
          </cell>
          <cell r="D979">
            <v>361</v>
          </cell>
          <cell r="E979" t="str">
            <v>+</v>
          </cell>
          <cell r="F979">
            <v>0.80000000000040927</v>
          </cell>
          <cell r="G979">
            <v>23.8</v>
          </cell>
          <cell r="H979">
            <v>2</v>
          </cell>
          <cell r="I979">
            <v>0.05</v>
          </cell>
          <cell r="J979">
            <v>47.6</v>
          </cell>
          <cell r="K979">
            <v>2.3800000000000003</v>
          </cell>
        </row>
        <row r="980">
          <cell r="A980">
            <v>359</v>
          </cell>
          <cell r="B980" t="str">
            <v>+</v>
          </cell>
          <cell r="C980">
            <v>17</v>
          </cell>
          <cell r="D980">
            <v>362</v>
          </cell>
          <cell r="E980" t="str">
            <v>+</v>
          </cell>
          <cell r="F980">
            <v>6.3999999999998636</v>
          </cell>
          <cell r="G980">
            <v>49.4</v>
          </cell>
          <cell r="H980">
            <v>1</v>
          </cell>
          <cell r="I980">
            <v>0.05</v>
          </cell>
          <cell r="J980">
            <v>49.4</v>
          </cell>
          <cell r="K980">
            <v>2.4700000000000002</v>
          </cell>
        </row>
        <row r="981">
          <cell r="A981">
            <v>357</v>
          </cell>
          <cell r="B981" t="str">
            <v>+</v>
          </cell>
          <cell r="C981">
            <v>15</v>
          </cell>
          <cell r="D981">
            <v>358</v>
          </cell>
          <cell r="E981" t="str">
            <v>+</v>
          </cell>
          <cell r="F981">
            <v>3.1999999999993634</v>
          </cell>
          <cell r="G981">
            <v>8.1999999999999993</v>
          </cell>
          <cell r="H981">
            <v>1</v>
          </cell>
          <cell r="I981">
            <v>0.05</v>
          </cell>
          <cell r="J981">
            <v>8.1999999999999993</v>
          </cell>
          <cell r="K981">
            <v>0.41</v>
          </cell>
        </row>
        <row r="982">
          <cell r="A982">
            <v>355</v>
          </cell>
          <cell r="B982" t="str">
            <v>+</v>
          </cell>
          <cell r="C982">
            <v>3.25</v>
          </cell>
          <cell r="D982">
            <v>356</v>
          </cell>
          <cell r="E982" t="str">
            <v>+</v>
          </cell>
          <cell r="F982">
            <v>0.75000000000045475</v>
          </cell>
          <cell r="G982">
            <v>17.5</v>
          </cell>
          <cell r="H982">
            <v>2</v>
          </cell>
          <cell r="I982">
            <v>0.05</v>
          </cell>
          <cell r="J982">
            <v>35</v>
          </cell>
          <cell r="K982">
            <v>1.75</v>
          </cell>
        </row>
        <row r="983">
          <cell r="A983">
            <v>355</v>
          </cell>
          <cell r="B983" t="str">
            <v>+</v>
          </cell>
          <cell r="C983">
            <v>7</v>
          </cell>
          <cell r="D983">
            <v>356</v>
          </cell>
          <cell r="E983" t="str">
            <v>+</v>
          </cell>
          <cell r="F983">
            <v>0</v>
          </cell>
          <cell r="G983">
            <v>13</v>
          </cell>
          <cell r="H983">
            <v>1</v>
          </cell>
          <cell r="I983">
            <v>0.05</v>
          </cell>
          <cell r="J983">
            <v>13</v>
          </cell>
          <cell r="K983">
            <v>0.65</v>
          </cell>
        </row>
        <row r="984">
          <cell r="A984">
            <v>355</v>
          </cell>
          <cell r="B984" t="str">
            <v>+</v>
          </cell>
          <cell r="C984">
            <v>14</v>
          </cell>
          <cell r="D984">
            <v>356</v>
          </cell>
          <cell r="E984" t="str">
            <v>+</v>
          </cell>
          <cell r="F984">
            <v>12.749999999999773</v>
          </cell>
          <cell r="G984">
            <v>18.75</v>
          </cell>
          <cell r="H984">
            <v>4</v>
          </cell>
          <cell r="I984">
            <v>0.05</v>
          </cell>
          <cell r="J984">
            <v>75</v>
          </cell>
          <cell r="K984">
            <v>3.75</v>
          </cell>
        </row>
        <row r="985">
          <cell r="A985">
            <v>353</v>
          </cell>
          <cell r="B985" t="str">
            <v>+</v>
          </cell>
          <cell r="C985">
            <v>10.45</v>
          </cell>
          <cell r="D985">
            <v>354</v>
          </cell>
          <cell r="E985" t="str">
            <v>+</v>
          </cell>
          <cell r="F985">
            <v>0.44999999999959073</v>
          </cell>
          <cell r="G985">
            <v>10</v>
          </cell>
          <cell r="H985">
            <v>4</v>
          </cell>
          <cell r="I985">
            <v>0.05</v>
          </cell>
          <cell r="J985">
            <v>40</v>
          </cell>
          <cell r="K985">
            <v>2</v>
          </cell>
        </row>
        <row r="986">
          <cell r="A986">
            <v>352</v>
          </cell>
          <cell r="B986" t="str">
            <v>+</v>
          </cell>
          <cell r="C986">
            <v>9.15</v>
          </cell>
          <cell r="D986">
            <v>352</v>
          </cell>
          <cell r="E986" t="str">
            <v>+</v>
          </cell>
          <cell r="F986">
            <v>11.049999999999045</v>
          </cell>
          <cell r="G986">
            <v>1.9</v>
          </cell>
          <cell r="H986">
            <v>2</v>
          </cell>
          <cell r="I986">
            <v>0.05</v>
          </cell>
          <cell r="J986">
            <v>3.8</v>
          </cell>
          <cell r="K986">
            <v>0.19</v>
          </cell>
        </row>
        <row r="987">
          <cell r="A987">
            <v>351</v>
          </cell>
          <cell r="B987" t="str">
            <v>+</v>
          </cell>
          <cell r="C987">
            <v>15.9</v>
          </cell>
          <cell r="D987">
            <v>352</v>
          </cell>
          <cell r="E987" t="str">
            <v>+</v>
          </cell>
          <cell r="F987">
            <v>18.899999999999864</v>
          </cell>
          <cell r="G987">
            <v>23</v>
          </cell>
          <cell r="H987">
            <v>1</v>
          </cell>
          <cell r="I987">
            <v>0.05</v>
          </cell>
          <cell r="J987">
            <v>23</v>
          </cell>
          <cell r="K987">
            <v>1.1500000000000001</v>
          </cell>
        </row>
        <row r="988">
          <cell r="A988">
            <v>350</v>
          </cell>
          <cell r="B988" t="str">
            <v>+</v>
          </cell>
          <cell r="D988">
            <v>350</v>
          </cell>
          <cell r="E988" t="str">
            <v>+</v>
          </cell>
          <cell r="F988">
            <v>9.8000000000001819</v>
          </cell>
          <cell r="G988">
            <v>9.8000000000000007</v>
          </cell>
          <cell r="H988">
            <v>1</v>
          </cell>
          <cell r="I988">
            <v>0.05</v>
          </cell>
          <cell r="J988">
            <v>9.8000000000000007</v>
          </cell>
          <cell r="K988">
            <v>0.49000000000000005</v>
          </cell>
        </row>
        <row r="989">
          <cell r="A989">
            <v>350</v>
          </cell>
          <cell r="B989" t="str">
            <v>+</v>
          </cell>
          <cell r="C989">
            <v>9.8000000000000007</v>
          </cell>
          <cell r="D989">
            <v>351</v>
          </cell>
          <cell r="E989" t="str">
            <v>+</v>
          </cell>
          <cell r="F989">
            <v>12.200000000000273</v>
          </cell>
          <cell r="G989">
            <v>22.4</v>
          </cell>
          <cell r="H989">
            <v>2</v>
          </cell>
          <cell r="I989">
            <v>0.05</v>
          </cell>
          <cell r="J989">
            <v>44.8</v>
          </cell>
          <cell r="K989">
            <v>2.2399999999999998</v>
          </cell>
        </row>
        <row r="990">
          <cell r="A990">
            <v>351</v>
          </cell>
          <cell r="B990" t="str">
            <v>+</v>
          </cell>
          <cell r="C990">
            <v>16.399999999999999</v>
          </cell>
          <cell r="D990">
            <v>353</v>
          </cell>
          <cell r="E990" t="str">
            <v>+</v>
          </cell>
          <cell r="F990">
            <v>7.9499999999995907</v>
          </cell>
          <cell r="G990">
            <v>31.55</v>
          </cell>
          <cell r="H990">
            <v>1</v>
          </cell>
          <cell r="I990">
            <v>0.05</v>
          </cell>
          <cell r="J990">
            <v>31.55</v>
          </cell>
          <cell r="K990">
            <v>1.5775000000000001</v>
          </cell>
        </row>
        <row r="991">
          <cell r="A991">
            <v>350</v>
          </cell>
          <cell r="B991" t="str">
            <v>+</v>
          </cell>
          <cell r="C991">
            <v>8.4</v>
          </cell>
          <cell r="D991">
            <v>358</v>
          </cell>
          <cell r="E991" t="str">
            <v>+</v>
          </cell>
          <cell r="F991">
            <v>17.799999999999727</v>
          </cell>
          <cell r="G991">
            <v>169.4</v>
          </cell>
          <cell r="H991">
            <v>1</v>
          </cell>
          <cell r="I991">
            <v>0.05</v>
          </cell>
          <cell r="J991">
            <v>169.4</v>
          </cell>
          <cell r="K991">
            <v>8.4700000000000006</v>
          </cell>
        </row>
        <row r="992">
          <cell r="A992">
            <v>350</v>
          </cell>
          <cell r="B992" t="str">
            <v>+</v>
          </cell>
          <cell r="C992">
            <v>1</v>
          </cell>
          <cell r="D992">
            <v>350</v>
          </cell>
          <cell r="E992" t="str">
            <v>+</v>
          </cell>
          <cell r="F992">
            <v>13.399999999999181</v>
          </cell>
          <cell r="G992">
            <v>12.4</v>
          </cell>
          <cell r="H992">
            <v>1</v>
          </cell>
          <cell r="I992">
            <v>0.05</v>
          </cell>
          <cell r="J992">
            <v>12.4</v>
          </cell>
          <cell r="K992">
            <v>0.62000000000000011</v>
          </cell>
        </row>
        <row r="993">
          <cell r="A993">
            <v>347</v>
          </cell>
          <cell r="B993" t="str">
            <v>+</v>
          </cell>
          <cell r="C993">
            <v>13</v>
          </cell>
          <cell r="D993">
            <v>348</v>
          </cell>
          <cell r="E993" t="str">
            <v>+</v>
          </cell>
          <cell r="F993">
            <v>5.4999999999995453</v>
          </cell>
          <cell r="G993">
            <v>12.5</v>
          </cell>
          <cell r="H993">
            <v>1</v>
          </cell>
          <cell r="I993">
            <v>0.05</v>
          </cell>
          <cell r="J993">
            <v>12.5</v>
          </cell>
          <cell r="K993">
            <v>0.625</v>
          </cell>
        </row>
        <row r="994">
          <cell r="A994">
            <v>345</v>
          </cell>
          <cell r="B994" t="str">
            <v>+</v>
          </cell>
          <cell r="C994">
            <v>11.4</v>
          </cell>
          <cell r="D994">
            <v>346</v>
          </cell>
          <cell r="E994" t="str">
            <v>+</v>
          </cell>
          <cell r="F994">
            <v>4.3999999999994088</v>
          </cell>
          <cell r="G994">
            <v>13</v>
          </cell>
          <cell r="H994">
            <v>1</v>
          </cell>
          <cell r="I994">
            <v>0.05</v>
          </cell>
          <cell r="J994">
            <v>13</v>
          </cell>
          <cell r="K994">
            <v>0.65</v>
          </cell>
        </row>
        <row r="995">
          <cell r="A995">
            <v>345</v>
          </cell>
          <cell r="B995" t="str">
            <v>+</v>
          </cell>
          <cell r="C995">
            <v>17.5</v>
          </cell>
          <cell r="D995">
            <v>346</v>
          </cell>
          <cell r="E995" t="str">
            <v>+</v>
          </cell>
          <cell r="F995">
            <v>19.249999999999545</v>
          </cell>
          <cell r="G995">
            <v>21.75</v>
          </cell>
          <cell r="H995">
            <v>1</v>
          </cell>
          <cell r="I995">
            <v>0.05</v>
          </cell>
          <cell r="J995">
            <v>21.75</v>
          </cell>
          <cell r="K995">
            <v>1.0875000000000001</v>
          </cell>
        </row>
        <row r="996">
          <cell r="A996">
            <v>344</v>
          </cell>
          <cell r="B996" t="str">
            <v>+</v>
          </cell>
          <cell r="C996">
            <v>3.2</v>
          </cell>
          <cell r="D996">
            <v>344</v>
          </cell>
          <cell r="E996" t="str">
            <v>+</v>
          </cell>
          <cell r="F996">
            <v>17.5</v>
          </cell>
          <cell r="G996">
            <v>14.3</v>
          </cell>
          <cell r="H996">
            <v>1</v>
          </cell>
          <cell r="I996">
            <v>0.05</v>
          </cell>
          <cell r="J996">
            <v>14.3</v>
          </cell>
          <cell r="K996">
            <v>0.71500000000000008</v>
          </cell>
        </row>
        <row r="997">
          <cell r="A997">
            <v>344</v>
          </cell>
          <cell r="B997" t="str">
            <v>+</v>
          </cell>
          <cell r="C997">
            <v>7.4</v>
          </cell>
          <cell r="D997">
            <v>345</v>
          </cell>
          <cell r="E997" t="str">
            <v>+</v>
          </cell>
          <cell r="F997">
            <v>10.199999999999818</v>
          </cell>
          <cell r="G997">
            <v>22.8</v>
          </cell>
          <cell r="H997">
            <v>2</v>
          </cell>
          <cell r="I997">
            <v>0.05</v>
          </cell>
          <cell r="J997">
            <v>45.6</v>
          </cell>
          <cell r="K997">
            <v>2.2800000000000002</v>
          </cell>
        </row>
        <row r="998">
          <cell r="A998">
            <v>342</v>
          </cell>
          <cell r="B998" t="str">
            <v>+</v>
          </cell>
          <cell r="C998">
            <v>17.5</v>
          </cell>
          <cell r="D998">
            <v>345</v>
          </cell>
          <cell r="E998" t="str">
            <v>+</v>
          </cell>
          <cell r="F998">
            <v>14.500000000000455</v>
          </cell>
          <cell r="G998">
            <v>57</v>
          </cell>
          <cell r="H998">
            <v>3.8</v>
          </cell>
          <cell r="I998">
            <v>0.05</v>
          </cell>
          <cell r="J998">
            <v>216.6</v>
          </cell>
          <cell r="K998">
            <v>10.83</v>
          </cell>
        </row>
        <row r="999">
          <cell r="A999">
            <v>337</v>
          </cell>
          <cell r="B999" t="str">
            <v>+</v>
          </cell>
          <cell r="C999">
            <v>3.6</v>
          </cell>
          <cell r="D999">
            <v>341</v>
          </cell>
          <cell r="E999" t="str">
            <v>+</v>
          </cell>
          <cell r="F999">
            <v>8.6000000000001364</v>
          </cell>
          <cell r="G999">
            <v>85</v>
          </cell>
          <cell r="H999">
            <v>1</v>
          </cell>
          <cell r="I999">
            <v>0.05</v>
          </cell>
          <cell r="J999">
            <v>85</v>
          </cell>
          <cell r="K999">
            <v>4.25</v>
          </cell>
        </row>
        <row r="1000">
          <cell r="A1000">
            <v>336</v>
          </cell>
          <cell r="B1000" t="str">
            <v>+</v>
          </cell>
          <cell r="C1000">
            <v>12.9</v>
          </cell>
          <cell r="D1000">
            <v>340</v>
          </cell>
          <cell r="E1000" t="str">
            <v>+</v>
          </cell>
          <cell r="F1000">
            <v>3.9999999999997726</v>
          </cell>
          <cell r="G1000">
            <v>71.099999999999994</v>
          </cell>
          <cell r="H1000">
            <v>2</v>
          </cell>
          <cell r="I1000">
            <v>0.05</v>
          </cell>
          <cell r="J1000">
            <v>142.19999999999999</v>
          </cell>
          <cell r="K1000">
            <v>7.1099999999999994</v>
          </cell>
        </row>
        <row r="1001">
          <cell r="A1001">
            <v>335</v>
          </cell>
          <cell r="B1001" t="str">
            <v>+</v>
          </cell>
          <cell r="C1001">
            <v>14.2</v>
          </cell>
          <cell r="D1001">
            <v>348</v>
          </cell>
          <cell r="E1001" t="str">
            <v>+</v>
          </cell>
          <cell r="F1001">
            <v>0.49999999999954525</v>
          </cell>
          <cell r="G1001">
            <v>246.3</v>
          </cell>
          <cell r="H1001">
            <v>2</v>
          </cell>
          <cell r="I1001">
            <v>0.05</v>
          </cell>
          <cell r="J1001">
            <v>492.6</v>
          </cell>
          <cell r="K1001">
            <v>24.630000000000003</v>
          </cell>
        </row>
        <row r="1002">
          <cell r="A1002">
            <v>327</v>
          </cell>
          <cell r="B1002" t="str">
            <v>+</v>
          </cell>
          <cell r="C1002">
            <v>13.4</v>
          </cell>
          <cell r="D1002">
            <v>333</v>
          </cell>
          <cell r="E1002" t="str">
            <v>+</v>
          </cell>
          <cell r="F1002">
            <v>8.8999999999998636</v>
          </cell>
          <cell r="G1002">
            <v>115.5</v>
          </cell>
          <cell r="H1002">
            <v>2</v>
          </cell>
          <cell r="I1002">
            <v>0.05</v>
          </cell>
          <cell r="J1002">
            <v>231</v>
          </cell>
          <cell r="K1002">
            <v>11.55</v>
          </cell>
        </row>
        <row r="1003">
          <cell r="A1003">
            <v>324</v>
          </cell>
          <cell r="B1003" t="str">
            <v>+</v>
          </cell>
          <cell r="C1003">
            <v>19</v>
          </cell>
          <cell r="D1003">
            <v>327</v>
          </cell>
          <cell r="E1003" t="str">
            <v>+</v>
          </cell>
          <cell r="F1003">
            <v>5</v>
          </cell>
          <cell r="G1003">
            <v>46</v>
          </cell>
          <cell r="H1003">
            <v>2</v>
          </cell>
          <cell r="I1003">
            <v>0.05</v>
          </cell>
          <cell r="J1003">
            <v>92</v>
          </cell>
          <cell r="K1003">
            <v>4.6000000000000005</v>
          </cell>
        </row>
        <row r="1004">
          <cell r="A1004">
            <v>324</v>
          </cell>
          <cell r="B1004" t="str">
            <v>+</v>
          </cell>
          <cell r="C1004">
            <v>7</v>
          </cell>
          <cell r="D1004">
            <v>327</v>
          </cell>
          <cell r="E1004" t="str">
            <v>+</v>
          </cell>
          <cell r="F1004">
            <v>14.600000000000364</v>
          </cell>
          <cell r="G1004">
            <v>67.599999999999994</v>
          </cell>
          <cell r="H1004">
            <v>3</v>
          </cell>
          <cell r="I1004">
            <v>0.05</v>
          </cell>
          <cell r="J1004">
            <v>202.79999999999998</v>
          </cell>
          <cell r="K1004">
            <v>10.14</v>
          </cell>
        </row>
        <row r="1005">
          <cell r="A1005">
            <v>323</v>
          </cell>
          <cell r="B1005" t="str">
            <v>+</v>
          </cell>
          <cell r="C1005">
            <v>2</v>
          </cell>
          <cell r="D1005">
            <v>325</v>
          </cell>
          <cell r="E1005" t="str">
            <v>+</v>
          </cell>
          <cell r="F1005">
            <v>13.999999999999773</v>
          </cell>
          <cell r="G1005">
            <v>52</v>
          </cell>
          <cell r="H1005">
            <v>1</v>
          </cell>
          <cell r="I1005">
            <v>0.05</v>
          </cell>
          <cell r="J1005">
            <v>52</v>
          </cell>
          <cell r="K1005">
            <v>2.6</v>
          </cell>
        </row>
        <row r="1006">
          <cell r="A1006">
            <v>321</v>
          </cell>
          <cell r="B1006" t="str">
            <v>+</v>
          </cell>
          <cell r="C1006">
            <v>12.7</v>
          </cell>
          <cell r="D1006">
            <v>322</v>
          </cell>
          <cell r="E1006" t="str">
            <v>+</v>
          </cell>
          <cell r="F1006">
            <v>11.499999999999773</v>
          </cell>
          <cell r="G1006">
            <v>18.8</v>
          </cell>
          <cell r="H1006">
            <v>5.2</v>
          </cell>
          <cell r="I1006">
            <v>0.05</v>
          </cell>
          <cell r="J1006">
            <v>97.76</v>
          </cell>
          <cell r="K1006">
            <v>4.8880000000000008</v>
          </cell>
        </row>
        <row r="1007">
          <cell r="A1007">
            <v>320</v>
          </cell>
          <cell r="B1007" t="str">
            <v>+</v>
          </cell>
          <cell r="C1007">
            <v>11.5</v>
          </cell>
          <cell r="D1007">
            <v>323</v>
          </cell>
          <cell r="E1007" t="str">
            <v>+</v>
          </cell>
          <cell r="F1007">
            <v>7.0000000000004547</v>
          </cell>
          <cell r="G1007">
            <v>55.5</v>
          </cell>
          <cell r="H1007">
            <v>4</v>
          </cell>
          <cell r="I1007">
            <v>0.05</v>
          </cell>
          <cell r="J1007">
            <v>222</v>
          </cell>
          <cell r="K1007">
            <v>11.100000000000001</v>
          </cell>
        </row>
        <row r="1008">
          <cell r="A1008">
            <v>313</v>
          </cell>
          <cell r="B1008" t="str">
            <v>+</v>
          </cell>
          <cell r="C1008">
            <v>8.3000000000000007</v>
          </cell>
          <cell r="D1008">
            <v>317</v>
          </cell>
          <cell r="E1008" t="str">
            <v>+</v>
          </cell>
          <cell r="F1008">
            <v>16.200000000000045</v>
          </cell>
          <cell r="G1008">
            <v>87.9</v>
          </cell>
          <cell r="H1008">
            <v>4</v>
          </cell>
          <cell r="I1008">
            <v>0.05</v>
          </cell>
          <cell r="J1008">
            <v>351.6</v>
          </cell>
          <cell r="K1008">
            <v>17.580000000000002</v>
          </cell>
        </row>
        <row r="1009">
          <cell r="A1009">
            <v>312</v>
          </cell>
          <cell r="B1009" t="str">
            <v>+</v>
          </cell>
          <cell r="C1009">
            <v>4.5</v>
          </cell>
          <cell r="D1009">
            <v>313</v>
          </cell>
          <cell r="E1009" t="str">
            <v>+</v>
          </cell>
          <cell r="F1009">
            <v>19.900000000000091</v>
          </cell>
          <cell r="G1009">
            <v>35.4</v>
          </cell>
          <cell r="H1009">
            <v>1</v>
          </cell>
          <cell r="I1009">
            <v>0.05</v>
          </cell>
          <cell r="J1009">
            <v>35.4</v>
          </cell>
          <cell r="K1009">
            <v>1.77</v>
          </cell>
        </row>
        <row r="1010">
          <cell r="A1010">
            <v>311</v>
          </cell>
          <cell r="B1010" t="str">
            <v>+</v>
          </cell>
          <cell r="C1010">
            <v>10.199999999999999</v>
          </cell>
          <cell r="D1010">
            <v>312</v>
          </cell>
          <cell r="E1010" t="str">
            <v>+</v>
          </cell>
          <cell r="F1010">
            <v>6.2999999999999545</v>
          </cell>
          <cell r="G1010">
            <v>16.100000000000001</v>
          </cell>
          <cell r="H1010">
            <v>2</v>
          </cell>
          <cell r="I1010">
            <v>0.05</v>
          </cell>
          <cell r="J1010">
            <v>32.200000000000003</v>
          </cell>
          <cell r="K1010">
            <v>1.6100000000000003</v>
          </cell>
        </row>
        <row r="1011">
          <cell r="A1011">
            <v>311</v>
          </cell>
          <cell r="B1011" t="str">
            <v>+</v>
          </cell>
          <cell r="C1011">
            <v>13.2</v>
          </cell>
          <cell r="D1011">
            <v>312</v>
          </cell>
          <cell r="E1011" t="str">
            <v>+</v>
          </cell>
          <cell r="F1011">
            <v>17.549999999999955</v>
          </cell>
          <cell r="G1011">
            <v>24.35</v>
          </cell>
          <cell r="H1011">
            <v>1</v>
          </cell>
          <cell r="I1011">
            <v>0.05</v>
          </cell>
          <cell r="J1011">
            <v>24.35</v>
          </cell>
          <cell r="K1011">
            <v>1.2175000000000002</v>
          </cell>
        </row>
        <row r="1012">
          <cell r="A1012">
            <v>310</v>
          </cell>
          <cell r="B1012" t="str">
            <v>+</v>
          </cell>
          <cell r="C1012">
            <v>5.5</v>
          </cell>
          <cell r="D1012">
            <v>322</v>
          </cell>
          <cell r="E1012" t="str">
            <v>+</v>
          </cell>
          <cell r="F1012">
            <v>9.8000000000001819</v>
          </cell>
          <cell r="G1012">
            <v>244.3</v>
          </cell>
          <cell r="H1012">
            <v>1</v>
          </cell>
          <cell r="I1012">
            <v>0.05</v>
          </cell>
          <cell r="J1012">
            <v>244.3</v>
          </cell>
          <cell r="K1012">
            <v>12.215000000000002</v>
          </cell>
        </row>
        <row r="1013">
          <cell r="A1013">
            <v>309</v>
          </cell>
          <cell r="B1013" t="str">
            <v>+</v>
          </cell>
          <cell r="C1013">
            <v>13.3</v>
          </cell>
          <cell r="D1013">
            <v>310</v>
          </cell>
          <cell r="E1013" t="str">
            <v>+</v>
          </cell>
          <cell r="F1013">
            <v>13.600000000000136</v>
          </cell>
          <cell r="G1013">
            <v>20.3</v>
          </cell>
          <cell r="H1013">
            <v>1</v>
          </cell>
          <cell r="I1013">
            <v>0.05</v>
          </cell>
          <cell r="J1013">
            <v>20.3</v>
          </cell>
          <cell r="K1013">
            <v>1.0150000000000001</v>
          </cell>
        </row>
        <row r="1014">
          <cell r="A1014">
            <v>308</v>
          </cell>
          <cell r="B1014" t="str">
            <v>+</v>
          </cell>
          <cell r="C1014">
            <v>15.5</v>
          </cell>
          <cell r="D1014">
            <v>309</v>
          </cell>
          <cell r="E1014" t="str">
            <v>+</v>
          </cell>
          <cell r="F1014">
            <v>18.999999999999773</v>
          </cell>
          <cell r="G1014">
            <v>23.5</v>
          </cell>
          <cell r="H1014">
            <v>1</v>
          </cell>
          <cell r="I1014">
            <v>0.05</v>
          </cell>
          <cell r="J1014">
            <v>23.5</v>
          </cell>
          <cell r="K1014">
            <v>1.175</v>
          </cell>
        </row>
        <row r="1015">
          <cell r="A1015">
            <v>306</v>
          </cell>
          <cell r="B1015" t="str">
            <v>+</v>
          </cell>
          <cell r="C1015">
            <v>4</v>
          </cell>
          <cell r="D1015">
            <v>307</v>
          </cell>
          <cell r="E1015" t="str">
            <v>+</v>
          </cell>
          <cell r="F1015">
            <v>17.400000000000091</v>
          </cell>
          <cell r="G1015">
            <v>33.4</v>
          </cell>
          <cell r="H1015">
            <v>1</v>
          </cell>
          <cell r="I1015">
            <v>0.05</v>
          </cell>
          <cell r="J1015">
            <v>33.4</v>
          </cell>
          <cell r="K1015">
            <v>1.67</v>
          </cell>
        </row>
        <row r="1016">
          <cell r="A1016">
            <v>305</v>
          </cell>
          <cell r="B1016" t="str">
            <v>+</v>
          </cell>
          <cell r="C1016">
            <v>9.8000000000000007</v>
          </cell>
          <cell r="D1016">
            <v>307</v>
          </cell>
          <cell r="E1016" t="str">
            <v>+</v>
          </cell>
          <cell r="F1016">
            <v>1.1000000000001364</v>
          </cell>
          <cell r="G1016">
            <v>31.3</v>
          </cell>
          <cell r="H1016">
            <v>1</v>
          </cell>
          <cell r="I1016">
            <v>0.05</v>
          </cell>
          <cell r="J1016">
            <v>31.3</v>
          </cell>
          <cell r="K1016">
            <v>1.5650000000000002</v>
          </cell>
        </row>
        <row r="1017">
          <cell r="A1017">
            <v>303</v>
          </cell>
          <cell r="B1017" t="str">
            <v>+</v>
          </cell>
          <cell r="C1017">
            <v>4.7</v>
          </cell>
          <cell r="D1017">
            <v>304</v>
          </cell>
          <cell r="E1017" t="str">
            <v>+</v>
          </cell>
          <cell r="F1017">
            <v>10</v>
          </cell>
          <cell r="G1017">
            <v>25.3</v>
          </cell>
          <cell r="H1017">
            <v>1</v>
          </cell>
          <cell r="I1017">
            <v>0.05</v>
          </cell>
          <cell r="J1017">
            <v>25.3</v>
          </cell>
          <cell r="K1017">
            <v>1.2650000000000001</v>
          </cell>
        </row>
        <row r="1018">
          <cell r="A1018">
            <v>302</v>
          </cell>
          <cell r="B1018" t="str">
            <v>+</v>
          </cell>
          <cell r="C1018">
            <v>13.8</v>
          </cell>
          <cell r="D1018">
            <v>303</v>
          </cell>
          <cell r="E1018" t="str">
            <v>+</v>
          </cell>
          <cell r="F1018">
            <v>19.100000000000819</v>
          </cell>
          <cell r="G1018">
            <v>25.3</v>
          </cell>
          <cell r="H1018">
            <v>1</v>
          </cell>
          <cell r="I1018">
            <v>0.05</v>
          </cell>
          <cell r="J1018">
            <v>25.3</v>
          </cell>
          <cell r="K1018">
            <v>1.2650000000000001</v>
          </cell>
        </row>
        <row r="1019">
          <cell r="A1019">
            <v>301</v>
          </cell>
          <cell r="B1019" t="str">
            <v>+</v>
          </cell>
          <cell r="C1019">
            <v>19</v>
          </cell>
          <cell r="D1019">
            <v>310</v>
          </cell>
          <cell r="E1019" t="str">
            <v>+</v>
          </cell>
          <cell r="F1019">
            <v>5.4999999999995453</v>
          </cell>
          <cell r="G1019">
            <v>166.5</v>
          </cell>
          <cell r="H1019">
            <v>1</v>
          </cell>
          <cell r="I1019">
            <v>0.05</v>
          </cell>
          <cell r="J1019">
            <v>166.5</v>
          </cell>
          <cell r="K1019">
            <v>8.3250000000000011</v>
          </cell>
        </row>
        <row r="1020">
          <cell r="A1020">
            <v>300</v>
          </cell>
          <cell r="B1020" t="str">
            <v>+</v>
          </cell>
          <cell r="C1020">
            <v>3.8</v>
          </cell>
          <cell r="D1020">
            <v>301</v>
          </cell>
          <cell r="E1020" t="str">
            <v>+</v>
          </cell>
          <cell r="F1020">
            <v>8.7999999999999545</v>
          </cell>
          <cell r="G1020">
            <v>25</v>
          </cell>
          <cell r="H1020">
            <v>1</v>
          </cell>
          <cell r="I1020">
            <v>0.05</v>
          </cell>
          <cell r="J1020">
            <v>25</v>
          </cell>
          <cell r="K1020">
            <v>1.25</v>
          </cell>
        </row>
        <row r="1021">
          <cell r="A1021">
            <v>299</v>
          </cell>
          <cell r="B1021" t="str">
            <v>+</v>
          </cell>
          <cell r="C1021">
            <v>16.7</v>
          </cell>
          <cell r="D1021">
            <v>300</v>
          </cell>
          <cell r="E1021" t="str">
            <v>+</v>
          </cell>
          <cell r="F1021">
            <v>9.9000000000000909</v>
          </cell>
          <cell r="G1021">
            <v>13.2</v>
          </cell>
          <cell r="H1021">
            <v>1.35</v>
          </cell>
          <cell r="I1021">
            <v>0.05</v>
          </cell>
          <cell r="J1021">
            <v>17.82</v>
          </cell>
          <cell r="K1021">
            <v>0.89100000000000001</v>
          </cell>
        </row>
        <row r="1022">
          <cell r="A1022">
            <v>298</v>
          </cell>
          <cell r="B1022" t="str">
            <v>+</v>
          </cell>
          <cell r="C1022">
            <v>9.8000000000000007</v>
          </cell>
          <cell r="D1022">
            <v>300</v>
          </cell>
          <cell r="E1022" t="str">
            <v>+</v>
          </cell>
          <cell r="F1022">
            <v>5.4999999999995453</v>
          </cell>
          <cell r="G1022">
            <v>35.700000000000003</v>
          </cell>
          <cell r="H1022">
            <v>2.9</v>
          </cell>
          <cell r="I1022">
            <v>0.05</v>
          </cell>
          <cell r="J1022">
            <v>103.53</v>
          </cell>
          <cell r="K1022">
            <v>5.1765000000000008</v>
          </cell>
        </row>
        <row r="1023">
          <cell r="A1023">
            <v>296</v>
          </cell>
          <cell r="B1023" t="str">
            <v>+</v>
          </cell>
          <cell r="C1023">
            <v>5.5</v>
          </cell>
          <cell r="D1023">
            <v>298</v>
          </cell>
          <cell r="E1023" t="str">
            <v>+</v>
          </cell>
          <cell r="F1023">
            <v>19.500000000000455</v>
          </cell>
          <cell r="G1023">
            <v>54</v>
          </cell>
          <cell r="H1023">
            <v>1</v>
          </cell>
          <cell r="I1023">
            <v>0.05</v>
          </cell>
          <cell r="J1023">
            <v>54</v>
          </cell>
          <cell r="K1023">
            <v>2.7</v>
          </cell>
        </row>
        <row r="1024">
          <cell r="A1024">
            <v>294</v>
          </cell>
          <cell r="B1024" t="str">
            <v>+</v>
          </cell>
          <cell r="C1024">
            <v>1</v>
          </cell>
          <cell r="D1024">
            <v>295</v>
          </cell>
          <cell r="E1024" t="str">
            <v>+</v>
          </cell>
          <cell r="F1024">
            <v>8.9999999999997726</v>
          </cell>
          <cell r="G1024">
            <v>28</v>
          </cell>
          <cell r="H1024">
            <v>1</v>
          </cell>
          <cell r="I1024">
            <v>0.05</v>
          </cell>
          <cell r="J1024">
            <v>28</v>
          </cell>
          <cell r="K1024">
            <v>1.4000000000000001</v>
          </cell>
        </row>
        <row r="1025">
          <cell r="A1025">
            <v>297</v>
          </cell>
          <cell r="B1025" t="str">
            <v>+</v>
          </cell>
          <cell r="D1025">
            <v>297</v>
          </cell>
          <cell r="E1025" t="str">
            <v>+</v>
          </cell>
          <cell r="F1025">
            <v>9.1499999999996362</v>
          </cell>
          <cell r="G1025">
            <v>9.15</v>
          </cell>
          <cell r="H1025">
            <v>1</v>
          </cell>
          <cell r="I1025">
            <v>0.05</v>
          </cell>
          <cell r="J1025">
            <v>9.15</v>
          </cell>
          <cell r="K1025">
            <v>0.45750000000000002</v>
          </cell>
        </row>
        <row r="1026">
          <cell r="A1026">
            <v>296</v>
          </cell>
          <cell r="B1026" t="str">
            <v>+</v>
          </cell>
          <cell r="D1026">
            <v>296</v>
          </cell>
          <cell r="E1026" t="str">
            <v>+</v>
          </cell>
          <cell r="F1026">
            <v>15.299999999999727</v>
          </cell>
          <cell r="G1026">
            <v>15.3</v>
          </cell>
          <cell r="H1026">
            <v>1</v>
          </cell>
          <cell r="I1026">
            <v>0.05</v>
          </cell>
          <cell r="J1026">
            <v>15.3</v>
          </cell>
          <cell r="K1026">
            <v>0.76500000000000012</v>
          </cell>
        </row>
        <row r="1027">
          <cell r="A1027">
            <v>296</v>
          </cell>
          <cell r="B1027" t="str">
            <v>+</v>
          </cell>
          <cell r="C1027">
            <v>7.15</v>
          </cell>
          <cell r="D1027">
            <v>296</v>
          </cell>
          <cell r="E1027" t="str">
            <v>+</v>
          </cell>
          <cell r="F1027">
            <v>13.849999999999909</v>
          </cell>
          <cell r="G1027">
            <v>6.7</v>
          </cell>
          <cell r="H1027">
            <v>1</v>
          </cell>
          <cell r="I1027">
            <v>0.05</v>
          </cell>
          <cell r="J1027">
            <v>6.7</v>
          </cell>
          <cell r="K1027">
            <v>0.33500000000000002</v>
          </cell>
        </row>
        <row r="1028">
          <cell r="A1028">
            <v>296</v>
          </cell>
          <cell r="B1028" t="str">
            <v>+</v>
          </cell>
          <cell r="C1028">
            <v>17</v>
          </cell>
          <cell r="D1028">
            <v>297</v>
          </cell>
          <cell r="E1028" t="str">
            <v>+</v>
          </cell>
          <cell r="F1028">
            <v>11.600000000000819</v>
          </cell>
          <cell r="G1028">
            <v>14.6</v>
          </cell>
          <cell r="H1028">
            <v>1</v>
          </cell>
          <cell r="I1028">
            <v>0.05</v>
          </cell>
          <cell r="J1028">
            <v>14.6</v>
          </cell>
          <cell r="K1028">
            <v>0.73</v>
          </cell>
        </row>
        <row r="1029">
          <cell r="A1029">
            <v>295</v>
          </cell>
          <cell r="B1029" t="str">
            <v>+</v>
          </cell>
          <cell r="C1029">
            <v>4.7</v>
          </cell>
          <cell r="D1029">
            <v>296</v>
          </cell>
          <cell r="E1029" t="str">
            <v>+</v>
          </cell>
          <cell r="F1029">
            <v>1.2999999999999545</v>
          </cell>
          <cell r="G1029">
            <v>16.600000000000001</v>
          </cell>
          <cell r="H1029">
            <v>1</v>
          </cell>
          <cell r="I1029">
            <v>0.05</v>
          </cell>
          <cell r="J1029">
            <v>16.600000000000001</v>
          </cell>
          <cell r="K1029">
            <v>0.83000000000000007</v>
          </cell>
        </row>
        <row r="1030">
          <cell r="A1030">
            <v>295</v>
          </cell>
          <cell r="B1030" t="str">
            <v>+</v>
          </cell>
          <cell r="C1030">
            <v>13.6</v>
          </cell>
          <cell r="D1030">
            <v>295</v>
          </cell>
          <cell r="E1030" t="str">
            <v>+</v>
          </cell>
          <cell r="F1030">
            <v>16.9500000000005</v>
          </cell>
          <cell r="G1030">
            <v>3.35</v>
          </cell>
          <cell r="H1030">
            <v>0.75</v>
          </cell>
          <cell r="I1030">
            <v>0.05</v>
          </cell>
          <cell r="J1030">
            <v>2.5125000000000002</v>
          </cell>
          <cell r="K1030">
            <v>0.12562500000000001</v>
          </cell>
        </row>
        <row r="1031">
          <cell r="A1031">
            <v>294</v>
          </cell>
          <cell r="B1031" t="str">
            <v>+</v>
          </cell>
          <cell r="C1031">
            <v>19</v>
          </cell>
          <cell r="D1031">
            <v>296</v>
          </cell>
          <cell r="E1031" t="str">
            <v>+</v>
          </cell>
          <cell r="F1031">
            <v>16.899999999999409</v>
          </cell>
          <cell r="G1031">
            <v>37.9</v>
          </cell>
          <cell r="H1031">
            <v>2</v>
          </cell>
          <cell r="I1031">
            <v>0.05</v>
          </cell>
          <cell r="J1031">
            <v>75.8</v>
          </cell>
          <cell r="K1031">
            <v>3.79</v>
          </cell>
        </row>
        <row r="1032">
          <cell r="A1032">
            <v>293</v>
          </cell>
          <cell r="B1032" t="str">
            <v>+</v>
          </cell>
          <cell r="C1032">
            <v>8.1999999999999993</v>
          </cell>
          <cell r="D1032">
            <v>294</v>
          </cell>
          <cell r="E1032" t="str">
            <v>+</v>
          </cell>
          <cell r="F1032">
            <v>6.0000000000002274</v>
          </cell>
          <cell r="G1032">
            <v>17.8</v>
          </cell>
          <cell r="H1032">
            <v>1</v>
          </cell>
          <cell r="I1032">
            <v>0.05</v>
          </cell>
          <cell r="J1032">
            <v>17.8</v>
          </cell>
          <cell r="K1032">
            <v>0.89000000000000012</v>
          </cell>
        </row>
        <row r="1033">
          <cell r="A1033">
            <v>292</v>
          </cell>
          <cell r="B1033" t="str">
            <v>+</v>
          </cell>
          <cell r="C1033">
            <v>11.2</v>
          </cell>
          <cell r="D1033">
            <v>293</v>
          </cell>
          <cell r="E1033" t="str">
            <v>+</v>
          </cell>
          <cell r="F1033">
            <v>4.1999999999995907</v>
          </cell>
          <cell r="G1033">
            <v>13</v>
          </cell>
          <cell r="H1033">
            <v>1</v>
          </cell>
          <cell r="I1033">
            <v>0.05</v>
          </cell>
          <cell r="J1033">
            <v>13</v>
          </cell>
          <cell r="K1033">
            <v>0.65</v>
          </cell>
        </row>
        <row r="1034">
          <cell r="A1034">
            <v>292</v>
          </cell>
          <cell r="B1034" t="str">
            <v>+</v>
          </cell>
          <cell r="C1034">
            <v>17</v>
          </cell>
          <cell r="D1034">
            <v>292</v>
          </cell>
          <cell r="E1034" t="str">
            <v>+</v>
          </cell>
          <cell r="F1034">
            <v>18.999999999999773</v>
          </cell>
          <cell r="G1034">
            <v>2</v>
          </cell>
          <cell r="H1034">
            <v>1</v>
          </cell>
          <cell r="I1034">
            <v>0.05</v>
          </cell>
          <cell r="J1034">
            <v>2</v>
          </cell>
          <cell r="K1034">
            <v>0.1</v>
          </cell>
        </row>
        <row r="1035">
          <cell r="A1035">
            <v>292</v>
          </cell>
          <cell r="B1035" t="str">
            <v>+</v>
          </cell>
          <cell r="C1035">
            <v>19.3</v>
          </cell>
          <cell r="D1035">
            <v>294</v>
          </cell>
          <cell r="E1035" t="str">
            <v>+</v>
          </cell>
          <cell r="F1035">
            <v>1.9000000000005457</v>
          </cell>
          <cell r="G1035">
            <v>22.6</v>
          </cell>
          <cell r="H1035">
            <v>2</v>
          </cell>
          <cell r="I1035">
            <v>0.05</v>
          </cell>
          <cell r="J1035">
            <v>45.2</v>
          </cell>
          <cell r="K1035">
            <v>2.2600000000000002</v>
          </cell>
        </row>
        <row r="1036">
          <cell r="A1036">
            <v>299</v>
          </cell>
          <cell r="B1036" t="str">
            <v>+</v>
          </cell>
          <cell r="C1036">
            <v>2.4</v>
          </cell>
          <cell r="D1036">
            <v>299</v>
          </cell>
          <cell r="E1036" t="str">
            <v>+</v>
          </cell>
          <cell r="F1036">
            <v>17.200000000000273</v>
          </cell>
          <cell r="G1036">
            <v>14.8</v>
          </cell>
          <cell r="H1036">
            <v>1</v>
          </cell>
          <cell r="I1036">
            <v>0.05</v>
          </cell>
          <cell r="J1036">
            <v>14.8</v>
          </cell>
          <cell r="K1036">
            <v>0.7400000000000001</v>
          </cell>
        </row>
        <row r="1037">
          <cell r="A1037">
            <v>335</v>
          </cell>
          <cell r="B1037" t="str">
            <v>+</v>
          </cell>
          <cell r="C1037">
            <v>15.4</v>
          </cell>
          <cell r="D1037">
            <v>336</v>
          </cell>
          <cell r="E1037" t="str">
            <v>+</v>
          </cell>
          <cell r="F1037">
            <v>13.599999999999</v>
          </cell>
          <cell r="G1037">
            <v>18.2</v>
          </cell>
          <cell r="H1037">
            <v>1</v>
          </cell>
          <cell r="I1037">
            <v>0.05</v>
          </cell>
          <cell r="J1037">
            <v>18.2</v>
          </cell>
          <cell r="K1037">
            <v>0.91</v>
          </cell>
        </row>
        <row r="1038">
          <cell r="A1038">
            <v>336</v>
          </cell>
          <cell r="B1038" t="str">
            <v>+</v>
          </cell>
          <cell r="C1038">
            <v>10.9</v>
          </cell>
          <cell r="D1038">
            <v>337</v>
          </cell>
          <cell r="E1038" t="str">
            <v>+</v>
          </cell>
          <cell r="F1038">
            <v>9.3999999999994088</v>
          </cell>
          <cell r="G1038">
            <v>18.5</v>
          </cell>
          <cell r="H1038">
            <v>1</v>
          </cell>
          <cell r="I1038">
            <v>0.05</v>
          </cell>
          <cell r="J1038">
            <v>18.5</v>
          </cell>
          <cell r="K1038">
            <v>0.92500000000000004</v>
          </cell>
        </row>
        <row r="1039">
          <cell r="A1039">
            <v>336</v>
          </cell>
          <cell r="B1039" t="str">
            <v>+</v>
          </cell>
          <cell r="C1039">
            <v>6.4</v>
          </cell>
          <cell r="D1039">
            <v>337</v>
          </cell>
          <cell r="E1039" t="str">
            <v>+</v>
          </cell>
          <cell r="F1039">
            <v>2.8999999999996362</v>
          </cell>
          <cell r="G1039">
            <v>16.5</v>
          </cell>
          <cell r="H1039">
            <v>1</v>
          </cell>
          <cell r="I1039">
            <v>0.05</v>
          </cell>
          <cell r="J1039">
            <v>16.5</v>
          </cell>
          <cell r="K1039">
            <v>0.82500000000000007</v>
          </cell>
        </row>
        <row r="1040">
          <cell r="A1040">
            <v>337</v>
          </cell>
          <cell r="B1040" t="str">
            <v>+</v>
          </cell>
          <cell r="C1040">
            <v>12</v>
          </cell>
          <cell r="D1040">
            <v>337</v>
          </cell>
          <cell r="E1040" t="str">
            <v>+</v>
          </cell>
          <cell r="F1040">
            <v>15.299999999999727</v>
          </cell>
          <cell r="G1040">
            <v>3.3</v>
          </cell>
          <cell r="H1040">
            <v>1</v>
          </cell>
          <cell r="I1040">
            <v>0.05</v>
          </cell>
          <cell r="J1040">
            <v>3.3</v>
          </cell>
          <cell r="K1040">
            <v>0.16500000000000001</v>
          </cell>
        </row>
        <row r="1041">
          <cell r="A1041">
            <v>337</v>
          </cell>
          <cell r="B1041" t="str">
            <v>+</v>
          </cell>
          <cell r="C1041">
            <v>15.3</v>
          </cell>
          <cell r="D1041">
            <v>337</v>
          </cell>
          <cell r="E1041" t="str">
            <v>+</v>
          </cell>
          <cell r="F1041">
            <v>19.900000000000091</v>
          </cell>
          <cell r="G1041">
            <v>4.5999999999999996</v>
          </cell>
          <cell r="H1041">
            <v>2</v>
          </cell>
          <cell r="I1041">
            <v>0.05</v>
          </cell>
          <cell r="J1041">
            <v>9.1999999999999993</v>
          </cell>
          <cell r="K1041">
            <v>0.45999999999999996</v>
          </cell>
        </row>
        <row r="1042">
          <cell r="A1042">
            <v>337</v>
          </cell>
          <cell r="B1042" t="str">
            <v>+</v>
          </cell>
          <cell r="C1042">
            <v>19.3</v>
          </cell>
          <cell r="D1042">
            <v>339</v>
          </cell>
          <cell r="E1042" t="str">
            <v>+</v>
          </cell>
          <cell r="F1042">
            <v>4.8000000000001819</v>
          </cell>
          <cell r="G1042">
            <v>25.5</v>
          </cell>
          <cell r="H1042">
            <v>4</v>
          </cell>
          <cell r="I1042">
            <v>0.05</v>
          </cell>
          <cell r="J1042">
            <v>102</v>
          </cell>
          <cell r="K1042">
            <v>5.1000000000000005</v>
          </cell>
        </row>
        <row r="1043">
          <cell r="A1043">
            <v>339</v>
          </cell>
          <cell r="B1043" t="str">
            <v>+</v>
          </cell>
          <cell r="C1043">
            <v>0.5</v>
          </cell>
          <cell r="D1043">
            <v>339</v>
          </cell>
          <cell r="E1043" t="str">
            <v>+</v>
          </cell>
          <cell r="F1043">
            <v>7.0000000000004547</v>
          </cell>
          <cell r="G1043">
            <v>6.5</v>
          </cell>
          <cell r="H1043">
            <v>2</v>
          </cell>
          <cell r="I1043">
            <v>0.05</v>
          </cell>
          <cell r="J1043">
            <v>13</v>
          </cell>
          <cell r="K1043">
            <v>0.65</v>
          </cell>
        </row>
        <row r="1044">
          <cell r="A1044">
            <v>339</v>
          </cell>
          <cell r="B1044" t="str">
            <v>+</v>
          </cell>
          <cell r="C1044">
            <v>0.5</v>
          </cell>
          <cell r="D1044">
            <v>340</v>
          </cell>
          <cell r="E1044" t="str">
            <v>+</v>
          </cell>
          <cell r="F1044">
            <v>4.1999999999995907</v>
          </cell>
          <cell r="G1044">
            <v>23.7</v>
          </cell>
          <cell r="H1044">
            <v>1</v>
          </cell>
          <cell r="I1044">
            <v>0.05</v>
          </cell>
          <cell r="J1044">
            <v>23.7</v>
          </cell>
          <cell r="K1044">
            <v>1.1850000000000001</v>
          </cell>
        </row>
        <row r="1045">
          <cell r="A1045">
            <v>339</v>
          </cell>
          <cell r="B1045" t="str">
            <v>+</v>
          </cell>
          <cell r="C1045">
            <v>19</v>
          </cell>
          <cell r="D1045">
            <v>340</v>
          </cell>
          <cell r="E1045" t="str">
            <v>+</v>
          </cell>
          <cell r="F1045">
            <v>13.700000000000045</v>
          </cell>
          <cell r="G1045">
            <v>14.7</v>
          </cell>
          <cell r="H1045">
            <v>1</v>
          </cell>
          <cell r="I1045">
            <v>0.05</v>
          </cell>
          <cell r="J1045">
            <v>14.7</v>
          </cell>
          <cell r="K1045">
            <v>0.73499999999999999</v>
          </cell>
        </row>
        <row r="1046">
          <cell r="A1046">
            <v>340</v>
          </cell>
          <cell r="B1046" t="str">
            <v>+</v>
          </cell>
          <cell r="C1046">
            <v>9.6</v>
          </cell>
          <cell r="D1046">
            <v>341</v>
          </cell>
          <cell r="E1046" t="str">
            <v>+</v>
          </cell>
          <cell r="F1046">
            <v>17.599999999999909</v>
          </cell>
          <cell r="G1046">
            <v>28</v>
          </cell>
          <cell r="H1046">
            <v>1</v>
          </cell>
          <cell r="I1046">
            <v>0.05</v>
          </cell>
          <cell r="J1046">
            <v>28</v>
          </cell>
          <cell r="K1046">
            <v>1.4000000000000001</v>
          </cell>
        </row>
        <row r="1047">
          <cell r="A1047">
            <v>341</v>
          </cell>
          <cell r="B1047" t="str">
            <v>+</v>
          </cell>
          <cell r="C1047">
            <v>4.8</v>
          </cell>
          <cell r="D1047">
            <v>342</v>
          </cell>
          <cell r="E1047" t="str">
            <v>+</v>
          </cell>
          <cell r="F1047">
            <v>19.500000000000455</v>
          </cell>
          <cell r="G1047">
            <v>34.700000000000003</v>
          </cell>
          <cell r="H1047">
            <v>1</v>
          </cell>
          <cell r="I1047">
            <v>0.05</v>
          </cell>
          <cell r="J1047">
            <v>34.700000000000003</v>
          </cell>
          <cell r="K1047">
            <v>1.7350000000000003</v>
          </cell>
        </row>
        <row r="1048">
          <cell r="A1048">
            <v>347</v>
          </cell>
          <cell r="B1048" t="str">
            <v>+</v>
          </cell>
          <cell r="C1048">
            <v>5</v>
          </cell>
          <cell r="D1048">
            <v>348</v>
          </cell>
          <cell r="E1048" t="str">
            <v>+</v>
          </cell>
          <cell r="F1048">
            <v>0.3999999999996362</v>
          </cell>
          <cell r="G1048">
            <v>15.4</v>
          </cell>
          <cell r="H1048">
            <v>1</v>
          </cell>
          <cell r="I1048">
            <v>0.05</v>
          </cell>
          <cell r="J1048">
            <v>15.4</v>
          </cell>
          <cell r="K1048">
            <v>0.77</v>
          </cell>
        </row>
        <row r="1049">
          <cell r="A1049">
            <v>348</v>
          </cell>
          <cell r="B1049" t="str">
            <v>+</v>
          </cell>
          <cell r="C1049">
            <v>10.4</v>
          </cell>
          <cell r="D1049">
            <v>352</v>
          </cell>
          <cell r="E1049" t="str">
            <v>+</v>
          </cell>
          <cell r="F1049">
            <v>8.5000000000002274</v>
          </cell>
          <cell r="G1049">
            <v>78.099999999999994</v>
          </cell>
          <cell r="H1049">
            <v>2</v>
          </cell>
          <cell r="I1049">
            <v>0.05</v>
          </cell>
          <cell r="J1049">
            <v>156.19999999999999</v>
          </cell>
          <cell r="K1049">
            <v>7.81</v>
          </cell>
        </row>
        <row r="1050">
          <cell r="A1050">
            <v>352</v>
          </cell>
          <cell r="B1050" t="str">
            <v>+</v>
          </cell>
          <cell r="C1050">
            <v>19</v>
          </cell>
          <cell r="D1050">
            <v>354</v>
          </cell>
          <cell r="E1050" t="str">
            <v>+</v>
          </cell>
          <cell r="F1050">
            <v>14.750000000000227</v>
          </cell>
          <cell r="G1050">
            <v>35.75</v>
          </cell>
          <cell r="H1050">
            <v>1</v>
          </cell>
          <cell r="I1050">
            <v>0.05</v>
          </cell>
          <cell r="J1050">
            <v>35.75</v>
          </cell>
          <cell r="K1050">
            <v>1.7875000000000001</v>
          </cell>
        </row>
        <row r="1051">
          <cell r="A1051">
            <v>355</v>
          </cell>
          <cell r="B1051" t="str">
            <v>+</v>
          </cell>
          <cell r="C1051">
            <v>10.4</v>
          </cell>
          <cell r="D1051">
            <v>356</v>
          </cell>
          <cell r="E1051" t="str">
            <v>+</v>
          </cell>
          <cell r="F1051">
            <v>8.8999999999998636</v>
          </cell>
          <cell r="G1051">
            <v>18.5</v>
          </cell>
          <cell r="H1051">
            <v>1</v>
          </cell>
          <cell r="I1051">
            <v>0.05</v>
          </cell>
          <cell r="J1051">
            <v>18.5</v>
          </cell>
          <cell r="K1051">
            <v>0.92500000000000004</v>
          </cell>
        </row>
        <row r="1052">
          <cell r="A1052">
            <v>356</v>
          </cell>
          <cell r="B1052" t="str">
            <v>+</v>
          </cell>
          <cell r="C1052">
            <v>18.399999999999999</v>
          </cell>
          <cell r="D1052">
            <v>357</v>
          </cell>
          <cell r="E1052" t="str">
            <v>+</v>
          </cell>
          <cell r="F1052">
            <v>14.399999999999409</v>
          </cell>
          <cell r="G1052">
            <v>16</v>
          </cell>
          <cell r="H1052">
            <v>1</v>
          </cell>
          <cell r="I1052">
            <v>0.05</v>
          </cell>
          <cell r="J1052">
            <v>16</v>
          </cell>
          <cell r="K1052">
            <v>0.8</v>
          </cell>
        </row>
        <row r="1053">
          <cell r="A1053">
            <v>357</v>
          </cell>
          <cell r="B1053" t="str">
            <v>+</v>
          </cell>
          <cell r="C1053">
            <v>14.9</v>
          </cell>
          <cell r="D1053">
            <v>358</v>
          </cell>
          <cell r="E1053" t="str">
            <v>+</v>
          </cell>
          <cell r="F1053">
            <v>7.8999999999996362</v>
          </cell>
          <cell r="G1053">
            <v>13</v>
          </cell>
          <cell r="H1053">
            <v>1</v>
          </cell>
          <cell r="I1053">
            <v>0.05</v>
          </cell>
          <cell r="J1053">
            <v>13</v>
          </cell>
          <cell r="K1053">
            <v>0.65</v>
          </cell>
        </row>
        <row r="1054">
          <cell r="A1054">
            <v>358</v>
          </cell>
          <cell r="B1054" t="str">
            <v>+</v>
          </cell>
          <cell r="C1054">
            <v>3.7</v>
          </cell>
          <cell r="D1054">
            <v>359</v>
          </cell>
          <cell r="E1054" t="str">
            <v>+</v>
          </cell>
          <cell r="F1054">
            <v>5</v>
          </cell>
          <cell r="G1054">
            <v>21.3</v>
          </cell>
          <cell r="H1054">
            <v>1</v>
          </cell>
          <cell r="I1054">
            <v>0.05</v>
          </cell>
          <cell r="J1054">
            <v>21.3</v>
          </cell>
          <cell r="K1054">
            <v>1.0650000000000002</v>
          </cell>
        </row>
        <row r="1055">
          <cell r="A1055">
            <v>359</v>
          </cell>
          <cell r="B1055" t="str">
            <v>+</v>
          </cell>
          <cell r="C1055">
            <v>14.3</v>
          </cell>
          <cell r="D1055">
            <v>360</v>
          </cell>
          <cell r="E1055" t="str">
            <v>+</v>
          </cell>
          <cell r="F1055">
            <v>6.2000000000000455</v>
          </cell>
          <cell r="G1055">
            <v>11.9</v>
          </cell>
          <cell r="H1055">
            <v>1</v>
          </cell>
          <cell r="I1055">
            <v>0.05</v>
          </cell>
          <cell r="J1055">
            <v>11.9</v>
          </cell>
          <cell r="K1055">
            <v>0.59500000000000008</v>
          </cell>
        </row>
        <row r="1056">
          <cell r="A1056">
            <v>351</v>
          </cell>
          <cell r="B1056" t="str">
            <v>+</v>
          </cell>
          <cell r="D1056">
            <v>351</v>
          </cell>
          <cell r="E1056" t="str">
            <v>+</v>
          </cell>
          <cell r="F1056">
            <v>19.600000000000364</v>
          </cell>
          <cell r="G1056">
            <v>19.600000000000001</v>
          </cell>
          <cell r="H1056">
            <v>2.85</v>
          </cell>
          <cell r="I1056">
            <v>0.05</v>
          </cell>
          <cell r="J1056">
            <v>55.860000000000007</v>
          </cell>
          <cell r="K1056">
            <v>2.7930000000000006</v>
          </cell>
        </row>
        <row r="1057">
          <cell r="A1057">
            <v>352</v>
          </cell>
          <cell r="B1057" t="str">
            <v>+</v>
          </cell>
          <cell r="C1057">
            <v>14.7</v>
          </cell>
          <cell r="D1057">
            <v>353</v>
          </cell>
          <cell r="E1057" t="str">
            <v>+</v>
          </cell>
          <cell r="F1057">
            <v>0.29999999999972715</v>
          </cell>
          <cell r="G1057">
            <v>5.6</v>
          </cell>
          <cell r="H1057">
            <v>1</v>
          </cell>
          <cell r="I1057">
            <v>0.05</v>
          </cell>
          <cell r="J1057">
            <v>5.6</v>
          </cell>
          <cell r="K1057">
            <v>0.27999999999999997</v>
          </cell>
        </row>
        <row r="1058">
          <cell r="A1058">
            <v>354</v>
          </cell>
          <cell r="B1058" t="str">
            <v>+</v>
          </cell>
          <cell r="C1058">
            <v>3.4</v>
          </cell>
          <cell r="D1058">
            <v>354</v>
          </cell>
          <cell r="E1058" t="str">
            <v>+</v>
          </cell>
          <cell r="F1058">
            <v>13.599999999999</v>
          </cell>
          <cell r="G1058">
            <v>10.199999999999999</v>
          </cell>
          <cell r="H1058">
            <v>1</v>
          </cell>
          <cell r="I1058">
            <v>0.05</v>
          </cell>
          <cell r="J1058">
            <v>10.199999999999999</v>
          </cell>
          <cell r="K1058">
            <v>0.51</v>
          </cell>
        </row>
        <row r="1059">
          <cell r="A1059">
            <v>354</v>
          </cell>
          <cell r="B1059" t="str">
            <v>+</v>
          </cell>
          <cell r="C1059">
            <v>15.4</v>
          </cell>
          <cell r="D1059">
            <v>355</v>
          </cell>
          <cell r="E1059" t="str">
            <v>+</v>
          </cell>
          <cell r="F1059">
            <v>8.8999999999998636</v>
          </cell>
          <cell r="G1059">
            <v>13.5</v>
          </cell>
          <cell r="H1059">
            <v>1</v>
          </cell>
          <cell r="I1059">
            <v>0.05</v>
          </cell>
          <cell r="J1059">
            <v>13.5</v>
          </cell>
          <cell r="K1059">
            <v>0.67500000000000004</v>
          </cell>
        </row>
        <row r="1060">
          <cell r="A1060">
            <v>359</v>
          </cell>
          <cell r="B1060" t="str">
            <v>+</v>
          </cell>
          <cell r="C1060">
            <v>15.5</v>
          </cell>
          <cell r="D1060">
            <v>360</v>
          </cell>
          <cell r="E1060" t="str">
            <v>+</v>
          </cell>
          <cell r="F1060">
            <v>12.100000000000364</v>
          </cell>
          <cell r="G1060">
            <v>16.600000000000001</v>
          </cell>
          <cell r="H1060">
            <v>1</v>
          </cell>
          <cell r="I1060">
            <v>0.05</v>
          </cell>
          <cell r="J1060">
            <v>16.600000000000001</v>
          </cell>
          <cell r="K1060">
            <v>0.83000000000000007</v>
          </cell>
        </row>
        <row r="1061">
          <cell r="A1061">
            <v>360</v>
          </cell>
          <cell r="B1061" t="str">
            <v>+</v>
          </cell>
          <cell r="C1061">
            <v>15.6</v>
          </cell>
          <cell r="D1061">
            <v>361</v>
          </cell>
          <cell r="E1061" t="str">
            <v>+</v>
          </cell>
          <cell r="F1061">
            <v>6.6000000000008185</v>
          </cell>
          <cell r="G1061">
            <v>11</v>
          </cell>
          <cell r="H1061">
            <v>1</v>
          </cell>
          <cell r="I1061">
            <v>0.05</v>
          </cell>
          <cell r="J1061">
            <v>11</v>
          </cell>
          <cell r="K1061">
            <v>0.55000000000000004</v>
          </cell>
        </row>
        <row r="1062">
          <cell r="A1062">
            <v>361</v>
          </cell>
          <cell r="B1062" t="str">
            <v>+</v>
          </cell>
          <cell r="C1062">
            <v>9</v>
          </cell>
          <cell r="D1062">
            <v>362</v>
          </cell>
          <cell r="E1062" t="str">
            <v>+</v>
          </cell>
          <cell r="F1062">
            <v>9.9999999999909051E-2</v>
          </cell>
          <cell r="G1062">
            <v>11.1</v>
          </cell>
          <cell r="H1062">
            <v>2</v>
          </cell>
          <cell r="I1062">
            <v>0.05</v>
          </cell>
          <cell r="J1062">
            <v>22.2</v>
          </cell>
          <cell r="K1062">
            <v>1.1100000000000001</v>
          </cell>
        </row>
        <row r="1063">
          <cell r="A1063">
            <v>361</v>
          </cell>
          <cell r="B1063" t="str">
            <v>+</v>
          </cell>
          <cell r="C1063">
            <v>10</v>
          </cell>
          <cell r="D1063">
            <v>361</v>
          </cell>
          <cell r="E1063" t="str">
            <v>+</v>
          </cell>
          <cell r="F1063">
            <v>15.800000000000409</v>
          </cell>
          <cell r="G1063">
            <v>5.8</v>
          </cell>
          <cell r="H1063">
            <v>1</v>
          </cell>
          <cell r="I1063">
            <v>0.05</v>
          </cell>
          <cell r="J1063">
            <v>5.8</v>
          </cell>
          <cell r="K1063">
            <v>0.28999999999999998</v>
          </cell>
        </row>
        <row r="1064">
          <cell r="A1064">
            <v>361</v>
          </cell>
          <cell r="B1064" t="str">
            <v>+</v>
          </cell>
          <cell r="C1064">
            <v>17</v>
          </cell>
          <cell r="D1064">
            <v>362</v>
          </cell>
          <cell r="E1064" t="str">
            <v>+</v>
          </cell>
          <cell r="F1064">
            <v>17.450000000000045</v>
          </cell>
          <cell r="G1064">
            <v>20.45</v>
          </cell>
          <cell r="H1064">
            <v>1</v>
          </cell>
          <cell r="I1064">
            <v>0.05</v>
          </cell>
          <cell r="J1064">
            <v>20.45</v>
          </cell>
          <cell r="K1064">
            <v>1.0225</v>
          </cell>
        </row>
        <row r="1065">
          <cell r="A1065">
            <v>362</v>
          </cell>
          <cell r="B1065" t="str">
            <v>+</v>
          </cell>
          <cell r="C1065">
            <v>4</v>
          </cell>
          <cell r="D1065">
            <v>362</v>
          </cell>
          <cell r="E1065" t="str">
            <v>+</v>
          </cell>
          <cell r="F1065">
            <v>17.5</v>
          </cell>
          <cell r="G1065">
            <v>13.5</v>
          </cell>
          <cell r="H1065">
            <v>1</v>
          </cell>
          <cell r="I1065">
            <v>0.05</v>
          </cell>
          <cell r="J1065">
            <v>13.5</v>
          </cell>
          <cell r="K1065">
            <v>0.67500000000000004</v>
          </cell>
        </row>
        <row r="1066">
          <cell r="A1066">
            <v>362</v>
          </cell>
          <cell r="B1066" t="str">
            <v>+</v>
          </cell>
          <cell r="C1066">
            <v>5</v>
          </cell>
          <cell r="D1066">
            <v>363</v>
          </cell>
          <cell r="E1066" t="str">
            <v>+</v>
          </cell>
          <cell r="F1066">
            <v>0.60000000000059117</v>
          </cell>
          <cell r="G1066">
            <v>15.6</v>
          </cell>
          <cell r="H1066">
            <v>1</v>
          </cell>
          <cell r="I1066">
            <v>0.05</v>
          </cell>
          <cell r="J1066">
            <v>15.6</v>
          </cell>
          <cell r="K1066">
            <v>0.78</v>
          </cell>
        </row>
        <row r="1067">
          <cell r="A1067">
            <v>363</v>
          </cell>
          <cell r="B1067" t="str">
            <v>+</v>
          </cell>
          <cell r="C1067">
            <v>2</v>
          </cell>
          <cell r="D1067">
            <v>363</v>
          </cell>
          <cell r="E1067" t="str">
            <v>+</v>
          </cell>
          <cell r="F1067">
            <v>18.650000000000091</v>
          </cell>
          <cell r="G1067">
            <v>16.649999999999999</v>
          </cell>
          <cell r="H1067">
            <v>1</v>
          </cell>
          <cell r="I1067">
            <v>0.05</v>
          </cell>
          <cell r="J1067">
            <v>16.649999999999999</v>
          </cell>
          <cell r="K1067">
            <v>0.83250000000000002</v>
          </cell>
        </row>
        <row r="1068">
          <cell r="A1068">
            <v>365</v>
          </cell>
          <cell r="B1068" t="str">
            <v>+</v>
          </cell>
          <cell r="C1068">
            <v>0.5</v>
          </cell>
          <cell r="D1068">
            <v>365</v>
          </cell>
          <cell r="E1068" t="str">
            <v>+</v>
          </cell>
          <cell r="F1068">
            <v>12.5</v>
          </cell>
          <cell r="G1068">
            <v>12</v>
          </cell>
          <cell r="H1068">
            <v>1</v>
          </cell>
          <cell r="I1068">
            <v>0.05</v>
          </cell>
          <cell r="J1068">
            <v>12</v>
          </cell>
          <cell r="K1068">
            <v>0.60000000000000009</v>
          </cell>
        </row>
        <row r="1069">
          <cell r="A1069">
            <v>365</v>
          </cell>
          <cell r="B1069" t="str">
            <v>+</v>
          </cell>
          <cell r="C1069">
            <v>8.3000000000000007</v>
          </cell>
          <cell r="D1069">
            <v>365</v>
          </cell>
          <cell r="E1069" t="str">
            <v>+</v>
          </cell>
          <cell r="F1069">
            <v>17.850000000000819</v>
          </cell>
          <cell r="G1069">
            <v>9.5500000000000007</v>
          </cell>
          <cell r="H1069">
            <v>1</v>
          </cell>
          <cell r="I1069">
            <v>0.05</v>
          </cell>
          <cell r="J1069">
            <v>9.5500000000000007</v>
          </cell>
          <cell r="K1069">
            <v>0.47750000000000004</v>
          </cell>
        </row>
        <row r="1070">
          <cell r="A1070">
            <v>365</v>
          </cell>
          <cell r="B1070" t="str">
            <v>+</v>
          </cell>
          <cell r="C1070">
            <v>17.3</v>
          </cell>
          <cell r="D1070">
            <v>366</v>
          </cell>
          <cell r="E1070" t="str">
            <v>+</v>
          </cell>
          <cell r="F1070">
            <v>17.900000000000773</v>
          </cell>
          <cell r="G1070">
            <v>20.6</v>
          </cell>
          <cell r="H1070">
            <v>2</v>
          </cell>
          <cell r="I1070">
            <v>0.05</v>
          </cell>
          <cell r="J1070">
            <v>41.2</v>
          </cell>
          <cell r="K1070">
            <v>2.06</v>
          </cell>
        </row>
        <row r="1071">
          <cell r="A1071">
            <v>363</v>
          </cell>
          <cell r="B1071" t="str">
            <v>+</v>
          </cell>
          <cell r="C1071">
            <v>2</v>
          </cell>
          <cell r="D1071">
            <v>363</v>
          </cell>
          <cell r="E1071" t="str">
            <v>+</v>
          </cell>
          <cell r="F1071">
            <v>17.200000000000273</v>
          </cell>
          <cell r="G1071">
            <v>15.2</v>
          </cell>
          <cell r="H1071">
            <v>1</v>
          </cell>
          <cell r="I1071">
            <v>0.05</v>
          </cell>
          <cell r="J1071">
            <v>15.2</v>
          </cell>
          <cell r="K1071">
            <v>0.76</v>
          </cell>
        </row>
        <row r="1072">
          <cell r="A1072">
            <v>364</v>
          </cell>
          <cell r="B1072" t="str">
            <v>+</v>
          </cell>
          <cell r="C1072">
            <v>8</v>
          </cell>
          <cell r="D1072">
            <v>364</v>
          </cell>
          <cell r="E1072" t="str">
            <v>+</v>
          </cell>
          <cell r="F1072">
            <v>15</v>
          </cell>
          <cell r="G1072">
            <v>7</v>
          </cell>
          <cell r="H1072">
            <v>1</v>
          </cell>
          <cell r="I1072">
            <v>0.05</v>
          </cell>
          <cell r="J1072">
            <v>7</v>
          </cell>
          <cell r="K1072">
            <v>0.35000000000000003</v>
          </cell>
        </row>
        <row r="1073">
          <cell r="A1073">
            <v>364</v>
          </cell>
          <cell r="B1073" t="str">
            <v>+</v>
          </cell>
          <cell r="C1073">
            <v>15.2</v>
          </cell>
          <cell r="D1073">
            <v>365</v>
          </cell>
          <cell r="E1073" t="str">
            <v>+</v>
          </cell>
          <cell r="F1073">
            <v>14.199999999999591</v>
          </cell>
          <cell r="G1073">
            <v>19</v>
          </cell>
          <cell r="H1073">
            <v>2</v>
          </cell>
          <cell r="I1073">
            <v>0.05</v>
          </cell>
          <cell r="J1073">
            <v>38</v>
          </cell>
          <cell r="K1073">
            <v>1.9000000000000001</v>
          </cell>
        </row>
        <row r="1074">
          <cell r="A1074">
            <v>366</v>
          </cell>
          <cell r="B1074" t="str">
            <v>+</v>
          </cell>
          <cell r="C1074">
            <v>17.8</v>
          </cell>
          <cell r="D1074">
            <v>367</v>
          </cell>
          <cell r="E1074" t="str">
            <v>+</v>
          </cell>
          <cell r="F1074">
            <v>6.8000000000006366</v>
          </cell>
          <cell r="G1074">
            <v>9</v>
          </cell>
          <cell r="H1074">
            <v>4</v>
          </cell>
          <cell r="I1074">
            <v>0.05</v>
          </cell>
          <cell r="J1074">
            <v>36</v>
          </cell>
          <cell r="K1074">
            <v>1.8</v>
          </cell>
        </row>
        <row r="1075">
          <cell r="A1075">
            <v>367</v>
          </cell>
          <cell r="B1075" t="str">
            <v>+</v>
          </cell>
          <cell r="C1075">
            <v>6.5</v>
          </cell>
          <cell r="D1075">
            <v>367</v>
          </cell>
          <cell r="E1075" t="str">
            <v>+</v>
          </cell>
          <cell r="F1075">
            <v>15.199999999999818</v>
          </cell>
          <cell r="G1075">
            <v>8.6999999999999993</v>
          </cell>
          <cell r="H1075">
            <v>2</v>
          </cell>
          <cell r="I1075">
            <v>0.05</v>
          </cell>
          <cell r="J1075">
            <v>17.399999999999999</v>
          </cell>
          <cell r="K1075">
            <v>0.87</v>
          </cell>
        </row>
        <row r="1076">
          <cell r="A1076">
            <v>367</v>
          </cell>
          <cell r="B1076" t="str">
            <v>+</v>
          </cell>
          <cell r="C1076">
            <v>17.5</v>
          </cell>
          <cell r="D1076">
            <v>372</v>
          </cell>
          <cell r="E1076" t="str">
            <v>+</v>
          </cell>
          <cell r="F1076">
            <v>15.199999999999818</v>
          </cell>
          <cell r="G1076">
            <v>97.7</v>
          </cell>
          <cell r="H1076">
            <v>2</v>
          </cell>
          <cell r="I1076">
            <v>0.05</v>
          </cell>
          <cell r="J1076">
            <v>195.4</v>
          </cell>
          <cell r="K1076">
            <v>9.7700000000000014</v>
          </cell>
        </row>
        <row r="1077">
          <cell r="A1077">
            <v>372</v>
          </cell>
          <cell r="B1077" t="str">
            <v>+</v>
          </cell>
          <cell r="C1077">
            <v>12.7</v>
          </cell>
          <cell r="D1077">
            <v>373</v>
          </cell>
          <cell r="E1077" t="str">
            <v>+</v>
          </cell>
          <cell r="F1077">
            <v>9.9999999999909051E-2</v>
          </cell>
          <cell r="G1077">
            <v>7.4</v>
          </cell>
          <cell r="H1077">
            <v>3</v>
          </cell>
          <cell r="I1077">
            <v>0.05</v>
          </cell>
          <cell r="J1077">
            <v>22.200000000000003</v>
          </cell>
          <cell r="K1077">
            <v>1.1100000000000001</v>
          </cell>
        </row>
        <row r="1078">
          <cell r="A1078">
            <v>373</v>
          </cell>
          <cell r="B1078" t="str">
            <v>+</v>
          </cell>
          <cell r="D1078">
            <v>373</v>
          </cell>
          <cell r="E1078" t="str">
            <v>+</v>
          </cell>
          <cell r="F1078">
            <v>15</v>
          </cell>
          <cell r="G1078">
            <v>15</v>
          </cell>
          <cell r="H1078">
            <v>2</v>
          </cell>
          <cell r="I1078">
            <v>0.05</v>
          </cell>
          <cell r="J1078">
            <v>30</v>
          </cell>
          <cell r="K1078">
            <v>1.5</v>
          </cell>
        </row>
        <row r="1079">
          <cell r="A1079">
            <v>373</v>
          </cell>
          <cell r="B1079" t="str">
            <v>+</v>
          </cell>
          <cell r="C1079">
            <v>15</v>
          </cell>
          <cell r="D1079">
            <v>374</v>
          </cell>
          <cell r="E1079" t="str">
            <v>+</v>
          </cell>
          <cell r="F1079">
            <v>1.0000000000002274</v>
          </cell>
          <cell r="G1079">
            <v>6</v>
          </cell>
          <cell r="H1079">
            <v>1</v>
          </cell>
          <cell r="I1079">
            <v>0.05</v>
          </cell>
          <cell r="J1079">
            <v>6</v>
          </cell>
          <cell r="K1079">
            <v>0.30000000000000004</v>
          </cell>
        </row>
        <row r="1080">
          <cell r="A1080">
            <v>373</v>
          </cell>
          <cell r="B1080" t="str">
            <v>+</v>
          </cell>
          <cell r="C1080">
            <v>11.5</v>
          </cell>
          <cell r="D1080">
            <v>373</v>
          </cell>
          <cell r="E1080" t="str">
            <v>+</v>
          </cell>
          <cell r="F1080">
            <v>15.199999999999818</v>
          </cell>
          <cell r="G1080">
            <v>3.7</v>
          </cell>
          <cell r="H1080">
            <v>3</v>
          </cell>
          <cell r="I1080">
            <v>0.05</v>
          </cell>
          <cell r="J1080">
            <v>11.100000000000001</v>
          </cell>
          <cell r="K1080">
            <v>0.55500000000000005</v>
          </cell>
        </row>
        <row r="1081">
          <cell r="A1081">
            <v>373</v>
          </cell>
          <cell r="B1081" t="str">
            <v>+</v>
          </cell>
          <cell r="C1081">
            <v>15</v>
          </cell>
          <cell r="D1081">
            <v>374</v>
          </cell>
          <cell r="E1081" t="str">
            <v>+</v>
          </cell>
          <cell r="F1081">
            <v>10.299999999999727</v>
          </cell>
          <cell r="G1081">
            <v>15.3</v>
          </cell>
          <cell r="H1081">
            <v>1</v>
          </cell>
          <cell r="I1081">
            <v>0.05</v>
          </cell>
          <cell r="J1081">
            <v>15.3</v>
          </cell>
          <cell r="K1081">
            <v>0.76500000000000012</v>
          </cell>
        </row>
        <row r="1082">
          <cell r="A1082">
            <v>374</v>
          </cell>
          <cell r="B1082" t="str">
            <v>+</v>
          </cell>
          <cell r="C1082">
            <v>10.3</v>
          </cell>
          <cell r="D1082">
            <v>375</v>
          </cell>
          <cell r="E1082" t="str">
            <v>+</v>
          </cell>
          <cell r="F1082">
            <v>11.900000000000546</v>
          </cell>
          <cell r="G1082">
            <v>21.6</v>
          </cell>
          <cell r="H1082">
            <v>3</v>
          </cell>
          <cell r="I1082">
            <v>0.05</v>
          </cell>
          <cell r="J1082">
            <v>64.800000000000011</v>
          </cell>
          <cell r="K1082">
            <v>3.2400000000000007</v>
          </cell>
        </row>
        <row r="1083">
          <cell r="A1083">
            <v>375</v>
          </cell>
          <cell r="B1083" t="str">
            <v>+</v>
          </cell>
          <cell r="C1083">
            <v>16.2</v>
          </cell>
          <cell r="D1083">
            <v>376</v>
          </cell>
          <cell r="E1083" t="str">
            <v>+</v>
          </cell>
          <cell r="F1083">
            <v>9.1999999999995907</v>
          </cell>
          <cell r="G1083">
            <v>13</v>
          </cell>
          <cell r="H1083">
            <v>1</v>
          </cell>
          <cell r="I1083">
            <v>0.05</v>
          </cell>
          <cell r="J1083">
            <v>13</v>
          </cell>
          <cell r="K1083">
            <v>0.65</v>
          </cell>
        </row>
        <row r="1084">
          <cell r="A1084">
            <v>376</v>
          </cell>
          <cell r="B1084" t="str">
            <v>+</v>
          </cell>
          <cell r="C1084">
            <v>1.7</v>
          </cell>
          <cell r="D1084">
            <v>376</v>
          </cell>
          <cell r="E1084" t="str">
            <v>+</v>
          </cell>
          <cell r="F1084">
            <v>11.499999999999773</v>
          </cell>
          <cell r="G1084">
            <v>9.8000000000000007</v>
          </cell>
          <cell r="H1084">
            <v>1</v>
          </cell>
          <cell r="I1084">
            <v>0.05</v>
          </cell>
          <cell r="J1084">
            <v>9.8000000000000007</v>
          </cell>
          <cell r="K1084">
            <v>0.49000000000000005</v>
          </cell>
        </row>
        <row r="1085">
          <cell r="A1085">
            <v>376</v>
          </cell>
          <cell r="B1085" t="str">
            <v>+</v>
          </cell>
          <cell r="C1085">
            <v>13.3</v>
          </cell>
          <cell r="D1085">
            <v>377</v>
          </cell>
          <cell r="E1085" t="str">
            <v>+</v>
          </cell>
          <cell r="F1085">
            <v>11.100000000000136</v>
          </cell>
          <cell r="G1085">
            <v>17.8</v>
          </cell>
          <cell r="H1085">
            <v>1</v>
          </cell>
          <cell r="I1085">
            <v>0.05</v>
          </cell>
          <cell r="J1085">
            <v>17.8</v>
          </cell>
          <cell r="K1085">
            <v>0.89000000000000012</v>
          </cell>
        </row>
        <row r="1086">
          <cell r="A1086">
            <v>378</v>
          </cell>
          <cell r="B1086" t="str">
            <v>+</v>
          </cell>
          <cell r="C1086">
            <v>13</v>
          </cell>
          <cell r="D1086">
            <v>379</v>
          </cell>
          <cell r="E1086" t="str">
            <v>+</v>
          </cell>
          <cell r="F1086">
            <v>0.80000000000040927</v>
          </cell>
          <cell r="G1086">
            <v>7.8</v>
          </cell>
          <cell r="H1086">
            <v>1</v>
          </cell>
          <cell r="I1086">
            <v>0.05</v>
          </cell>
          <cell r="J1086">
            <v>7.8</v>
          </cell>
          <cell r="K1086">
            <v>0.39</v>
          </cell>
        </row>
        <row r="1087">
          <cell r="A1087">
            <v>379</v>
          </cell>
          <cell r="B1087" t="str">
            <v>+</v>
          </cell>
          <cell r="C1087">
            <v>8.6</v>
          </cell>
          <cell r="D1087">
            <v>380</v>
          </cell>
          <cell r="E1087" t="str">
            <v>+</v>
          </cell>
          <cell r="F1087">
            <v>0.70000000000050022</v>
          </cell>
          <cell r="G1087">
            <v>12.1</v>
          </cell>
          <cell r="H1087">
            <v>1</v>
          </cell>
          <cell r="I1087">
            <v>0.05</v>
          </cell>
          <cell r="J1087">
            <v>12.1</v>
          </cell>
          <cell r="K1087">
            <v>0.60499999999999998</v>
          </cell>
        </row>
        <row r="1088">
          <cell r="A1088">
            <v>380</v>
          </cell>
          <cell r="B1088" t="str">
            <v>+</v>
          </cell>
          <cell r="D1088">
            <v>380</v>
          </cell>
          <cell r="E1088" t="str">
            <v>+</v>
          </cell>
          <cell r="F1088">
            <v>12.000000000000455</v>
          </cell>
          <cell r="G1088">
            <v>12</v>
          </cell>
          <cell r="H1088">
            <v>3</v>
          </cell>
          <cell r="I1088">
            <v>0.05</v>
          </cell>
          <cell r="J1088">
            <v>36</v>
          </cell>
          <cell r="K1088">
            <v>1.8</v>
          </cell>
        </row>
        <row r="1089">
          <cell r="A1089">
            <v>380</v>
          </cell>
          <cell r="B1089" t="str">
            <v>+</v>
          </cell>
          <cell r="C1089">
            <v>12</v>
          </cell>
          <cell r="D1089">
            <v>380</v>
          </cell>
          <cell r="E1089" t="str">
            <v>+</v>
          </cell>
          <cell r="F1089">
            <v>18.600000000000136</v>
          </cell>
          <cell r="G1089">
            <v>6.6</v>
          </cell>
          <cell r="H1089">
            <v>1</v>
          </cell>
          <cell r="I1089">
            <v>0.05</v>
          </cell>
          <cell r="J1089">
            <v>6.6</v>
          </cell>
          <cell r="K1089">
            <v>0.33</v>
          </cell>
        </row>
        <row r="1090">
          <cell r="A1090">
            <v>381</v>
          </cell>
          <cell r="B1090" t="str">
            <v>+</v>
          </cell>
          <cell r="C1090">
            <v>1</v>
          </cell>
          <cell r="D1090">
            <v>381</v>
          </cell>
          <cell r="E1090" t="str">
            <v>+</v>
          </cell>
          <cell r="F1090">
            <v>12.000000000000455</v>
          </cell>
          <cell r="G1090">
            <v>11</v>
          </cell>
          <cell r="H1090">
            <v>2</v>
          </cell>
          <cell r="I1090">
            <v>0.05</v>
          </cell>
          <cell r="J1090">
            <v>22</v>
          </cell>
          <cell r="K1090">
            <v>1.1000000000000001</v>
          </cell>
        </row>
        <row r="1091">
          <cell r="A1091">
            <v>382</v>
          </cell>
          <cell r="B1091" t="str">
            <v>+</v>
          </cell>
          <cell r="C1091">
            <v>12.9</v>
          </cell>
          <cell r="D1091">
            <v>384</v>
          </cell>
          <cell r="E1091" t="str">
            <v>+</v>
          </cell>
          <cell r="F1091">
            <v>11.099999999999</v>
          </cell>
          <cell r="G1091">
            <v>38.200000000000003</v>
          </cell>
          <cell r="H1091">
            <v>1</v>
          </cell>
          <cell r="I1091">
            <v>0.05</v>
          </cell>
          <cell r="J1091">
            <v>38.200000000000003</v>
          </cell>
          <cell r="K1091">
            <v>1.9100000000000001</v>
          </cell>
        </row>
        <row r="1092">
          <cell r="A1092">
            <v>382</v>
          </cell>
          <cell r="B1092" t="str">
            <v>+</v>
          </cell>
          <cell r="C1092">
            <v>14.1</v>
          </cell>
          <cell r="D1092">
            <v>383</v>
          </cell>
          <cell r="E1092" t="str">
            <v>+</v>
          </cell>
          <cell r="F1092">
            <v>3.75</v>
          </cell>
          <cell r="G1092">
            <v>9.65</v>
          </cell>
          <cell r="H1092">
            <v>1</v>
          </cell>
          <cell r="I1092">
            <v>0.05</v>
          </cell>
          <cell r="J1092">
            <v>9.65</v>
          </cell>
          <cell r="K1092">
            <v>0.48250000000000004</v>
          </cell>
        </row>
        <row r="1093">
          <cell r="A1093">
            <v>382</v>
          </cell>
          <cell r="B1093" t="str">
            <v>+</v>
          </cell>
          <cell r="C1093">
            <v>16</v>
          </cell>
          <cell r="D1093">
            <v>383</v>
          </cell>
          <cell r="E1093" t="str">
            <v>+</v>
          </cell>
          <cell r="F1093">
            <v>0.64999999999940883</v>
          </cell>
          <cell r="G1093">
            <v>4.6500000000000004</v>
          </cell>
          <cell r="H1093">
            <v>1</v>
          </cell>
          <cell r="I1093">
            <v>0.05</v>
          </cell>
          <cell r="J1093">
            <v>4.6500000000000004</v>
          </cell>
          <cell r="K1093">
            <v>0.23250000000000004</v>
          </cell>
        </row>
        <row r="1094">
          <cell r="A1094">
            <v>383</v>
          </cell>
          <cell r="B1094" t="str">
            <v>+</v>
          </cell>
          <cell r="C1094">
            <v>9</v>
          </cell>
          <cell r="D1094">
            <v>383</v>
          </cell>
          <cell r="E1094" t="str">
            <v>+</v>
          </cell>
          <cell r="F1094">
            <v>17.999999999999545</v>
          </cell>
          <cell r="G1094">
            <v>9</v>
          </cell>
          <cell r="H1094">
            <v>1</v>
          </cell>
          <cell r="I1094">
            <v>0.06</v>
          </cell>
          <cell r="J1094">
            <v>9</v>
          </cell>
          <cell r="K1094">
            <v>0.54</v>
          </cell>
        </row>
        <row r="1095">
          <cell r="A1095">
            <v>383</v>
          </cell>
          <cell r="B1095" t="str">
            <v>+</v>
          </cell>
          <cell r="C1095">
            <v>18.2</v>
          </cell>
          <cell r="D1095">
            <v>384</v>
          </cell>
          <cell r="E1095" t="str">
            <v>+</v>
          </cell>
          <cell r="F1095">
            <v>2.2000000000002728</v>
          </cell>
          <cell r="G1095">
            <v>4</v>
          </cell>
          <cell r="H1095">
            <v>1</v>
          </cell>
          <cell r="I1095">
            <v>0.06</v>
          </cell>
          <cell r="J1095">
            <v>4</v>
          </cell>
          <cell r="K1095">
            <v>0.24</v>
          </cell>
        </row>
        <row r="1096">
          <cell r="A1096">
            <v>384</v>
          </cell>
          <cell r="B1096" t="str">
            <v>+</v>
          </cell>
          <cell r="C1096">
            <v>6.7</v>
          </cell>
          <cell r="D1096">
            <v>384</v>
          </cell>
          <cell r="E1096" t="str">
            <v>+</v>
          </cell>
          <cell r="F1096">
            <v>13.300000000000409</v>
          </cell>
          <cell r="G1096">
            <v>6.6</v>
          </cell>
          <cell r="H1096">
            <v>3</v>
          </cell>
          <cell r="I1096">
            <v>0.06</v>
          </cell>
          <cell r="J1096">
            <v>19.799999999999997</v>
          </cell>
          <cell r="K1096">
            <v>1.1879999999999997</v>
          </cell>
        </row>
        <row r="1097">
          <cell r="A1097">
            <v>384</v>
          </cell>
          <cell r="B1097" t="str">
            <v>+</v>
          </cell>
          <cell r="C1097">
            <v>10.7</v>
          </cell>
          <cell r="D1097">
            <v>385</v>
          </cell>
          <cell r="E1097" t="str">
            <v>+</v>
          </cell>
          <cell r="F1097">
            <v>12.799999999999727</v>
          </cell>
          <cell r="G1097">
            <v>22.1</v>
          </cell>
          <cell r="H1097">
            <v>4</v>
          </cell>
          <cell r="I1097">
            <v>0.06</v>
          </cell>
          <cell r="J1097">
            <v>88.4</v>
          </cell>
          <cell r="K1097">
            <v>5.3040000000000003</v>
          </cell>
        </row>
        <row r="1098">
          <cell r="A1098">
            <v>385</v>
          </cell>
          <cell r="B1098" t="str">
            <v>+</v>
          </cell>
          <cell r="C1098">
            <v>12</v>
          </cell>
          <cell r="D1098">
            <v>386</v>
          </cell>
          <cell r="E1098" t="str">
            <v>+</v>
          </cell>
          <cell r="F1098">
            <v>2.3000000000001819</v>
          </cell>
          <cell r="G1098">
            <v>10.3</v>
          </cell>
          <cell r="H1098">
            <v>2</v>
          </cell>
          <cell r="I1098">
            <v>0.06</v>
          </cell>
          <cell r="J1098">
            <v>20.6</v>
          </cell>
          <cell r="K1098">
            <v>1.236</v>
          </cell>
        </row>
        <row r="1099">
          <cell r="A1099">
            <v>386</v>
          </cell>
          <cell r="B1099" t="str">
            <v>+</v>
          </cell>
          <cell r="C1099">
            <v>2.4</v>
          </cell>
          <cell r="D1099">
            <v>386</v>
          </cell>
          <cell r="E1099" t="str">
            <v>+</v>
          </cell>
          <cell r="F1099">
            <v>17.799999999999727</v>
          </cell>
          <cell r="G1099">
            <v>15.4</v>
          </cell>
          <cell r="H1099">
            <v>3</v>
          </cell>
          <cell r="I1099">
            <v>0.06</v>
          </cell>
          <cell r="J1099">
            <v>46.2</v>
          </cell>
          <cell r="K1099">
            <v>2.7720000000000002</v>
          </cell>
        </row>
        <row r="1100">
          <cell r="A1100">
            <v>386</v>
          </cell>
          <cell r="B1100" t="str">
            <v>+</v>
          </cell>
          <cell r="C1100">
            <v>6.6</v>
          </cell>
          <cell r="D1100">
            <v>387</v>
          </cell>
          <cell r="E1100" t="str">
            <v>+</v>
          </cell>
          <cell r="F1100">
            <v>0.60000000000059117</v>
          </cell>
          <cell r="G1100">
            <v>14</v>
          </cell>
          <cell r="H1100">
            <v>1</v>
          </cell>
          <cell r="I1100">
            <v>0.05</v>
          </cell>
          <cell r="J1100">
            <v>14</v>
          </cell>
          <cell r="K1100">
            <v>0.70000000000000007</v>
          </cell>
        </row>
        <row r="1101">
          <cell r="A1101">
            <v>386</v>
          </cell>
          <cell r="B1101" t="str">
            <v>+</v>
          </cell>
          <cell r="C1101">
            <v>14</v>
          </cell>
          <cell r="D1101">
            <v>387</v>
          </cell>
          <cell r="E1101" t="str">
            <v>+</v>
          </cell>
          <cell r="F1101">
            <v>7.5</v>
          </cell>
          <cell r="G1101">
            <v>13.5</v>
          </cell>
          <cell r="H1101">
            <v>1</v>
          </cell>
          <cell r="I1101">
            <v>0.05</v>
          </cell>
          <cell r="J1101">
            <v>13.5</v>
          </cell>
          <cell r="K1101">
            <v>0.67500000000000004</v>
          </cell>
        </row>
        <row r="1102">
          <cell r="A1102">
            <v>387</v>
          </cell>
          <cell r="B1102" t="str">
            <v>+</v>
          </cell>
          <cell r="C1102">
            <v>2.2999999999999998</v>
          </cell>
          <cell r="D1102">
            <v>387</v>
          </cell>
          <cell r="E1102" t="str">
            <v>+</v>
          </cell>
          <cell r="F1102">
            <v>11.349999999999909</v>
          </cell>
          <cell r="G1102">
            <v>9.0500000000000007</v>
          </cell>
          <cell r="H1102">
            <v>1</v>
          </cell>
          <cell r="I1102">
            <v>0.05</v>
          </cell>
          <cell r="J1102">
            <v>9.0500000000000007</v>
          </cell>
          <cell r="K1102">
            <v>0.45250000000000007</v>
          </cell>
        </row>
        <row r="1103">
          <cell r="A1103">
            <v>387</v>
          </cell>
          <cell r="B1103" t="str">
            <v>+</v>
          </cell>
          <cell r="C1103">
            <v>11.35</v>
          </cell>
          <cell r="D1103">
            <v>389</v>
          </cell>
          <cell r="E1103" t="str">
            <v>+</v>
          </cell>
          <cell r="F1103">
            <v>10.049999999999955</v>
          </cell>
          <cell r="G1103">
            <v>38.700000000000003</v>
          </cell>
          <cell r="H1103">
            <v>3</v>
          </cell>
          <cell r="I1103">
            <v>0.05</v>
          </cell>
          <cell r="J1103">
            <v>116.10000000000001</v>
          </cell>
          <cell r="K1103">
            <v>5.8050000000000006</v>
          </cell>
        </row>
        <row r="1104">
          <cell r="A1104">
            <v>389</v>
          </cell>
          <cell r="B1104" t="str">
            <v>+</v>
          </cell>
          <cell r="C1104">
            <v>9</v>
          </cell>
          <cell r="D1104">
            <v>390</v>
          </cell>
          <cell r="E1104" t="str">
            <v>+</v>
          </cell>
          <cell r="F1104">
            <v>2.9999999999995453</v>
          </cell>
          <cell r="G1104">
            <v>14</v>
          </cell>
          <cell r="H1104">
            <v>1</v>
          </cell>
          <cell r="I1104">
            <v>0.06</v>
          </cell>
          <cell r="J1104">
            <v>14</v>
          </cell>
          <cell r="K1104">
            <v>0.84</v>
          </cell>
        </row>
        <row r="1105">
          <cell r="A1105">
            <v>389</v>
          </cell>
          <cell r="B1105" t="str">
            <v>+</v>
          </cell>
          <cell r="C1105">
            <v>16.2</v>
          </cell>
          <cell r="D1105">
            <v>390</v>
          </cell>
          <cell r="E1105" t="str">
            <v>+</v>
          </cell>
          <cell r="F1105">
            <v>7.2000000000002728</v>
          </cell>
          <cell r="G1105">
            <v>11</v>
          </cell>
          <cell r="H1105">
            <v>3</v>
          </cell>
          <cell r="I1105">
            <v>0.06</v>
          </cell>
          <cell r="J1105">
            <v>33</v>
          </cell>
          <cell r="K1105">
            <v>1.98</v>
          </cell>
        </row>
        <row r="1106">
          <cell r="A1106">
            <v>391</v>
          </cell>
          <cell r="B1106" t="str">
            <v>+</v>
          </cell>
          <cell r="C1106">
            <v>3.5</v>
          </cell>
          <cell r="D1106">
            <v>392</v>
          </cell>
          <cell r="E1106" t="str">
            <v>+</v>
          </cell>
          <cell r="F1106">
            <v>17.100000000000364</v>
          </cell>
          <cell r="G1106">
            <v>33.6</v>
          </cell>
          <cell r="H1106">
            <v>1</v>
          </cell>
          <cell r="I1106">
            <v>0.06</v>
          </cell>
          <cell r="J1106">
            <v>33.6</v>
          </cell>
          <cell r="K1106">
            <v>2.016</v>
          </cell>
        </row>
        <row r="1107">
          <cell r="A1107">
            <v>391</v>
          </cell>
          <cell r="B1107" t="str">
            <v>+</v>
          </cell>
          <cell r="C1107">
            <v>15.5</v>
          </cell>
          <cell r="D1107">
            <v>393</v>
          </cell>
          <cell r="E1107" t="str">
            <v>+</v>
          </cell>
          <cell r="F1107">
            <v>7.5999999999999091</v>
          </cell>
          <cell r="G1107">
            <v>32.1</v>
          </cell>
          <cell r="H1107">
            <v>1</v>
          </cell>
          <cell r="I1107">
            <v>0.05</v>
          </cell>
          <cell r="J1107">
            <v>32.1</v>
          </cell>
          <cell r="K1107">
            <v>1.6050000000000002</v>
          </cell>
        </row>
        <row r="1108">
          <cell r="A1108">
            <v>392</v>
          </cell>
          <cell r="B1108" t="str">
            <v>+</v>
          </cell>
          <cell r="C1108">
            <v>14.6</v>
          </cell>
          <cell r="D1108">
            <v>393</v>
          </cell>
          <cell r="E1108" t="str">
            <v>+</v>
          </cell>
          <cell r="F1108">
            <v>7.1000000000003638</v>
          </cell>
          <cell r="G1108">
            <v>12.5</v>
          </cell>
          <cell r="H1108">
            <v>2</v>
          </cell>
          <cell r="I1108">
            <v>0.05</v>
          </cell>
          <cell r="J1108">
            <v>25</v>
          </cell>
          <cell r="K1108">
            <v>1.25</v>
          </cell>
        </row>
        <row r="1109">
          <cell r="A1109">
            <v>393</v>
          </cell>
          <cell r="B1109" t="str">
            <v>+</v>
          </cell>
          <cell r="C1109">
            <v>11.5</v>
          </cell>
          <cell r="D1109">
            <v>394</v>
          </cell>
          <cell r="E1109" t="str">
            <v>+</v>
          </cell>
          <cell r="F1109">
            <v>1.0000000000002274</v>
          </cell>
          <cell r="G1109">
            <v>9.5</v>
          </cell>
          <cell r="H1109">
            <v>1</v>
          </cell>
          <cell r="I1109">
            <v>0.05</v>
          </cell>
          <cell r="J1109">
            <v>9.5</v>
          </cell>
          <cell r="K1109">
            <v>0.47500000000000003</v>
          </cell>
        </row>
        <row r="1110">
          <cell r="A1110">
            <v>393</v>
          </cell>
          <cell r="B1110" t="str">
            <v>+</v>
          </cell>
          <cell r="C1110">
            <v>10</v>
          </cell>
          <cell r="D1110">
            <v>394</v>
          </cell>
          <cell r="E1110" t="str">
            <v>+</v>
          </cell>
          <cell r="F1110">
            <v>15.199999999999818</v>
          </cell>
          <cell r="G1110">
            <v>25.2</v>
          </cell>
          <cell r="H1110">
            <v>1</v>
          </cell>
          <cell r="I1110">
            <v>0.05</v>
          </cell>
          <cell r="J1110">
            <v>25.2</v>
          </cell>
          <cell r="K1110">
            <v>1.26</v>
          </cell>
        </row>
        <row r="1111">
          <cell r="A1111">
            <v>395</v>
          </cell>
          <cell r="B1111" t="str">
            <v>+</v>
          </cell>
          <cell r="D1111">
            <v>395</v>
          </cell>
          <cell r="E1111" t="str">
            <v>+</v>
          </cell>
          <cell r="F1111">
            <v>17.999999999999545</v>
          </cell>
          <cell r="G1111">
            <v>18</v>
          </cell>
          <cell r="H1111">
            <v>1</v>
          </cell>
          <cell r="I1111">
            <v>0.05</v>
          </cell>
          <cell r="J1111">
            <v>18</v>
          </cell>
          <cell r="K1111">
            <v>0.9</v>
          </cell>
        </row>
        <row r="1112">
          <cell r="A1112">
            <v>395</v>
          </cell>
          <cell r="B1112" t="str">
            <v>+</v>
          </cell>
          <cell r="C1112">
            <v>18</v>
          </cell>
          <cell r="D1112">
            <v>397</v>
          </cell>
          <cell r="E1112" t="str">
            <v>+</v>
          </cell>
          <cell r="F1112">
            <v>1.8999999999994088</v>
          </cell>
          <cell r="G1112">
            <v>23.9</v>
          </cell>
          <cell r="H1112">
            <v>1</v>
          </cell>
          <cell r="I1112">
            <v>0.05</v>
          </cell>
          <cell r="J1112">
            <v>23.9</v>
          </cell>
          <cell r="K1112">
            <v>1.1950000000000001</v>
          </cell>
        </row>
        <row r="1113">
          <cell r="A1113">
            <v>399</v>
          </cell>
          <cell r="B1113" t="str">
            <v>+</v>
          </cell>
          <cell r="C1113">
            <v>3.5</v>
          </cell>
          <cell r="D1113">
            <v>399</v>
          </cell>
          <cell r="E1113" t="str">
            <v>+</v>
          </cell>
          <cell r="F1113">
            <v>13.500000000000227</v>
          </cell>
          <cell r="G1113">
            <v>10</v>
          </cell>
          <cell r="H1113">
            <v>1</v>
          </cell>
          <cell r="I1113">
            <v>0.05</v>
          </cell>
          <cell r="J1113">
            <v>10</v>
          </cell>
          <cell r="K1113">
            <v>0.5</v>
          </cell>
        </row>
        <row r="1114">
          <cell r="A1114">
            <v>400</v>
          </cell>
          <cell r="B1114" t="str">
            <v>+</v>
          </cell>
          <cell r="D1114">
            <v>400</v>
          </cell>
          <cell r="E1114" t="str">
            <v>+</v>
          </cell>
          <cell r="F1114">
            <v>6.6999999999995907</v>
          </cell>
          <cell r="G1114">
            <v>6.7</v>
          </cell>
          <cell r="H1114">
            <v>1</v>
          </cell>
          <cell r="I1114">
            <v>0.05</v>
          </cell>
          <cell r="J1114">
            <v>6.7</v>
          </cell>
          <cell r="K1114">
            <v>0.33500000000000002</v>
          </cell>
        </row>
        <row r="1115">
          <cell r="A1115">
            <v>400</v>
          </cell>
          <cell r="B1115" t="str">
            <v>+</v>
          </cell>
          <cell r="D1115">
            <v>400</v>
          </cell>
          <cell r="E1115" t="str">
            <v>+</v>
          </cell>
          <cell r="F1115">
            <v>10.399999999999636</v>
          </cell>
          <cell r="G1115">
            <v>10.4</v>
          </cell>
          <cell r="H1115">
            <v>1</v>
          </cell>
          <cell r="I1115">
            <v>0.05</v>
          </cell>
          <cell r="J1115">
            <v>10.4</v>
          </cell>
          <cell r="K1115">
            <v>0.52</v>
          </cell>
        </row>
        <row r="1116">
          <cell r="A1116">
            <v>400</v>
          </cell>
          <cell r="B1116" t="str">
            <v>+</v>
          </cell>
          <cell r="C1116">
            <v>10.4</v>
          </cell>
          <cell r="D1116">
            <v>400</v>
          </cell>
          <cell r="E1116" t="str">
            <v>+</v>
          </cell>
          <cell r="F1116">
            <v>12.899999999999636</v>
          </cell>
          <cell r="G1116">
            <v>2.5</v>
          </cell>
          <cell r="H1116">
            <v>1</v>
          </cell>
          <cell r="I1116">
            <v>0.05</v>
          </cell>
          <cell r="J1116">
            <v>2.5</v>
          </cell>
          <cell r="K1116">
            <v>0.125</v>
          </cell>
        </row>
        <row r="1117">
          <cell r="A1117">
            <v>401</v>
          </cell>
          <cell r="B1117" t="str">
            <v>+</v>
          </cell>
          <cell r="C1117">
            <v>1.6</v>
          </cell>
          <cell r="D1117">
            <v>402</v>
          </cell>
          <cell r="E1117" t="str">
            <v>+</v>
          </cell>
          <cell r="F1117">
            <v>1.2999999999999545</v>
          </cell>
          <cell r="G1117">
            <v>19.7</v>
          </cell>
          <cell r="H1117">
            <v>1</v>
          </cell>
          <cell r="I1117">
            <v>0.05</v>
          </cell>
          <cell r="J1117">
            <v>19.7</v>
          </cell>
          <cell r="K1117">
            <v>0.98499999999999999</v>
          </cell>
        </row>
        <row r="1118">
          <cell r="A1118">
            <v>402</v>
          </cell>
          <cell r="B1118" t="str">
            <v>+</v>
          </cell>
          <cell r="C1118">
            <v>11.7</v>
          </cell>
          <cell r="D1118">
            <v>403</v>
          </cell>
          <cell r="E1118" t="str">
            <v>+</v>
          </cell>
          <cell r="F1118">
            <v>5.2999999999997272</v>
          </cell>
          <cell r="G1118">
            <v>13.6</v>
          </cell>
          <cell r="H1118">
            <v>1</v>
          </cell>
          <cell r="I1118">
            <v>0.05</v>
          </cell>
          <cell r="J1118">
            <v>13.6</v>
          </cell>
          <cell r="K1118">
            <v>0.68</v>
          </cell>
        </row>
        <row r="1119">
          <cell r="A1119">
            <v>403</v>
          </cell>
          <cell r="B1119" t="str">
            <v>+</v>
          </cell>
          <cell r="C1119">
            <v>6</v>
          </cell>
          <cell r="D1119">
            <v>404</v>
          </cell>
          <cell r="E1119" t="str">
            <v>+</v>
          </cell>
          <cell r="F1119">
            <v>0.29999999999972715</v>
          </cell>
          <cell r="G1119">
            <v>14.3</v>
          </cell>
          <cell r="H1119">
            <v>3</v>
          </cell>
          <cell r="I1119">
            <v>0.05</v>
          </cell>
          <cell r="J1119">
            <v>42.900000000000006</v>
          </cell>
          <cell r="K1119">
            <v>2.1450000000000005</v>
          </cell>
        </row>
        <row r="1120">
          <cell r="A1120">
            <v>408</v>
          </cell>
          <cell r="B1120" t="str">
            <v>+</v>
          </cell>
          <cell r="C1120">
            <v>2.1</v>
          </cell>
          <cell r="D1120">
            <v>409</v>
          </cell>
          <cell r="E1120" t="str">
            <v>+</v>
          </cell>
          <cell r="F1120">
            <v>10.200000000000955</v>
          </cell>
          <cell r="G1120">
            <v>28.1</v>
          </cell>
          <cell r="H1120">
            <v>1</v>
          </cell>
          <cell r="I1120">
            <v>0.05</v>
          </cell>
          <cell r="J1120">
            <v>28.1</v>
          </cell>
          <cell r="K1120">
            <v>1.4050000000000002</v>
          </cell>
        </row>
        <row r="1121">
          <cell r="A1121">
            <v>408</v>
          </cell>
          <cell r="B1121" t="str">
            <v>+</v>
          </cell>
          <cell r="C1121">
            <v>7.1</v>
          </cell>
          <cell r="D1121">
            <v>409</v>
          </cell>
          <cell r="E1121" t="str">
            <v>+</v>
          </cell>
          <cell r="F1121">
            <v>1.5499999999997272</v>
          </cell>
          <cell r="G1121">
            <v>14.45</v>
          </cell>
          <cell r="H1121">
            <v>1</v>
          </cell>
          <cell r="I1121">
            <v>0.05</v>
          </cell>
          <cell r="J1121">
            <v>14.45</v>
          </cell>
          <cell r="K1121">
            <v>0.72250000000000003</v>
          </cell>
        </row>
        <row r="1122">
          <cell r="A1122">
            <v>408</v>
          </cell>
          <cell r="B1122" t="str">
            <v>+</v>
          </cell>
          <cell r="C1122">
            <v>12.9</v>
          </cell>
          <cell r="D1122">
            <v>409</v>
          </cell>
          <cell r="E1122" t="str">
            <v>+</v>
          </cell>
          <cell r="F1122">
            <v>3.2999999999992724</v>
          </cell>
          <cell r="G1122">
            <v>10.4</v>
          </cell>
          <cell r="H1122">
            <v>2</v>
          </cell>
          <cell r="I1122">
            <v>0.05</v>
          </cell>
          <cell r="J1122">
            <v>20.8</v>
          </cell>
          <cell r="K1122">
            <v>1.04</v>
          </cell>
        </row>
        <row r="1123">
          <cell r="A1123">
            <v>409</v>
          </cell>
          <cell r="B1123" t="str">
            <v>+</v>
          </cell>
          <cell r="C1123">
            <v>7.9</v>
          </cell>
          <cell r="D1123">
            <v>410</v>
          </cell>
          <cell r="E1123" t="str">
            <v>+</v>
          </cell>
          <cell r="F1123">
            <v>3.2999999999992724</v>
          </cell>
          <cell r="G1123">
            <v>15.4</v>
          </cell>
          <cell r="H1123">
            <v>1</v>
          </cell>
          <cell r="I1123">
            <v>0.05</v>
          </cell>
          <cell r="J1123">
            <v>15.4</v>
          </cell>
          <cell r="K1123">
            <v>0.77</v>
          </cell>
        </row>
        <row r="1124">
          <cell r="A1124">
            <v>409</v>
          </cell>
          <cell r="B1124" t="str">
            <v>+</v>
          </cell>
          <cell r="C1124">
            <v>12.4</v>
          </cell>
          <cell r="D1124">
            <v>410</v>
          </cell>
          <cell r="E1124" t="str">
            <v>+</v>
          </cell>
          <cell r="F1124">
            <v>17.5</v>
          </cell>
          <cell r="G1124">
            <v>25.1</v>
          </cell>
          <cell r="H1124">
            <v>1</v>
          </cell>
          <cell r="I1124">
            <v>0.06</v>
          </cell>
          <cell r="J1124">
            <v>25.1</v>
          </cell>
          <cell r="K1124">
            <v>1.506</v>
          </cell>
        </row>
        <row r="1125">
          <cell r="A1125">
            <v>410</v>
          </cell>
          <cell r="B1125" t="str">
            <v>+</v>
          </cell>
          <cell r="C1125">
            <v>16.5</v>
          </cell>
          <cell r="D1125">
            <v>411</v>
          </cell>
          <cell r="E1125" t="str">
            <v>+</v>
          </cell>
          <cell r="F1125">
            <v>2.8999999999996362</v>
          </cell>
          <cell r="G1125">
            <v>6.4</v>
          </cell>
          <cell r="H1125">
            <v>2</v>
          </cell>
          <cell r="I1125">
            <v>0.06</v>
          </cell>
          <cell r="J1125">
            <v>12.8</v>
          </cell>
          <cell r="K1125">
            <v>0.76800000000000002</v>
          </cell>
        </row>
        <row r="1126">
          <cell r="A1126">
            <v>410</v>
          </cell>
          <cell r="B1126" t="str">
            <v>+</v>
          </cell>
          <cell r="C1126">
            <v>3.5</v>
          </cell>
          <cell r="D1126">
            <v>410</v>
          </cell>
          <cell r="E1126" t="str">
            <v>+</v>
          </cell>
          <cell r="F1126">
            <v>7.7999999999997272</v>
          </cell>
          <cell r="G1126">
            <v>4.3</v>
          </cell>
          <cell r="H1126">
            <v>2</v>
          </cell>
          <cell r="I1126">
            <v>0.06</v>
          </cell>
          <cell r="J1126">
            <v>8.6</v>
          </cell>
          <cell r="K1126">
            <v>0.51600000000000001</v>
          </cell>
        </row>
        <row r="1127">
          <cell r="A1127">
            <v>410</v>
          </cell>
          <cell r="B1127" t="str">
            <v>+</v>
          </cell>
          <cell r="C1127">
            <v>8</v>
          </cell>
          <cell r="D1127">
            <v>411</v>
          </cell>
          <cell r="E1127" t="str">
            <v>+</v>
          </cell>
          <cell r="F1127">
            <v>14.549999999999272</v>
          </cell>
          <cell r="G1127">
            <v>26.55</v>
          </cell>
          <cell r="H1127">
            <v>1</v>
          </cell>
          <cell r="I1127">
            <v>0.05</v>
          </cell>
          <cell r="J1127">
            <v>26.55</v>
          </cell>
          <cell r="K1127">
            <v>1.3275000000000001</v>
          </cell>
        </row>
        <row r="1128">
          <cell r="A1128">
            <v>410</v>
          </cell>
          <cell r="B1128" t="str">
            <v>+</v>
          </cell>
          <cell r="C1128">
            <v>3.1</v>
          </cell>
          <cell r="D1128">
            <v>411</v>
          </cell>
          <cell r="E1128" t="str">
            <v>+</v>
          </cell>
          <cell r="F1128">
            <v>19.900000000000091</v>
          </cell>
          <cell r="G1128">
            <v>36.799999999999997</v>
          </cell>
          <cell r="H1128">
            <v>1</v>
          </cell>
          <cell r="I1128">
            <v>0.05</v>
          </cell>
          <cell r="J1128">
            <v>36.799999999999997</v>
          </cell>
          <cell r="K1128">
            <v>1.8399999999999999</v>
          </cell>
        </row>
        <row r="1129">
          <cell r="A1129">
            <v>412</v>
          </cell>
          <cell r="B1129" t="str">
            <v>+</v>
          </cell>
          <cell r="C1129">
            <v>8.6</v>
          </cell>
          <cell r="D1129">
            <v>413</v>
          </cell>
          <cell r="E1129" t="str">
            <v>+</v>
          </cell>
          <cell r="F1129">
            <v>2.700000000000955</v>
          </cell>
          <cell r="G1129">
            <v>14.1</v>
          </cell>
          <cell r="H1129">
            <v>3.05</v>
          </cell>
          <cell r="I1129">
            <v>0.05</v>
          </cell>
          <cell r="J1129">
            <v>43.004999999999995</v>
          </cell>
          <cell r="K1129">
            <v>2.1502499999999998</v>
          </cell>
        </row>
        <row r="1130">
          <cell r="A1130">
            <v>412</v>
          </cell>
          <cell r="B1130" t="str">
            <v>+</v>
          </cell>
          <cell r="C1130">
            <v>2.5</v>
          </cell>
          <cell r="D1130">
            <v>412</v>
          </cell>
          <cell r="E1130" t="str">
            <v>+</v>
          </cell>
          <cell r="F1130">
            <v>8.5000000000002274</v>
          </cell>
          <cell r="G1130">
            <v>6</v>
          </cell>
          <cell r="H1130">
            <v>3</v>
          </cell>
          <cell r="I1130">
            <v>0.05</v>
          </cell>
          <cell r="J1130">
            <v>18</v>
          </cell>
          <cell r="K1130">
            <v>0.9</v>
          </cell>
        </row>
        <row r="1131">
          <cell r="A1131">
            <v>413</v>
          </cell>
          <cell r="B1131" t="str">
            <v>+</v>
          </cell>
          <cell r="C1131">
            <v>9.4</v>
          </cell>
          <cell r="D1131">
            <v>413</v>
          </cell>
          <cell r="E1131" t="str">
            <v>+</v>
          </cell>
          <cell r="F1131">
            <v>18.899999999999864</v>
          </cell>
          <cell r="G1131">
            <v>9.5</v>
          </cell>
          <cell r="H1131">
            <v>1</v>
          </cell>
          <cell r="I1131">
            <v>0.05</v>
          </cell>
          <cell r="J1131">
            <v>9.5</v>
          </cell>
          <cell r="K1131">
            <v>0.47500000000000003</v>
          </cell>
        </row>
        <row r="1132">
          <cell r="A1132">
            <v>413</v>
          </cell>
          <cell r="B1132" t="str">
            <v>+</v>
          </cell>
          <cell r="C1132">
            <v>6.5</v>
          </cell>
          <cell r="D1132">
            <v>414</v>
          </cell>
          <cell r="E1132" t="str">
            <v>+</v>
          </cell>
          <cell r="F1132">
            <v>9.5000000000004547</v>
          </cell>
          <cell r="G1132">
            <v>23</v>
          </cell>
          <cell r="H1132">
            <v>1</v>
          </cell>
          <cell r="I1132">
            <v>0.05</v>
          </cell>
          <cell r="J1132">
            <v>23</v>
          </cell>
          <cell r="K1132">
            <v>1.1500000000000001</v>
          </cell>
        </row>
        <row r="1133">
          <cell r="A1133">
            <v>414</v>
          </cell>
          <cell r="B1133" t="str">
            <v>+</v>
          </cell>
          <cell r="C1133">
            <v>9.6</v>
          </cell>
          <cell r="D1133">
            <v>415</v>
          </cell>
          <cell r="E1133" t="str">
            <v>+</v>
          </cell>
          <cell r="F1133">
            <v>0.60000000000059117</v>
          </cell>
          <cell r="G1133">
            <v>11</v>
          </cell>
          <cell r="H1133">
            <v>2</v>
          </cell>
          <cell r="I1133">
            <v>0.05</v>
          </cell>
          <cell r="J1133">
            <v>22</v>
          </cell>
          <cell r="K1133">
            <v>1.1000000000000001</v>
          </cell>
        </row>
        <row r="1134">
          <cell r="A1134">
            <v>414</v>
          </cell>
          <cell r="B1134" t="str">
            <v>+</v>
          </cell>
          <cell r="C1134">
            <v>3.3</v>
          </cell>
          <cell r="D1134">
            <v>415</v>
          </cell>
          <cell r="E1134" t="str">
            <v>+</v>
          </cell>
          <cell r="F1134">
            <v>1.0999999999989996</v>
          </cell>
          <cell r="G1134">
            <v>17.8</v>
          </cell>
          <cell r="H1134">
            <v>1</v>
          </cell>
          <cell r="I1134">
            <v>0.05</v>
          </cell>
          <cell r="J1134">
            <v>17.8</v>
          </cell>
          <cell r="K1134">
            <v>0.89000000000000012</v>
          </cell>
        </row>
        <row r="1135">
          <cell r="A1135">
            <v>415</v>
          </cell>
          <cell r="B1135" t="str">
            <v>+</v>
          </cell>
          <cell r="C1135">
            <v>2.2999999999999998</v>
          </cell>
          <cell r="D1135">
            <v>417</v>
          </cell>
          <cell r="E1135" t="str">
            <v>+</v>
          </cell>
          <cell r="F1135">
            <v>15.899999999999181</v>
          </cell>
          <cell r="G1135">
            <v>53.6</v>
          </cell>
          <cell r="H1135">
            <v>1</v>
          </cell>
          <cell r="I1135">
            <v>0.05</v>
          </cell>
          <cell r="J1135">
            <v>53.6</v>
          </cell>
          <cell r="K1135">
            <v>2.68</v>
          </cell>
        </row>
        <row r="1136">
          <cell r="A1136">
            <v>415</v>
          </cell>
          <cell r="B1136" t="str">
            <v>+</v>
          </cell>
          <cell r="C1136">
            <v>1.8</v>
          </cell>
          <cell r="D1136">
            <v>415</v>
          </cell>
          <cell r="E1136" t="str">
            <v>+</v>
          </cell>
          <cell r="F1136">
            <v>12.799999999999727</v>
          </cell>
          <cell r="G1136">
            <v>11</v>
          </cell>
          <cell r="H1136">
            <v>2</v>
          </cell>
          <cell r="I1136">
            <v>0.05</v>
          </cell>
          <cell r="J1136">
            <v>22</v>
          </cell>
          <cell r="K1136">
            <v>1.1000000000000001</v>
          </cell>
        </row>
        <row r="1137">
          <cell r="A1137">
            <v>416</v>
          </cell>
          <cell r="B1137" t="str">
            <v>+</v>
          </cell>
          <cell r="D1137">
            <v>417</v>
          </cell>
          <cell r="E1137" t="str">
            <v>+</v>
          </cell>
          <cell r="F1137">
            <v>16.299999999998818</v>
          </cell>
          <cell r="G1137">
            <v>36.299999999999997</v>
          </cell>
          <cell r="H1137">
            <v>1</v>
          </cell>
          <cell r="I1137">
            <v>0.05</v>
          </cell>
          <cell r="J1137">
            <v>36.299999999999997</v>
          </cell>
          <cell r="K1137">
            <v>1.8149999999999999</v>
          </cell>
        </row>
        <row r="1138">
          <cell r="A1138">
            <v>416</v>
          </cell>
          <cell r="B1138" t="str">
            <v>+</v>
          </cell>
          <cell r="C1138">
            <v>1.5</v>
          </cell>
          <cell r="D1138">
            <v>417</v>
          </cell>
          <cell r="E1138" t="str">
            <v>+</v>
          </cell>
          <cell r="F1138">
            <v>8.9999999999997726</v>
          </cell>
          <cell r="G1138">
            <v>27.5</v>
          </cell>
          <cell r="H1138">
            <v>1</v>
          </cell>
          <cell r="I1138">
            <v>0.05</v>
          </cell>
          <cell r="J1138">
            <v>27.5</v>
          </cell>
          <cell r="K1138">
            <v>1.375</v>
          </cell>
        </row>
        <row r="1139">
          <cell r="A1139">
            <v>417</v>
          </cell>
          <cell r="B1139" t="str">
            <v>+</v>
          </cell>
          <cell r="C1139">
            <v>12.6</v>
          </cell>
          <cell r="D1139">
            <v>418</v>
          </cell>
          <cell r="E1139" t="str">
            <v>+</v>
          </cell>
          <cell r="F1139">
            <v>1.6000000000008185</v>
          </cell>
          <cell r="G1139">
            <v>9</v>
          </cell>
          <cell r="H1139">
            <v>1.9</v>
          </cell>
          <cell r="I1139">
            <v>0.05</v>
          </cell>
          <cell r="J1139">
            <v>17.099999999999998</v>
          </cell>
          <cell r="K1139">
            <v>0.85499999999999998</v>
          </cell>
        </row>
        <row r="1140">
          <cell r="A1140">
            <v>418</v>
          </cell>
          <cell r="B1140" t="str">
            <v>+</v>
          </cell>
          <cell r="C1140">
            <v>6.3</v>
          </cell>
          <cell r="D1140">
            <v>419</v>
          </cell>
          <cell r="E1140" t="str">
            <v>+</v>
          </cell>
          <cell r="F1140">
            <v>2.7999999999997272</v>
          </cell>
          <cell r="G1140">
            <v>16.5</v>
          </cell>
          <cell r="H1140">
            <v>3</v>
          </cell>
          <cell r="I1140">
            <v>0.05</v>
          </cell>
          <cell r="J1140">
            <v>49.5</v>
          </cell>
          <cell r="K1140">
            <v>2.4750000000000001</v>
          </cell>
        </row>
        <row r="1141">
          <cell r="A1141">
            <v>418</v>
          </cell>
          <cell r="B1141" t="str">
            <v>+</v>
          </cell>
          <cell r="C1141">
            <v>3.7</v>
          </cell>
          <cell r="D1141">
            <v>418</v>
          </cell>
          <cell r="E1141" t="str">
            <v>+</v>
          </cell>
          <cell r="F1141">
            <v>6.1500000000012278</v>
          </cell>
          <cell r="G1141">
            <v>2.4500000000000002</v>
          </cell>
          <cell r="H1141">
            <v>2</v>
          </cell>
          <cell r="I1141">
            <v>0.05</v>
          </cell>
          <cell r="J1141">
            <v>4.9000000000000004</v>
          </cell>
          <cell r="K1141">
            <v>0.24500000000000002</v>
          </cell>
        </row>
        <row r="1142">
          <cell r="A1142">
            <v>418</v>
          </cell>
          <cell r="B1142" t="str">
            <v>+</v>
          </cell>
          <cell r="C1142">
            <v>1.9</v>
          </cell>
          <cell r="D1142">
            <v>418</v>
          </cell>
          <cell r="E1142" t="str">
            <v>+</v>
          </cell>
          <cell r="F1142">
            <v>7.5499999999988177</v>
          </cell>
          <cell r="G1142">
            <v>5.65</v>
          </cell>
          <cell r="H1142">
            <v>1</v>
          </cell>
          <cell r="I1142">
            <v>0.05</v>
          </cell>
          <cell r="J1142">
            <v>5.65</v>
          </cell>
          <cell r="K1142">
            <v>0.28250000000000003</v>
          </cell>
        </row>
        <row r="1143">
          <cell r="A1143">
            <v>419</v>
          </cell>
          <cell r="B1143" t="str">
            <v>+</v>
          </cell>
          <cell r="C1143">
            <v>4</v>
          </cell>
          <cell r="D1143">
            <v>419</v>
          </cell>
          <cell r="E1143" t="str">
            <v>+</v>
          </cell>
          <cell r="F1143">
            <v>16.150000000000091</v>
          </cell>
          <cell r="G1143">
            <v>12.15</v>
          </cell>
          <cell r="H1143">
            <v>1</v>
          </cell>
          <cell r="I1143">
            <v>0.05</v>
          </cell>
          <cell r="J1143">
            <v>12.15</v>
          </cell>
          <cell r="K1143">
            <v>0.60750000000000004</v>
          </cell>
        </row>
        <row r="1144">
          <cell r="A1144">
            <v>420</v>
          </cell>
          <cell r="B1144" t="str">
            <v>+</v>
          </cell>
          <cell r="C1144">
            <v>15.5</v>
          </cell>
          <cell r="D1144">
            <v>422</v>
          </cell>
          <cell r="E1144" t="str">
            <v>+</v>
          </cell>
          <cell r="F1144">
            <v>19.2999999999995</v>
          </cell>
          <cell r="G1144">
            <v>43.8</v>
          </cell>
          <cell r="H1144">
            <v>1</v>
          </cell>
          <cell r="I1144">
            <v>0.05</v>
          </cell>
          <cell r="J1144">
            <v>43.8</v>
          </cell>
          <cell r="K1144">
            <v>2.19</v>
          </cell>
        </row>
        <row r="1145">
          <cell r="A1145">
            <v>423</v>
          </cell>
          <cell r="B1145" t="str">
            <v>+</v>
          </cell>
          <cell r="C1145">
            <v>10.5</v>
          </cell>
          <cell r="D1145">
            <v>424</v>
          </cell>
          <cell r="E1145" t="str">
            <v>+</v>
          </cell>
          <cell r="F1145">
            <v>13.999999999999773</v>
          </cell>
          <cell r="G1145">
            <v>23.5</v>
          </cell>
          <cell r="H1145">
            <v>1</v>
          </cell>
          <cell r="I1145">
            <v>0.05</v>
          </cell>
          <cell r="J1145">
            <v>23.5</v>
          </cell>
          <cell r="K1145">
            <v>1.175</v>
          </cell>
        </row>
        <row r="1146">
          <cell r="A1146">
            <v>425</v>
          </cell>
          <cell r="B1146" t="str">
            <v>+</v>
          </cell>
          <cell r="C1146">
            <v>2.7</v>
          </cell>
          <cell r="D1146">
            <v>425</v>
          </cell>
          <cell r="E1146" t="str">
            <v>+</v>
          </cell>
          <cell r="F1146">
            <v>7.9999999999995453</v>
          </cell>
          <cell r="G1146">
            <v>5.3</v>
          </cell>
          <cell r="H1146">
            <v>1</v>
          </cell>
          <cell r="I1146">
            <v>0.05</v>
          </cell>
          <cell r="J1146">
            <v>5.3</v>
          </cell>
          <cell r="K1146">
            <v>0.26500000000000001</v>
          </cell>
        </row>
        <row r="1147">
          <cell r="A1147">
            <v>418</v>
          </cell>
          <cell r="B1147" t="str">
            <v>+</v>
          </cell>
          <cell r="C1147">
            <v>3.9</v>
          </cell>
          <cell r="D1147">
            <v>418</v>
          </cell>
          <cell r="E1147" t="str">
            <v>+</v>
          </cell>
          <cell r="F1147">
            <v>7.4000000000000909</v>
          </cell>
          <cell r="G1147">
            <v>3.5</v>
          </cell>
          <cell r="H1147">
            <v>1</v>
          </cell>
          <cell r="I1147">
            <v>0.05</v>
          </cell>
          <cell r="J1147">
            <v>3.5</v>
          </cell>
          <cell r="K1147">
            <v>0.17500000000000002</v>
          </cell>
        </row>
        <row r="1148">
          <cell r="A1148">
            <v>418</v>
          </cell>
          <cell r="B1148" t="str">
            <v>+</v>
          </cell>
          <cell r="C1148">
            <v>7.4</v>
          </cell>
          <cell r="D1148">
            <v>418</v>
          </cell>
          <cell r="E1148" t="str">
            <v>+</v>
          </cell>
          <cell r="F1148">
            <v>18.399999999999181</v>
          </cell>
          <cell r="G1148">
            <v>11</v>
          </cell>
          <cell r="H1148">
            <v>2.9</v>
          </cell>
          <cell r="I1148">
            <v>0.05</v>
          </cell>
          <cell r="J1148">
            <v>31.9</v>
          </cell>
          <cell r="K1148">
            <v>1.595</v>
          </cell>
        </row>
        <row r="1149">
          <cell r="A1149">
            <v>419</v>
          </cell>
          <cell r="B1149" t="str">
            <v>+</v>
          </cell>
          <cell r="C1149">
            <v>1.9</v>
          </cell>
          <cell r="D1149">
            <v>419</v>
          </cell>
          <cell r="E1149" t="str">
            <v>+</v>
          </cell>
          <cell r="F1149">
            <v>5</v>
          </cell>
          <cell r="G1149">
            <v>3.1</v>
          </cell>
          <cell r="H1149">
            <v>1</v>
          </cell>
          <cell r="I1149">
            <v>0.05</v>
          </cell>
          <cell r="J1149">
            <v>3.1</v>
          </cell>
          <cell r="K1149">
            <v>0.15500000000000003</v>
          </cell>
        </row>
        <row r="1150">
          <cell r="A1150">
            <v>419</v>
          </cell>
          <cell r="B1150" t="str">
            <v>+</v>
          </cell>
          <cell r="C1150">
            <v>13.6</v>
          </cell>
          <cell r="D1150">
            <v>420</v>
          </cell>
          <cell r="E1150" t="str">
            <v>+</v>
          </cell>
          <cell r="F1150">
            <v>5.6000000000005912</v>
          </cell>
          <cell r="G1150">
            <v>12</v>
          </cell>
          <cell r="H1150">
            <v>1</v>
          </cell>
          <cell r="I1150">
            <v>0.05</v>
          </cell>
          <cell r="J1150">
            <v>12</v>
          </cell>
          <cell r="K1150">
            <v>0.60000000000000009</v>
          </cell>
        </row>
        <row r="1151">
          <cell r="A1151">
            <v>420</v>
          </cell>
          <cell r="B1151" t="str">
            <v>+</v>
          </cell>
          <cell r="C1151">
            <v>13.4</v>
          </cell>
          <cell r="D1151">
            <v>422</v>
          </cell>
          <cell r="E1151" t="str">
            <v>+</v>
          </cell>
          <cell r="F1151">
            <v>8.3999999999991815</v>
          </cell>
          <cell r="G1151">
            <v>35</v>
          </cell>
          <cell r="H1151">
            <v>1</v>
          </cell>
          <cell r="I1151">
            <v>0.05</v>
          </cell>
          <cell r="J1151">
            <v>35</v>
          </cell>
          <cell r="K1151">
            <v>1.75</v>
          </cell>
        </row>
        <row r="1152">
          <cell r="A1152">
            <v>422</v>
          </cell>
          <cell r="B1152" t="str">
            <v>+</v>
          </cell>
          <cell r="C1152">
            <v>15</v>
          </cell>
          <cell r="D1152">
            <v>423</v>
          </cell>
          <cell r="E1152" t="str">
            <v>+</v>
          </cell>
          <cell r="F1152">
            <v>8.2000000000005002</v>
          </cell>
          <cell r="G1152">
            <v>13.2</v>
          </cell>
          <cell r="H1152">
            <v>2</v>
          </cell>
          <cell r="I1152">
            <v>0.05</v>
          </cell>
          <cell r="J1152">
            <v>26.4</v>
          </cell>
          <cell r="K1152">
            <v>1.32</v>
          </cell>
        </row>
        <row r="1153">
          <cell r="A1153">
            <v>423</v>
          </cell>
          <cell r="B1153" t="str">
            <v>+</v>
          </cell>
          <cell r="C1153">
            <v>9.3000000000000007</v>
          </cell>
          <cell r="D1153">
            <v>424</v>
          </cell>
          <cell r="E1153" t="str">
            <v>+</v>
          </cell>
          <cell r="F1153">
            <v>3.6999999999989086</v>
          </cell>
          <cell r="G1153">
            <v>14.4</v>
          </cell>
          <cell r="H1153">
            <v>2</v>
          </cell>
          <cell r="I1153">
            <v>0.05</v>
          </cell>
          <cell r="J1153">
            <v>28.8</v>
          </cell>
          <cell r="K1153">
            <v>1.4400000000000002</v>
          </cell>
        </row>
        <row r="1154">
          <cell r="A1154">
            <v>424</v>
          </cell>
          <cell r="B1154" t="str">
            <v>+</v>
          </cell>
          <cell r="C1154">
            <v>4.9000000000000004</v>
          </cell>
          <cell r="D1154">
            <v>425</v>
          </cell>
          <cell r="E1154" t="str">
            <v>+</v>
          </cell>
          <cell r="F1154">
            <v>14.699999999999136</v>
          </cell>
          <cell r="G1154">
            <v>29.8</v>
          </cell>
          <cell r="H1154">
            <v>2</v>
          </cell>
          <cell r="I1154">
            <v>0.05</v>
          </cell>
          <cell r="J1154">
            <v>59.6</v>
          </cell>
          <cell r="K1154">
            <v>2.9800000000000004</v>
          </cell>
        </row>
        <row r="1155">
          <cell r="A1155">
            <v>425</v>
          </cell>
          <cell r="B1155" t="str">
            <v>+</v>
          </cell>
          <cell r="C1155">
            <v>5</v>
          </cell>
          <cell r="D1155">
            <v>426</v>
          </cell>
          <cell r="E1155" t="str">
            <v>+</v>
          </cell>
          <cell r="F1155">
            <v>18.999999999999773</v>
          </cell>
          <cell r="G1155">
            <v>34</v>
          </cell>
          <cell r="H1155">
            <v>4</v>
          </cell>
          <cell r="I1155">
            <v>0.05</v>
          </cell>
          <cell r="J1155">
            <v>136</v>
          </cell>
          <cell r="K1155">
            <v>6.8000000000000007</v>
          </cell>
        </row>
        <row r="1156">
          <cell r="A1156">
            <v>427</v>
          </cell>
          <cell r="B1156" t="str">
            <v>+</v>
          </cell>
          <cell r="C1156">
            <v>11.7</v>
          </cell>
          <cell r="D1156">
            <v>428</v>
          </cell>
          <cell r="E1156" t="str">
            <v>+</v>
          </cell>
          <cell r="F1156">
            <v>17.250000000000227</v>
          </cell>
          <cell r="G1156">
            <v>25.55</v>
          </cell>
          <cell r="H1156">
            <v>1</v>
          </cell>
          <cell r="I1156">
            <v>0.05</v>
          </cell>
          <cell r="J1156">
            <v>25.55</v>
          </cell>
          <cell r="K1156">
            <v>1.2775000000000001</v>
          </cell>
        </row>
        <row r="1157">
          <cell r="A1157">
            <v>428</v>
          </cell>
          <cell r="B1157" t="str">
            <v>+</v>
          </cell>
          <cell r="C1157">
            <v>2.6</v>
          </cell>
          <cell r="D1157">
            <v>428</v>
          </cell>
          <cell r="E1157" t="str">
            <v>+</v>
          </cell>
          <cell r="F1157">
            <v>3.9999999999997726</v>
          </cell>
          <cell r="G1157">
            <v>1.4</v>
          </cell>
          <cell r="H1157">
            <v>1</v>
          </cell>
          <cell r="I1157">
            <v>0.05</v>
          </cell>
          <cell r="J1157">
            <v>1.4</v>
          </cell>
          <cell r="K1157">
            <v>6.9999999999999993E-2</v>
          </cell>
        </row>
        <row r="1158">
          <cell r="A1158">
            <v>429</v>
          </cell>
          <cell r="B1158" t="str">
            <v>+</v>
          </cell>
          <cell r="C1158">
            <v>13.2</v>
          </cell>
          <cell r="D1158">
            <v>429</v>
          </cell>
          <cell r="E1158" t="str">
            <v>+</v>
          </cell>
          <cell r="F1158">
            <v>18.100000000000591</v>
          </cell>
          <cell r="G1158">
            <v>4.9000000000000004</v>
          </cell>
          <cell r="H1158">
            <v>1</v>
          </cell>
          <cell r="I1158">
            <v>0.05</v>
          </cell>
          <cell r="J1158">
            <v>4.9000000000000004</v>
          </cell>
          <cell r="K1158">
            <v>0.24500000000000002</v>
          </cell>
        </row>
        <row r="1159">
          <cell r="A1159">
            <v>431</v>
          </cell>
          <cell r="B1159" t="str">
            <v>+</v>
          </cell>
          <cell r="C1159">
            <v>6.4</v>
          </cell>
          <cell r="D1159">
            <v>431</v>
          </cell>
          <cell r="E1159" t="str">
            <v>+</v>
          </cell>
          <cell r="F1159">
            <v>12.599999999999909</v>
          </cell>
          <cell r="G1159">
            <v>6.2</v>
          </cell>
          <cell r="H1159">
            <v>1</v>
          </cell>
          <cell r="I1159">
            <v>0.05</v>
          </cell>
          <cell r="J1159">
            <v>6.2</v>
          </cell>
          <cell r="K1159">
            <v>0.31000000000000005</v>
          </cell>
        </row>
        <row r="1160">
          <cell r="A1160">
            <v>436</v>
          </cell>
          <cell r="B1160" t="str">
            <v>+</v>
          </cell>
          <cell r="C1160">
            <v>10</v>
          </cell>
          <cell r="D1160">
            <v>436</v>
          </cell>
          <cell r="E1160" t="str">
            <v>+</v>
          </cell>
          <cell r="F1160">
            <v>19.600000000000364</v>
          </cell>
          <cell r="G1160">
            <v>9.6</v>
          </cell>
          <cell r="H1160">
            <v>2</v>
          </cell>
          <cell r="I1160">
            <v>0.05</v>
          </cell>
          <cell r="J1160">
            <v>19.2</v>
          </cell>
          <cell r="K1160">
            <v>0.96</v>
          </cell>
        </row>
        <row r="1161">
          <cell r="A1161">
            <v>436</v>
          </cell>
          <cell r="B1161" t="str">
            <v>+</v>
          </cell>
          <cell r="C1161">
            <v>17.7</v>
          </cell>
          <cell r="D1161">
            <v>437</v>
          </cell>
          <cell r="E1161" t="str">
            <v>+</v>
          </cell>
          <cell r="F1161">
            <v>7.0000000000004547</v>
          </cell>
          <cell r="G1161">
            <v>9.3000000000000007</v>
          </cell>
          <cell r="H1161">
            <v>1</v>
          </cell>
          <cell r="I1161">
            <v>0.05</v>
          </cell>
          <cell r="J1161">
            <v>9.3000000000000007</v>
          </cell>
          <cell r="K1161">
            <v>0.46500000000000008</v>
          </cell>
        </row>
        <row r="1162">
          <cell r="A1162">
            <v>438</v>
          </cell>
          <cell r="B1162" t="str">
            <v>+</v>
          </cell>
          <cell r="C1162">
            <v>15</v>
          </cell>
          <cell r="D1162">
            <v>438</v>
          </cell>
          <cell r="E1162" t="str">
            <v>+</v>
          </cell>
          <cell r="F1162">
            <v>18.600000000000136</v>
          </cell>
          <cell r="G1162">
            <v>3.6</v>
          </cell>
          <cell r="H1162">
            <v>1</v>
          </cell>
          <cell r="I1162">
            <v>0.05</v>
          </cell>
          <cell r="J1162">
            <v>3.6</v>
          </cell>
          <cell r="K1162">
            <v>0.18000000000000002</v>
          </cell>
        </row>
        <row r="1163">
          <cell r="A1163">
            <v>438</v>
          </cell>
          <cell r="B1163" t="str">
            <v>+</v>
          </cell>
          <cell r="C1163">
            <v>18</v>
          </cell>
          <cell r="D1163">
            <v>439</v>
          </cell>
          <cell r="E1163" t="str">
            <v>+</v>
          </cell>
          <cell r="F1163">
            <v>3.7000000000011823</v>
          </cell>
          <cell r="G1163">
            <v>5.7</v>
          </cell>
          <cell r="H1163">
            <v>1</v>
          </cell>
          <cell r="I1163">
            <v>0.05</v>
          </cell>
          <cell r="J1163">
            <v>5.7</v>
          </cell>
          <cell r="K1163">
            <v>0.28500000000000003</v>
          </cell>
        </row>
        <row r="1164">
          <cell r="A1164">
            <v>440</v>
          </cell>
          <cell r="B1164" t="str">
            <v>+</v>
          </cell>
          <cell r="C1164">
            <v>6.9</v>
          </cell>
          <cell r="D1164">
            <v>440</v>
          </cell>
          <cell r="E1164" t="str">
            <v>+</v>
          </cell>
          <cell r="F1164">
            <v>16.199999999998909</v>
          </cell>
          <cell r="G1164">
            <v>9.3000000000000007</v>
          </cell>
          <cell r="H1164">
            <v>1</v>
          </cell>
          <cell r="I1164">
            <v>0.05</v>
          </cell>
          <cell r="J1164">
            <v>9.3000000000000007</v>
          </cell>
          <cell r="K1164">
            <v>0.46500000000000008</v>
          </cell>
        </row>
        <row r="1165">
          <cell r="A1165">
            <v>442</v>
          </cell>
          <cell r="B1165" t="str">
            <v>+</v>
          </cell>
          <cell r="C1165">
            <v>2.2000000000000002</v>
          </cell>
          <cell r="D1165">
            <v>442</v>
          </cell>
          <cell r="E1165" t="str">
            <v>+</v>
          </cell>
          <cell r="F1165">
            <v>12.000000000000455</v>
          </cell>
          <cell r="G1165">
            <v>9.8000000000000007</v>
          </cell>
          <cell r="H1165">
            <v>1</v>
          </cell>
          <cell r="I1165">
            <v>0.05</v>
          </cell>
          <cell r="J1165">
            <v>9.8000000000000007</v>
          </cell>
          <cell r="K1165">
            <v>0.49000000000000005</v>
          </cell>
        </row>
        <row r="1166">
          <cell r="A1166">
            <v>443</v>
          </cell>
          <cell r="B1166" t="str">
            <v>+</v>
          </cell>
          <cell r="C1166">
            <v>7.6</v>
          </cell>
          <cell r="D1166">
            <v>443</v>
          </cell>
          <cell r="E1166" t="str">
            <v>+</v>
          </cell>
          <cell r="F1166">
            <v>15.800000000001546</v>
          </cell>
          <cell r="G1166">
            <v>8.1999999999999993</v>
          </cell>
          <cell r="H1166">
            <v>1</v>
          </cell>
          <cell r="I1166">
            <v>0.05</v>
          </cell>
          <cell r="J1166">
            <v>8.1999999999999993</v>
          </cell>
          <cell r="K1166">
            <v>0.41</v>
          </cell>
        </row>
        <row r="1167">
          <cell r="A1167">
            <v>445</v>
          </cell>
          <cell r="B1167" t="str">
            <v>+</v>
          </cell>
          <cell r="C1167">
            <v>11.2</v>
          </cell>
          <cell r="D1167">
            <v>447</v>
          </cell>
          <cell r="E1167" t="str">
            <v>+</v>
          </cell>
          <cell r="F1167">
            <v>4.3000000000006366</v>
          </cell>
          <cell r="G1167">
            <v>33.1</v>
          </cell>
          <cell r="H1167">
            <v>2</v>
          </cell>
          <cell r="I1167">
            <v>0.05</v>
          </cell>
          <cell r="J1167">
            <v>66.2</v>
          </cell>
          <cell r="K1167">
            <v>3.3100000000000005</v>
          </cell>
        </row>
        <row r="1168">
          <cell r="A1168">
            <v>447</v>
          </cell>
          <cell r="B1168" t="str">
            <v>+</v>
          </cell>
          <cell r="C1168">
            <v>4.0999999999999996</v>
          </cell>
          <cell r="D1168">
            <v>450</v>
          </cell>
          <cell r="E1168" t="str">
            <v>+</v>
          </cell>
          <cell r="F1168">
            <v>16.899999999999409</v>
          </cell>
          <cell r="G1168">
            <v>72.8</v>
          </cell>
          <cell r="H1168">
            <v>1</v>
          </cell>
          <cell r="I1168">
            <v>0.05</v>
          </cell>
          <cell r="J1168">
            <v>72.8</v>
          </cell>
          <cell r="K1168">
            <v>3.64</v>
          </cell>
        </row>
        <row r="1169">
          <cell r="A1169">
            <v>447</v>
          </cell>
          <cell r="B1169" t="str">
            <v>+</v>
          </cell>
          <cell r="C1169">
            <v>7.1</v>
          </cell>
          <cell r="D1169">
            <v>448</v>
          </cell>
          <cell r="E1169" t="str">
            <v>+</v>
          </cell>
          <cell r="F1169">
            <v>3.6000000000001364</v>
          </cell>
          <cell r="G1169">
            <v>16.5</v>
          </cell>
          <cell r="H1169">
            <v>2</v>
          </cell>
          <cell r="I1169">
            <v>0.05</v>
          </cell>
          <cell r="J1169">
            <v>33</v>
          </cell>
          <cell r="K1169">
            <v>1.6500000000000001</v>
          </cell>
        </row>
        <row r="1170">
          <cell r="A1170">
            <v>448</v>
          </cell>
          <cell r="B1170" t="str">
            <v>+</v>
          </cell>
          <cell r="C1170">
            <v>8.4</v>
          </cell>
          <cell r="D1170">
            <v>448</v>
          </cell>
          <cell r="E1170" t="str">
            <v>+</v>
          </cell>
          <cell r="F1170">
            <v>14.100000000000819</v>
          </cell>
          <cell r="G1170">
            <v>5.7</v>
          </cell>
          <cell r="H1170">
            <v>1</v>
          </cell>
          <cell r="I1170">
            <v>0.05</v>
          </cell>
          <cell r="J1170">
            <v>5.7</v>
          </cell>
          <cell r="K1170">
            <v>0.28500000000000003</v>
          </cell>
        </row>
        <row r="1171">
          <cell r="A1171">
            <v>449</v>
          </cell>
          <cell r="B1171" t="str">
            <v>+</v>
          </cell>
          <cell r="C1171">
            <v>3.1</v>
          </cell>
          <cell r="D1171">
            <v>449</v>
          </cell>
          <cell r="E1171" t="str">
            <v>+</v>
          </cell>
          <cell r="F1171">
            <v>10.200000000000955</v>
          </cell>
          <cell r="G1171">
            <v>7.1</v>
          </cell>
          <cell r="H1171">
            <v>1</v>
          </cell>
          <cell r="I1171">
            <v>0.05</v>
          </cell>
          <cell r="J1171">
            <v>7.1</v>
          </cell>
          <cell r="K1171">
            <v>0.35499999999999998</v>
          </cell>
        </row>
        <row r="1172">
          <cell r="A1172">
            <v>449</v>
          </cell>
          <cell r="B1172" t="str">
            <v>+</v>
          </cell>
          <cell r="C1172">
            <v>14.4</v>
          </cell>
          <cell r="D1172">
            <v>449</v>
          </cell>
          <cell r="E1172" t="str">
            <v>+</v>
          </cell>
          <cell r="F1172">
            <v>19.2999999999995</v>
          </cell>
          <cell r="G1172">
            <v>4.9000000000000004</v>
          </cell>
          <cell r="H1172">
            <v>1</v>
          </cell>
          <cell r="I1172">
            <v>0.05</v>
          </cell>
          <cell r="J1172">
            <v>4.9000000000000004</v>
          </cell>
          <cell r="K1172">
            <v>0.24500000000000002</v>
          </cell>
        </row>
        <row r="1173">
          <cell r="A1173">
            <v>450</v>
          </cell>
          <cell r="B1173" t="str">
            <v>+</v>
          </cell>
          <cell r="C1173">
            <v>7.3</v>
          </cell>
          <cell r="D1173">
            <v>450</v>
          </cell>
          <cell r="E1173" t="str">
            <v>+</v>
          </cell>
          <cell r="F1173">
            <v>17.400000000000091</v>
          </cell>
          <cell r="G1173">
            <v>10.1</v>
          </cell>
          <cell r="H1173">
            <v>1</v>
          </cell>
          <cell r="I1173">
            <v>0.05</v>
          </cell>
          <cell r="J1173">
            <v>10.1</v>
          </cell>
          <cell r="K1173">
            <v>0.505</v>
          </cell>
        </row>
        <row r="1174">
          <cell r="A1174">
            <v>450</v>
          </cell>
          <cell r="B1174" t="str">
            <v>+</v>
          </cell>
          <cell r="C1174">
            <v>16.600000000000001</v>
          </cell>
          <cell r="D1174">
            <v>452</v>
          </cell>
          <cell r="E1174" t="str">
            <v>+</v>
          </cell>
          <cell r="F1174">
            <v>13.500000000000227</v>
          </cell>
          <cell r="G1174">
            <v>36.9</v>
          </cell>
          <cell r="H1174">
            <v>2</v>
          </cell>
          <cell r="I1174">
            <v>0.05</v>
          </cell>
          <cell r="J1174">
            <v>73.8</v>
          </cell>
          <cell r="K1174">
            <v>3.69</v>
          </cell>
        </row>
        <row r="1175">
          <cell r="A1175">
            <v>451</v>
          </cell>
          <cell r="B1175" t="str">
            <v>+</v>
          </cell>
          <cell r="C1175">
            <v>3.2</v>
          </cell>
          <cell r="D1175">
            <v>452</v>
          </cell>
          <cell r="E1175" t="str">
            <v>+</v>
          </cell>
          <cell r="F1175">
            <v>2.1000000000003638</v>
          </cell>
          <cell r="G1175">
            <v>18.899999999999999</v>
          </cell>
          <cell r="H1175">
            <v>1</v>
          </cell>
          <cell r="I1175">
            <v>0.05</v>
          </cell>
          <cell r="J1175">
            <v>18.899999999999999</v>
          </cell>
          <cell r="K1175">
            <v>0.94499999999999995</v>
          </cell>
        </row>
        <row r="1176">
          <cell r="A1176">
            <v>451</v>
          </cell>
          <cell r="B1176" t="str">
            <v>+</v>
          </cell>
          <cell r="C1176">
            <v>9</v>
          </cell>
          <cell r="D1176">
            <v>451</v>
          </cell>
          <cell r="E1176" t="str">
            <v>+</v>
          </cell>
          <cell r="F1176">
            <v>16.499999999999773</v>
          </cell>
          <cell r="G1176">
            <v>7.5</v>
          </cell>
          <cell r="H1176">
            <v>2</v>
          </cell>
          <cell r="I1176">
            <v>0.05</v>
          </cell>
          <cell r="J1176">
            <v>15</v>
          </cell>
          <cell r="K1176">
            <v>0.75</v>
          </cell>
        </row>
        <row r="1177">
          <cell r="A1177">
            <v>452</v>
          </cell>
          <cell r="B1177" t="str">
            <v>+</v>
          </cell>
          <cell r="C1177">
            <v>0.5</v>
          </cell>
          <cell r="D1177">
            <v>454</v>
          </cell>
          <cell r="E1177" t="str">
            <v>+</v>
          </cell>
          <cell r="F1177">
            <v>8.7000000000011823</v>
          </cell>
          <cell r="G1177">
            <v>48.2</v>
          </cell>
          <cell r="H1177">
            <v>2</v>
          </cell>
          <cell r="I1177">
            <v>0.05</v>
          </cell>
          <cell r="J1177">
            <v>96.4</v>
          </cell>
          <cell r="K1177">
            <v>4.82</v>
          </cell>
        </row>
        <row r="1178">
          <cell r="A1178">
            <v>452</v>
          </cell>
          <cell r="B1178" t="str">
            <v>+</v>
          </cell>
          <cell r="C1178">
            <v>13.4</v>
          </cell>
          <cell r="D1178">
            <v>452</v>
          </cell>
          <cell r="E1178" t="str">
            <v>+</v>
          </cell>
          <cell r="F1178">
            <v>18.500000000000227</v>
          </cell>
          <cell r="G1178">
            <v>5.0999999999999996</v>
          </cell>
          <cell r="H1178">
            <v>1</v>
          </cell>
          <cell r="I1178">
            <v>0.05</v>
          </cell>
          <cell r="J1178">
            <v>5.0999999999999996</v>
          </cell>
          <cell r="K1178">
            <v>0.255</v>
          </cell>
        </row>
        <row r="1179">
          <cell r="A1179">
            <v>453</v>
          </cell>
          <cell r="B1179" t="str">
            <v>+</v>
          </cell>
          <cell r="C1179">
            <v>3.8</v>
          </cell>
          <cell r="D1179">
            <v>453</v>
          </cell>
          <cell r="E1179" t="str">
            <v>+</v>
          </cell>
          <cell r="F1179">
            <v>10.399999999999636</v>
          </cell>
          <cell r="G1179">
            <v>6.6</v>
          </cell>
          <cell r="H1179">
            <v>1.7</v>
          </cell>
          <cell r="I1179">
            <v>0.05</v>
          </cell>
          <cell r="J1179">
            <v>11.219999999999999</v>
          </cell>
          <cell r="K1179">
            <v>0.56099999999999994</v>
          </cell>
        </row>
        <row r="1180">
          <cell r="A1180">
            <v>453</v>
          </cell>
          <cell r="B1180" t="str">
            <v>+</v>
          </cell>
          <cell r="C1180">
            <v>10.8</v>
          </cell>
          <cell r="D1180">
            <v>455</v>
          </cell>
          <cell r="E1180" t="str">
            <v>+</v>
          </cell>
          <cell r="F1180">
            <v>10.899999999999181</v>
          </cell>
          <cell r="G1180">
            <v>40.1</v>
          </cell>
          <cell r="H1180">
            <v>1</v>
          </cell>
          <cell r="I1180">
            <v>0.05</v>
          </cell>
          <cell r="J1180">
            <v>40.1</v>
          </cell>
          <cell r="K1180">
            <v>2.0050000000000003</v>
          </cell>
        </row>
        <row r="1181">
          <cell r="A1181">
            <v>454</v>
          </cell>
          <cell r="B1181" t="str">
            <v>+</v>
          </cell>
          <cell r="C1181">
            <v>9</v>
          </cell>
          <cell r="D1181">
            <v>454</v>
          </cell>
          <cell r="E1181" t="str">
            <v>+</v>
          </cell>
          <cell r="F1181">
            <v>18.600000000000136</v>
          </cell>
          <cell r="G1181">
            <v>9.6</v>
          </cell>
          <cell r="H1181">
            <v>2</v>
          </cell>
          <cell r="I1181">
            <v>0.05</v>
          </cell>
          <cell r="J1181">
            <v>19.2</v>
          </cell>
          <cell r="K1181">
            <v>0.96</v>
          </cell>
        </row>
        <row r="1182">
          <cell r="A1182">
            <v>454</v>
          </cell>
          <cell r="B1182" t="str">
            <v>+</v>
          </cell>
          <cell r="C1182">
            <v>13.8</v>
          </cell>
          <cell r="D1182">
            <v>455</v>
          </cell>
          <cell r="E1182" t="str">
            <v>+</v>
          </cell>
          <cell r="F1182">
            <v>12.5</v>
          </cell>
          <cell r="G1182">
            <v>18.7</v>
          </cell>
          <cell r="H1182">
            <v>2</v>
          </cell>
          <cell r="I1182">
            <v>0.05</v>
          </cell>
          <cell r="J1182">
            <v>37.4</v>
          </cell>
          <cell r="K1182">
            <v>1.87</v>
          </cell>
        </row>
        <row r="1183">
          <cell r="A1183">
            <v>455</v>
          </cell>
          <cell r="B1183" t="str">
            <v>+</v>
          </cell>
          <cell r="C1183">
            <v>9.6999999999999993</v>
          </cell>
          <cell r="D1183">
            <v>456</v>
          </cell>
          <cell r="E1183" t="str">
            <v>+</v>
          </cell>
          <cell r="F1183">
            <v>4.3500000000005912</v>
          </cell>
          <cell r="G1183">
            <v>14.65</v>
          </cell>
          <cell r="H1183">
            <v>1.75</v>
          </cell>
          <cell r="I1183">
            <v>0.05</v>
          </cell>
          <cell r="J1183">
            <v>25.637499999999999</v>
          </cell>
          <cell r="K1183">
            <v>1.2818750000000001</v>
          </cell>
        </row>
        <row r="1184">
          <cell r="A1184">
            <v>455</v>
          </cell>
          <cell r="B1184" t="str">
            <v>+</v>
          </cell>
          <cell r="C1184">
            <v>17.5</v>
          </cell>
          <cell r="D1184">
            <v>456</v>
          </cell>
          <cell r="E1184" t="str">
            <v>+</v>
          </cell>
          <cell r="F1184">
            <v>11.399999999999864</v>
          </cell>
          <cell r="G1184">
            <v>13.9</v>
          </cell>
          <cell r="H1184">
            <v>2</v>
          </cell>
          <cell r="I1184">
            <v>0.05</v>
          </cell>
          <cell r="J1184">
            <v>27.8</v>
          </cell>
          <cell r="K1184">
            <v>1.3900000000000001</v>
          </cell>
        </row>
        <row r="1185">
          <cell r="A1185">
            <v>456</v>
          </cell>
          <cell r="B1185" t="str">
            <v>+</v>
          </cell>
          <cell r="C1185">
            <v>3.8</v>
          </cell>
          <cell r="D1185">
            <v>456</v>
          </cell>
          <cell r="E1185" t="str">
            <v>+</v>
          </cell>
          <cell r="F1185">
            <v>4.799999999999045</v>
          </cell>
          <cell r="G1185">
            <v>1</v>
          </cell>
          <cell r="H1185">
            <v>2</v>
          </cell>
          <cell r="I1185">
            <v>0.05</v>
          </cell>
          <cell r="J1185">
            <v>2</v>
          </cell>
          <cell r="K1185">
            <v>0.1</v>
          </cell>
        </row>
        <row r="1186">
          <cell r="A1186">
            <v>456</v>
          </cell>
          <cell r="B1186" t="str">
            <v>+</v>
          </cell>
          <cell r="C1186">
            <v>5.6</v>
          </cell>
          <cell r="D1186">
            <v>456</v>
          </cell>
          <cell r="E1186" t="str">
            <v>+</v>
          </cell>
          <cell r="F1186">
            <v>11.399999999999864</v>
          </cell>
          <cell r="G1186">
            <v>5.8</v>
          </cell>
          <cell r="H1186">
            <v>1</v>
          </cell>
          <cell r="I1186">
            <v>0.05</v>
          </cell>
          <cell r="J1186">
            <v>5.8</v>
          </cell>
          <cell r="K1186">
            <v>0.28999999999999998</v>
          </cell>
        </row>
        <row r="1187">
          <cell r="A1187">
            <v>456</v>
          </cell>
          <cell r="B1187" t="str">
            <v>+</v>
          </cell>
          <cell r="C1187">
            <v>11.5</v>
          </cell>
          <cell r="D1187">
            <v>458</v>
          </cell>
          <cell r="E1187" t="str">
            <v>+</v>
          </cell>
          <cell r="F1187">
            <v>0.29999999999972715</v>
          </cell>
          <cell r="G1187">
            <v>28.8</v>
          </cell>
          <cell r="H1187">
            <v>2</v>
          </cell>
          <cell r="I1187">
            <v>0.05</v>
          </cell>
          <cell r="J1187">
            <v>57.6</v>
          </cell>
          <cell r="K1187">
            <v>2.8800000000000003</v>
          </cell>
        </row>
        <row r="1188">
          <cell r="A1188">
            <v>456</v>
          </cell>
          <cell r="B1188" t="str">
            <v>+</v>
          </cell>
          <cell r="C1188">
            <v>17.600000000000001</v>
          </cell>
          <cell r="D1188">
            <v>459</v>
          </cell>
          <cell r="E1188" t="str">
            <v>+</v>
          </cell>
          <cell r="F1188">
            <v>7.5999999999999091</v>
          </cell>
          <cell r="G1188">
            <v>50</v>
          </cell>
          <cell r="H1188">
            <v>1</v>
          </cell>
          <cell r="I1188">
            <v>0.05</v>
          </cell>
          <cell r="J1188">
            <v>50</v>
          </cell>
          <cell r="K1188">
            <v>2.5</v>
          </cell>
        </row>
        <row r="1189">
          <cell r="A1189">
            <v>457</v>
          </cell>
          <cell r="B1189" t="str">
            <v>+</v>
          </cell>
          <cell r="C1189">
            <v>4.3</v>
          </cell>
          <cell r="D1189">
            <v>457</v>
          </cell>
          <cell r="E1189" t="str">
            <v>+</v>
          </cell>
          <cell r="F1189">
            <v>14.500000000000455</v>
          </cell>
          <cell r="G1189">
            <v>10.199999999999999</v>
          </cell>
          <cell r="H1189">
            <v>1</v>
          </cell>
          <cell r="I1189">
            <v>0.05</v>
          </cell>
          <cell r="J1189">
            <v>10.199999999999999</v>
          </cell>
          <cell r="K1189">
            <v>0.51</v>
          </cell>
        </row>
        <row r="1190">
          <cell r="A1190">
            <v>457</v>
          </cell>
          <cell r="B1190" t="str">
            <v>+</v>
          </cell>
          <cell r="C1190">
            <v>5</v>
          </cell>
          <cell r="D1190">
            <v>457</v>
          </cell>
          <cell r="E1190" t="str">
            <v>+</v>
          </cell>
          <cell r="F1190">
            <v>7.1000000000003638</v>
          </cell>
          <cell r="G1190">
            <v>2.1</v>
          </cell>
          <cell r="H1190">
            <v>1</v>
          </cell>
          <cell r="I1190">
            <v>0.05</v>
          </cell>
          <cell r="J1190">
            <v>2.1</v>
          </cell>
          <cell r="K1190">
            <v>0.10500000000000001</v>
          </cell>
        </row>
        <row r="1191">
          <cell r="A1191">
            <v>458</v>
          </cell>
          <cell r="B1191" t="str">
            <v>+</v>
          </cell>
          <cell r="C1191">
            <v>11.7</v>
          </cell>
          <cell r="D1191">
            <v>459</v>
          </cell>
          <cell r="E1191" t="str">
            <v>+</v>
          </cell>
          <cell r="F1191">
            <v>13.800000000001091</v>
          </cell>
          <cell r="G1191">
            <v>22.1</v>
          </cell>
          <cell r="H1191">
            <v>2</v>
          </cell>
          <cell r="I1191">
            <v>0.05</v>
          </cell>
          <cell r="J1191">
            <v>44.2</v>
          </cell>
          <cell r="K1191">
            <v>2.2100000000000004</v>
          </cell>
        </row>
        <row r="1192">
          <cell r="A1192">
            <v>459</v>
          </cell>
          <cell r="B1192" t="str">
            <v>+</v>
          </cell>
          <cell r="C1192">
            <v>8</v>
          </cell>
          <cell r="D1192">
            <v>459</v>
          </cell>
          <cell r="E1192" t="str">
            <v>+</v>
          </cell>
          <cell r="F1192">
            <v>19.700000000000273</v>
          </cell>
          <cell r="G1192">
            <v>11.7</v>
          </cell>
          <cell r="H1192">
            <v>1.45</v>
          </cell>
          <cell r="I1192">
            <v>0.05</v>
          </cell>
          <cell r="J1192">
            <v>16.965</v>
          </cell>
          <cell r="K1192">
            <v>0.84825000000000006</v>
          </cell>
        </row>
        <row r="1193">
          <cell r="A1193">
            <v>459</v>
          </cell>
          <cell r="B1193" t="str">
            <v>+</v>
          </cell>
          <cell r="C1193">
            <v>13.8</v>
          </cell>
          <cell r="D1193">
            <v>460</v>
          </cell>
          <cell r="E1193" t="str">
            <v>+</v>
          </cell>
          <cell r="F1193">
            <v>1.5999999999985448</v>
          </cell>
          <cell r="G1193">
            <v>7.8</v>
          </cell>
          <cell r="H1193">
            <v>4</v>
          </cell>
          <cell r="I1193">
            <v>0.05</v>
          </cell>
          <cell r="J1193">
            <v>31.2</v>
          </cell>
          <cell r="K1193">
            <v>1.56</v>
          </cell>
        </row>
        <row r="1194">
          <cell r="A1194">
            <v>459</v>
          </cell>
          <cell r="B1194" t="str">
            <v>+</v>
          </cell>
          <cell r="C1194">
            <v>19</v>
          </cell>
          <cell r="D1194">
            <v>461</v>
          </cell>
          <cell r="E1194" t="str">
            <v>+</v>
          </cell>
          <cell r="F1194">
            <v>0.29999999999972715</v>
          </cell>
          <cell r="G1194">
            <v>21.3</v>
          </cell>
          <cell r="H1194">
            <v>2</v>
          </cell>
          <cell r="I1194">
            <v>0.05</v>
          </cell>
          <cell r="J1194">
            <v>42.6</v>
          </cell>
          <cell r="K1194">
            <v>2.1300000000000003</v>
          </cell>
        </row>
        <row r="1195">
          <cell r="A1195">
            <v>460</v>
          </cell>
          <cell r="B1195" t="str">
            <v>+</v>
          </cell>
          <cell r="C1195">
            <v>1</v>
          </cell>
          <cell r="D1195">
            <v>462</v>
          </cell>
          <cell r="E1195" t="str">
            <v>+</v>
          </cell>
          <cell r="F1195">
            <v>7.0000000000004547</v>
          </cell>
          <cell r="G1195">
            <v>46</v>
          </cell>
          <cell r="H1195">
            <v>2</v>
          </cell>
          <cell r="I1195">
            <v>0.05</v>
          </cell>
          <cell r="J1195">
            <v>92</v>
          </cell>
          <cell r="K1195">
            <v>4.6000000000000005</v>
          </cell>
        </row>
        <row r="1196">
          <cell r="A1196">
            <v>460</v>
          </cell>
          <cell r="B1196" t="str">
            <v>+</v>
          </cell>
          <cell r="C1196">
            <v>12</v>
          </cell>
          <cell r="D1196">
            <v>460</v>
          </cell>
          <cell r="E1196" t="str">
            <v>+</v>
          </cell>
          <cell r="F1196">
            <v>17.599999999999909</v>
          </cell>
          <cell r="G1196">
            <v>5.6</v>
          </cell>
          <cell r="H1196">
            <v>1</v>
          </cell>
          <cell r="I1196">
            <v>0.05</v>
          </cell>
          <cell r="J1196">
            <v>5.6</v>
          </cell>
          <cell r="K1196">
            <v>0.27999999999999997</v>
          </cell>
        </row>
        <row r="1197">
          <cell r="A1197">
            <v>461</v>
          </cell>
          <cell r="B1197" t="str">
            <v>+</v>
          </cell>
          <cell r="C1197">
            <v>5.9</v>
          </cell>
          <cell r="D1197">
            <v>461</v>
          </cell>
          <cell r="E1197" t="str">
            <v>+</v>
          </cell>
          <cell r="F1197">
            <v>10.199999999998681</v>
          </cell>
          <cell r="G1197">
            <v>4.3</v>
          </cell>
          <cell r="H1197">
            <v>1.9</v>
          </cell>
          <cell r="I1197">
            <v>0.05</v>
          </cell>
          <cell r="J1197">
            <v>8.17</v>
          </cell>
          <cell r="K1197">
            <v>0.40850000000000003</v>
          </cell>
        </row>
        <row r="1198">
          <cell r="A1198">
            <v>462</v>
          </cell>
          <cell r="B1198" t="str">
            <v>+</v>
          </cell>
          <cell r="C1198">
            <v>4.0999999999999996</v>
          </cell>
          <cell r="D1198">
            <v>462</v>
          </cell>
          <cell r="E1198" t="str">
            <v>+</v>
          </cell>
          <cell r="F1198">
            <v>15.399999999999636</v>
          </cell>
          <cell r="G1198">
            <v>11.3</v>
          </cell>
          <cell r="H1198">
            <v>1</v>
          </cell>
          <cell r="I1198">
            <v>0.05</v>
          </cell>
          <cell r="J1198">
            <v>11.3</v>
          </cell>
          <cell r="K1198">
            <v>0.56500000000000006</v>
          </cell>
        </row>
        <row r="1199">
          <cell r="A1199">
            <v>462</v>
          </cell>
          <cell r="B1199" t="str">
            <v>+</v>
          </cell>
          <cell r="C1199">
            <v>16.2</v>
          </cell>
          <cell r="D1199">
            <v>463</v>
          </cell>
          <cell r="E1199" t="str">
            <v>+</v>
          </cell>
          <cell r="F1199">
            <v>4.3500000000005912</v>
          </cell>
          <cell r="G1199">
            <v>8.15</v>
          </cell>
          <cell r="H1199">
            <v>3</v>
          </cell>
          <cell r="I1199">
            <v>0.05</v>
          </cell>
          <cell r="J1199">
            <v>24.450000000000003</v>
          </cell>
          <cell r="K1199">
            <v>1.2225000000000001</v>
          </cell>
        </row>
        <row r="1200">
          <cell r="A1200">
            <v>463</v>
          </cell>
          <cell r="B1200" t="str">
            <v>+</v>
          </cell>
          <cell r="C1200">
            <v>4.8</v>
          </cell>
          <cell r="D1200">
            <v>463</v>
          </cell>
          <cell r="E1200" t="str">
            <v>+</v>
          </cell>
          <cell r="F1200">
            <v>13.250000000000455</v>
          </cell>
          <cell r="G1200">
            <v>8.4499999999999993</v>
          </cell>
          <cell r="H1200">
            <v>2</v>
          </cell>
          <cell r="I1200">
            <v>0.05</v>
          </cell>
          <cell r="J1200">
            <v>16.899999999999999</v>
          </cell>
          <cell r="K1200">
            <v>0.84499999999999997</v>
          </cell>
        </row>
        <row r="1201">
          <cell r="A1201">
            <v>464</v>
          </cell>
          <cell r="B1201" t="str">
            <v>+</v>
          </cell>
          <cell r="C1201">
            <v>7.8</v>
          </cell>
          <cell r="D1201">
            <v>464</v>
          </cell>
          <cell r="E1201" t="str">
            <v>+</v>
          </cell>
          <cell r="F1201">
            <v>19.500000000000455</v>
          </cell>
          <cell r="G1201">
            <v>11.7</v>
          </cell>
          <cell r="H1201">
            <v>2</v>
          </cell>
          <cell r="I1201">
            <v>0.05</v>
          </cell>
          <cell r="J1201">
            <v>23.4</v>
          </cell>
          <cell r="K1201">
            <v>1.17</v>
          </cell>
        </row>
        <row r="1202">
          <cell r="A1202">
            <v>465</v>
          </cell>
          <cell r="B1202" t="str">
            <v>+</v>
          </cell>
          <cell r="D1202">
            <v>465</v>
          </cell>
          <cell r="E1202" t="str">
            <v>+</v>
          </cell>
          <cell r="F1202">
            <v>7.1000000000003638</v>
          </cell>
          <cell r="G1202">
            <v>7.1</v>
          </cell>
          <cell r="H1202">
            <v>1</v>
          </cell>
          <cell r="I1202">
            <v>0.05</v>
          </cell>
          <cell r="J1202">
            <v>7.1</v>
          </cell>
          <cell r="K1202">
            <v>0.35499999999999998</v>
          </cell>
        </row>
        <row r="1203">
          <cell r="A1203">
            <v>467</v>
          </cell>
          <cell r="B1203" t="str">
            <v>+</v>
          </cell>
          <cell r="C1203">
            <v>5.5</v>
          </cell>
          <cell r="D1203">
            <v>467</v>
          </cell>
          <cell r="E1203" t="str">
            <v>+</v>
          </cell>
          <cell r="F1203">
            <v>7.6499999999998636</v>
          </cell>
          <cell r="G1203">
            <v>2.15</v>
          </cell>
          <cell r="H1203">
            <v>3.9</v>
          </cell>
          <cell r="I1203">
            <v>0.05</v>
          </cell>
          <cell r="J1203">
            <v>8.3849999999999998</v>
          </cell>
          <cell r="K1203">
            <v>0.41925000000000001</v>
          </cell>
        </row>
        <row r="1204">
          <cell r="A1204">
            <v>467</v>
          </cell>
          <cell r="B1204" t="str">
            <v>+</v>
          </cell>
          <cell r="C1204">
            <v>14.6</v>
          </cell>
          <cell r="D1204">
            <v>467</v>
          </cell>
          <cell r="E1204" t="str">
            <v>+</v>
          </cell>
          <cell r="F1204">
            <v>19.550000000001546</v>
          </cell>
          <cell r="G1204">
            <v>4.95</v>
          </cell>
          <cell r="H1204">
            <v>2</v>
          </cell>
          <cell r="I1204">
            <v>0.05</v>
          </cell>
          <cell r="J1204">
            <v>9.9</v>
          </cell>
          <cell r="K1204">
            <v>0.49500000000000005</v>
          </cell>
        </row>
        <row r="1205">
          <cell r="A1205">
            <v>468</v>
          </cell>
          <cell r="B1205" t="str">
            <v>+</v>
          </cell>
          <cell r="C1205">
            <v>18.8</v>
          </cell>
          <cell r="D1205">
            <v>469</v>
          </cell>
          <cell r="E1205" t="str">
            <v>+</v>
          </cell>
          <cell r="F1205">
            <v>9.3999999999994088</v>
          </cell>
          <cell r="G1205">
            <v>10.6</v>
          </cell>
          <cell r="H1205">
            <v>1</v>
          </cell>
          <cell r="I1205">
            <v>0.05</v>
          </cell>
          <cell r="J1205">
            <v>10.6</v>
          </cell>
          <cell r="K1205">
            <v>0.53</v>
          </cell>
        </row>
        <row r="1206">
          <cell r="A1206">
            <v>476</v>
          </cell>
          <cell r="B1206" t="str">
            <v>+</v>
          </cell>
          <cell r="D1206">
            <v>476</v>
          </cell>
          <cell r="E1206" t="str">
            <v>+</v>
          </cell>
          <cell r="F1206">
            <v>1.6000000000008185</v>
          </cell>
          <cell r="G1206">
            <v>1.6</v>
          </cell>
          <cell r="H1206">
            <v>1</v>
          </cell>
          <cell r="I1206">
            <v>0.05</v>
          </cell>
          <cell r="J1206">
            <v>1.6</v>
          </cell>
          <cell r="K1206">
            <v>8.0000000000000016E-2</v>
          </cell>
        </row>
        <row r="1207">
          <cell r="A1207">
            <v>476</v>
          </cell>
          <cell r="B1207" t="str">
            <v>+</v>
          </cell>
          <cell r="C1207">
            <v>3.5</v>
          </cell>
          <cell r="D1207">
            <v>476</v>
          </cell>
          <cell r="E1207" t="str">
            <v>+</v>
          </cell>
          <cell r="F1207">
            <v>9.2000000000007276</v>
          </cell>
          <cell r="G1207">
            <v>5.7</v>
          </cell>
          <cell r="H1207">
            <v>1</v>
          </cell>
          <cell r="I1207">
            <v>0.05</v>
          </cell>
          <cell r="J1207">
            <v>5.7</v>
          </cell>
          <cell r="K1207">
            <v>0.28500000000000003</v>
          </cell>
        </row>
        <row r="1208">
          <cell r="A1208">
            <v>476</v>
          </cell>
          <cell r="B1208" t="str">
            <v>+</v>
          </cell>
          <cell r="C1208">
            <v>9</v>
          </cell>
          <cell r="D1208">
            <v>477</v>
          </cell>
          <cell r="E1208" t="str">
            <v>+</v>
          </cell>
          <cell r="F1208">
            <v>5.3999999999996362</v>
          </cell>
          <cell r="G1208">
            <v>16.399999999999999</v>
          </cell>
          <cell r="H1208">
            <v>2</v>
          </cell>
          <cell r="I1208">
            <v>0.05</v>
          </cell>
          <cell r="J1208">
            <v>32.799999999999997</v>
          </cell>
          <cell r="K1208">
            <v>1.64</v>
          </cell>
        </row>
        <row r="1209">
          <cell r="A1209">
            <v>476</v>
          </cell>
          <cell r="B1209" t="str">
            <v>+</v>
          </cell>
          <cell r="C1209">
            <v>11.8</v>
          </cell>
          <cell r="D1209">
            <v>477</v>
          </cell>
          <cell r="E1209" t="str">
            <v>+</v>
          </cell>
          <cell r="F1209">
            <v>1.0000000000002274</v>
          </cell>
          <cell r="G1209">
            <v>9.1999999999999993</v>
          </cell>
          <cell r="H1209">
            <v>2</v>
          </cell>
          <cell r="I1209">
            <v>0.05</v>
          </cell>
          <cell r="J1209">
            <v>18.399999999999999</v>
          </cell>
          <cell r="K1209">
            <v>0.91999999999999993</v>
          </cell>
        </row>
        <row r="1210">
          <cell r="A1210">
            <v>476</v>
          </cell>
          <cell r="B1210" t="str">
            <v>+</v>
          </cell>
          <cell r="C1210">
            <v>7.47</v>
          </cell>
          <cell r="D1210">
            <v>477</v>
          </cell>
          <cell r="E1210" t="str">
            <v>+</v>
          </cell>
          <cell r="F1210">
            <v>5.0699999999994816</v>
          </cell>
          <cell r="G1210">
            <v>17.600000000000001</v>
          </cell>
          <cell r="H1210">
            <v>1</v>
          </cell>
          <cell r="I1210">
            <v>0.05</v>
          </cell>
          <cell r="J1210">
            <v>17.600000000000001</v>
          </cell>
          <cell r="K1210">
            <v>0.88000000000000012</v>
          </cell>
        </row>
        <row r="1211">
          <cell r="A1211">
            <v>477</v>
          </cell>
          <cell r="B1211" t="str">
            <v>+</v>
          </cell>
          <cell r="C1211">
            <v>11.7</v>
          </cell>
          <cell r="D1211">
            <v>477</v>
          </cell>
          <cell r="E1211" t="str">
            <v>+</v>
          </cell>
          <cell r="F1211">
            <v>15.499999999999545</v>
          </cell>
          <cell r="G1211">
            <v>3.8</v>
          </cell>
          <cell r="H1211">
            <v>1</v>
          </cell>
          <cell r="I1211">
            <v>0.05</v>
          </cell>
          <cell r="J1211">
            <v>3.8</v>
          </cell>
          <cell r="K1211">
            <v>0.19</v>
          </cell>
        </row>
        <row r="1212">
          <cell r="A1212">
            <v>478</v>
          </cell>
          <cell r="B1212" t="str">
            <v>+</v>
          </cell>
          <cell r="C1212">
            <v>18.5</v>
          </cell>
          <cell r="D1212">
            <v>479</v>
          </cell>
          <cell r="E1212" t="str">
            <v>+</v>
          </cell>
          <cell r="F1212">
            <v>13.2000000000005</v>
          </cell>
          <cell r="G1212">
            <v>14.7</v>
          </cell>
          <cell r="H1212">
            <v>4</v>
          </cell>
          <cell r="I1212">
            <v>0.1</v>
          </cell>
          <cell r="J1212">
            <v>58.8</v>
          </cell>
          <cell r="K1212">
            <v>5.88</v>
          </cell>
        </row>
        <row r="1213">
          <cell r="A1213">
            <v>479</v>
          </cell>
          <cell r="B1213" t="str">
            <v>+</v>
          </cell>
          <cell r="C1213">
            <v>13.5</v>
          </cell>
          <cell r="D1213">
            <v>481</v>
          </cell>
          <cell r="E1213" t="str">
            <v>+</v>
          </cell>
          <cell r="F1213">
            <v>7.2000000000002728</v>
          </cell>
          <cell r="G1213">
            <v>33.700000000000003</v>
          </cell>
          <cell r="H1213">
            <v>4.95</v>
          </cell>
          <cell r="I1213">
            <v>0.05</v>
          </cell>
          <cell r="J1213">
            <v>166.81500000000003</v>
          </cell>
          <cell r="K1213">
            <v>8.3407500000000017</v>
          </cell>
        </row>
        <row r="1214">
          <cell r="A1214">
            <v>481</v>
          </cell>
          <cell r="B1214" t="str">
            <v>+</v>
          </cell>
          <cell r="C1214">
            <v>7.6</v>
          </cell>
          <cell r="D1214">
            <v>481</v>
          </cell>
          <cell r="E1214" t="str">
            <v>+</v>
          </cell>
          <cell r="F1214">
            <v>9.9000000000000909</v>
          </cell>
          <cell r="G1214">
            <v>2.2999999999999998</v>
          </cell>
          <cell r="H1214">
            <v>1</v>
          </cell>
          <cell r="I1214">
            <v>0.05</v>
          </cell>
          <cell r="J1214">
            <v>2.2999999999999998</v>
          </cell>
          <cell r="K1214">
            <v>0.11499999999999999</v>
          </cell>
        </row>
        <row r="1215">
          <cell r="A1215">
            <v>482</v>
          </cell>
          <cell r="B1215" t="str">
            <v>+</v>
          </cell>
          <cell r="C1215">
            <v>5.9</v>
          </cell>
          <cell r="D1215">
            <v>484</v>
          </cell>
          <cell r="E1215" t="str">
            <v>+</v>
          </cell>
          <cell r="F1215">
            <v>1.2999999999988177</v>
          </cell>
          <cell r="G1215">
            <v>35.4</v>
          </cell>
          <cell r="H1215">
            <v>2</v>
          </cell>
          <cell r="I1215">
            <v>0.05</v>
          </cell>
          <cell r="J1215">
            <v>70.8</v>
          </cell>
          <cell r="K1215">
            <v>3.54</v>
          </cell>
        </row>
        <row r="1216">
          <cell r="A1216">
            <v>483</v>
          </cell>
          <cell r="B1216" t="str">
            <v>+</v>
          </cell>
          <cell r="C1216">
            <v>5.2</v>
          </cell>
          <cell r="D1216">
            <v>483</v>
          </cell>
          <cell r="E1216" t="str">
            <v>+</v>
          </cell>
          <cell r="F1216">
            <v>18.2000000000005</v>
          </cell>
          <cell r="G1216">
            <v>13</v>
          </cell>
          <cell r="H1216">
            <v>1</v>
          </cell>
          <cell r="I1216">
            <v>0.05</v>
          </cell>
          <cell r="J1216">
            <v>13</v>
          </cell>
          <cell r="K1216">
            <v>0.65</v>
          </cell>
        </row>
        <row r="1217">
          <cell r="A1217">
            <v>484</v>
          </cell>
          <cell r="B1217" t="str">
            <v>+</v>
          </cell>
          <cell r="C1217">
            <v>18.2</v>
          </cell>
          <cell r="D1217">
            <v>485</v>
          </cell>
          <cell r="E1217" t="str">
            <v>+</v>
          </cell>
          <cell r="F1217">
            <v>5.4000000000019099</v>
          </cell>
          <cell r="G1217">
            <v>7.2</v>
          </cell>
          <cell r="H1217">
            <v>2.95</v>
          </cell>
          <cell r="I1217">
            <v>0.05</v>
          </cell>
          <cell r="J1217">
            <v>21.240000000000002</v>
          </cell>
          <cell r="K1217">
            <v>1.0620000000000001</v>
          </cell>
        </row>
        <row r="1218">
          <cell r="A1218">
            <v>484</v>
          </cell>
          <cell r="B1218" t="str">
            <v>+</v>
          </cell>
          <cell r="C1218">
            <v>5.5</v>
          </cell>
          <cell r="D1218">
            <v>485</v>
          </cell>
          <cell r="E1218" t="str">
            <v>+</v>
          </cell>
          <cell r="F1218">
            <v>11.499999999999773</v>
          </cell>
          <cell r="G1218">
            <v>26</v>
          </cell>
          <cell r="H1218">
            <v>1</v>
          </cell>
          <cell r="I1218">
            <v>0.05</v>
          </cell>
          <cell r="J1218">
            <v>26</v>
          </cell>
          <cell r="K1218">
            <v>1.3</v>
          </cell>
        </row>
        <row r="1219">
          <cell r="A1219">
            <v>485</v>
          </cell>
          <cell r="B1219" t="str">
            <v>+</v>
          </cell>
          <cell r="C1219">
            <v>5.8</v>
          </cell>
          <cell r="D1219">
            <v>485</v>
          </cell>
          <cell r="E1219" t="str">
            <v>+</v>
          </cell>
          <cell r="F1219">
            <v>9.799999999999045</v>
          </cell>
          <cell r="G1219">
            <v>4</v>
          </cell>
          <cell r="H1219">
            <v>1</v>
          </cell>
          <cell r="I1219">
            <v>0.05</v>
          </cell>
          <cell r="J1219">
            <v>4</v>
          </cell>
          <cell r="K1219">
            <v>0.2</v>
          </cell>
        </row>
        <row r="1220">
          <cell r="A1220">
            <v>486</v>
          </cell>
          <cell r="B1220" t="str">
            <v>+</v>
          </cell>
          <cell r="C1220">
            <v>6.9</v>
          </cell>
          <cell r="D1220">
            <v>486</v>
          </cell>
          <cell r="E1220" t="str">
            <v>+</v>
          </cell>
          <cell r="F1220">
            <v>9.1499999999996362</v>
          </cell>
          <cell r="G1220">
            <v>2.25</v>
          </cell>
          <cell r="H1220">
            <v>1</v>
          </cell>
          <cell r="I1220">
            <v>0.05</v>
          </cell>
          <cell r="J1220">
            <v>2.25</v>
          </cell>
          <cell r="K1220">
            <v>0.1125</v>
          </cell>
        </row>
        <row r="1221">
          <cell r="A1221">
            <v>486</v>
          </cell>
          <cell r="B1221" t="str">
            <v>+</v>
          </cell>
          <cell r="C1221">
            <v>6.9</v>
          </cell>
          <cell r="D1221">
            <v>486</v>
          </cell>
          <cell r="E1221" t="str">
            <v>+</v>
          </cell>
          <cell r="F1221">
            <v>9.799999999999045</v>
          </cell>
          <cell r="G1221">
            <v>2.9</v>
          </cell>
          <cell r="H1221">
            <v>1</v>
          </cell>
          <cell r="I1221">
            <v>0.05</v>
          </cell>
          <cell r="J1221">
            <v>2.9</v>
          </cell>
          <cell r="K1221">
            <v>0.14499999999999999</v>
          </cell>
        </row>
        <row r="1222">
          <cell r="A1222">
            <v>486</v>
          </cell>
          <cell r="B1222" t="str">
            <v>+</v>
          </cell>
          <cell r="C1222">
            <v>16.399999999999999</v>
          </cell>
          <cell r="D1222">
            <v>487</v>
          </cell>
          <cell r="E1222" t="str">
            <v>+</v>
          </cell>
          <cell r="F1222">
            <v>0</v>
          </cell>
          <cell r="G1222">
            <v>3.6</v>
          </cell>
          <cell r="H1222">
            <v>5</v>
          </cell>
          <cell r="I1222">
            <v>0.05</v>
          </cell>
          <cell r="J1222">
            <v>18</v>
          </cell>
          <cell r="K1222">
            <v>0.9</v>
          </cell>
        </row>
        <row r="1223">
          <cell r="A1223">
            <v>487</v>
          </cell>
          <cell r="B1223" t="str">
            <v>+</v>
          </cell>
          <cell r="C1223">
            <v>13.5</v>
          </cell>
          <cell r="D1223">
            <v>487</v>
          </cell>
          <cell r="E1223" t="str">
            <v>+</v>
          </cell>
          <cell r="F1223">
            <v>16.600000000000819</v>
          </cell>
          <cell r="G1223">
            <v>3.1</v>
          </cell>
          <cell r="H1223">
            <v>1</v>
          </cell>
          <cell r="I1223">
            <v>0.05</v>
          </cell>
          <cell r="J1223">
            <v>3.1</v>
          </cell>
          <cell r="K1223">
            <v>0.15500000000000003</v>
          </cell>
        </row>
        <row r="1224">
          <cell r="A1224">
            <v>489</v>
          </cell>
          <cell r="B1224" t="str">
            <v>+</v>
          </cell>
          <cell r="C1224">
            <v>7</v>
          </cell>
          <cell r="D1224">
            <v>489</v>
          </cell>
          <cell r="E1224" t="str">
            <v>+</v>
          </cell>
          <cell r="F1224">
            <v>10.7000000000005</v>
          </cell>
          <cell r="G1224">
            <v>3.7</v>
          </cell>
          <cell r="H1224">
            <v>1</v>
          </cell>
          <cell r="I1224">
            <v>0.05</v>
          </cell>
          <cell r="J1224">
            <v>3.7</v>
          </cell>
          <cell r="K1224">
            <v>0.18500000000000003</v>
          </cell>
        </row>
        <row r="1225">
          <cell r="A1225">
            <v>489</v>
          </cell>
          <cell r="B1225" t="str">
            <v>+</v>
          </cell>
          <cell r="C1225">
            <v>11.9</v>
          </cell>
          <cell r="D1225">
            <v>490</v>
          </cell>
          <cell r="E1225" t="str">
            <v>+</v>
          </cell>
          <cell r="F1225">
            <v>8.0499999999994998</v>
          </cell>
          <cell r="G1225">
            <v>16.149999999999999</v>
          </cell>
          <cell r="H1225">
            <v>1</v>
          </cell>
          <cell r="I1225">
            <v>0.05</v>
          </cell>
          <cell r="J1225">
            <v>16.149999999999999</v>
          </cell>
          <cell r="K1225">
            <v>0.8075</v>
          </cell>
        </row>
        <row r="1226">
          <cell r="A1226">
            <v>489</v>
          </cell>
          <cell r="B1226" t="str">
            <v>+</v>
          </cell>
          <cell r="C1226">
            <v>13.5</v>
          </cell>
          <cell r="D1226">
            <v>489</v>
          </cell>
          <cell r="E1226" t="str">
            <v>+</v>
          </cell>
          <cell r="F1226">
            <v>18.450000000000273</v>
          </cell>
          <cell r="G1226">
            <v>4.95</v>
          </cell>
          <cell r="H1226">
            <v>1</v>
          </cell>
          <cell r="I1226">
            <v>0.05</v>
          </cell>
          <cell r="J1226">
            <v>4.95</v>
          </cell>
          <cell r="K1226">
            <v>0.24750000000000003</v>
          </cell>
        </row>
        <row r="1227">
          <cell r="A1227">
            <v>489</v>
          </cell>
          <cell r="B1227" t="str">
            <v>+</v>
          </cell>
          <cell r="C1227">
            <v>17</v>
          </cell>
          <cell r="D1227">
            <v>490</v>
          </cell>
          <cell r="E1227" t="str">
            <v>+</v>
          </cell>
          <cell r="F1227">
            <v>3.6000000000001364</v>
          </cell>
          <cell r="G1227">
            <v>6.6</v>
          </cell>
          <cell r="H1227">
            <v>1</v>
          </cell>
          <cell r="I1227">
            <v>0.05</v>
          </cell>
          <cell r="J1227">
            <v>6.6</v>
          </cell>
          <cell r="K1227">
            <v>0.33</v>
          </cell>
        </row>
        <row r="1228">
          <cell r="A1228">
            <v>490</v>
          </cell>
          <cell r="B1228" t="str">
            <v>+</v>
          </cell>
          <cell r="C1228">
            <v>1</v>
          </cell>
          <cell r="D1228">
            <v>490</v>
          </cell>
          <cell r="E1228" t="str">
            <v>+</v>
          </cell>
          <cell r="F1228">
            <v>4.7500000000002274</v>
          </cell>
          <cell r="G1228">
            <v>3.75</v>
          </cell>
          <cell r="H1228">
            <v>2</v>
          </cell>
          <cell r="I1228">
            <v>0.05</v>
          </cell>
          <cell r="J1228">
            <v>7.5</v>
          </cell>
          <cell r="K1228">
            <v>0.375</v>
          </cell>
        </row>
        <row r="1229">
          <cell r="A1229">
            <v>490</v>
          </cell>
          <cell r="B1229" t="str">
            <v>+</v>
          </cell>
          <cell r="C1229">
            <v>5.9</v>
          </cell>
          <cell r="D1229">
            <v>490</v>
          </cell>
          <cell r="E1229" t="str">
            <v>+</v>
          </cell>
          <cell r="F1229">
            <v>8.2999999999992724</v>
          </cell>
          <cell r="G1229">
            <v>2.4</v>
          </cell>
          <cell r="H1229">
            <v>1</v>
          </cell>
          <cell r="I1229">
            <v>0.05</v>
          </cell>
          <cell r="J1229">
            <v>2.4</v>
          </cell>
          <cell r="K1229">
            <v>0.12</v>
          </cell>
        </row>
        <row r="1230">
          <cell r="A1230">
            <v>490</v>
          </cell>
          <cell r="B1230" t="str">
            <v>+</v>
          </cell>
          <cell r="C1230">
            <v>11.1</v>
          </cell>
          <cell r="D1230">
            <v>490</v>
          </cell>
          <cell r="E1230" t="str">
            <v>+</v>
          </cell>
          <cell r="F1230">
            <v>18.600000000000136</v>
          </cell>
          <cell r="G1230">
            <v>7.5</v>
          </cell>
          <cell r="H1230">
            <v>3</v>
          </cell>
          <cell r="I1230">
            <v>0.05</v>
          </cell>
          <cell r="J1230">
            <v>22.5</v>
          </cell>
          <cell r="K1230">
            <v>1.125</v>
          </cell>
        </row>
        <row r="1231">
          <cell r="A1231">
            <v>491</v>
          </cell>
          <cell r="B1231" t="str">
            <v>+</v>
          </cell>
          <cell r="C1231">
            <v>1.3</v>
          </cell>
          <cell r="D1231">
            <v>491</v>
          </cell>
          <cell r="E1231" t="str">
            <v>+</v>
          </cell>
          <cell r="F1231">
            <v>7.7999999999997272</v>
          </cell>
          <cell r="G1231">
            <v>6.5</v>
          </cell>
          <cell r="H1231">
            <v>2</v>
          </cell>
          <cell r="I1231">
            <v>0.05</v>
          </cell>
          <cell r="J1231">
            <v>13</v>
          </cell>
          <cell r="K1231">
            <v>0.65</v>
          </cell>
        </row>
        <row r="1232">
          <cell r="A1232">
            <v>492</v>
          </cell>
          <cell r="B1232" t="str">
            <v>+</v>
          </cell>
          <cell r="C1232">
            <v>8</v>
          </cell>
          <cell r="D1232">
            <v>492</v>
          </cell>
          <cell r="E1232" t="str">
            <v>+</v>
          </cell>
          <cell r="F1232">
            <v>18.700000000001182</v>
          </cell>
          <cell r="G1232">
            <v>10.7</v>
          </cell>
          <cell r="H1232">
            <v>1</v>
          </cell>
          <cell r="I1232">
            <v>0.05</v>
          </cell>
          <cell r="J1232">
            <v>10.7</v>
          </cell>
          <cell r="K1232">
            <v>0.53500000000000003</v>
          </cell>
        </row>
        <row r="1233">
          <cell r="A1233">
            <v>493</v>
          </cell>
          <cell r="B1233" t="str">
            <v>+</v>
          </cell>
          <cell r="C1233">
            <v>1.6</v>
          </cell>
          <cell r="D1233">
            <v>493</v>
          </cell>
          <cell r="E1233" t="str">
            <v>+</v>
          </cell>
          <cell r="F1233">
            <v>11.050000000001319</v>
          </cell>
          <cell r="G1233">
            <v>9.4499999999999993</v>
          </cell>
          <cell r="H1233">
            <v>1</v>
          </cell>
          <cell r="I1233">
            <v>0.05</v>
          </cell>
          <cell r="J1233">
            <v>9.4499999999999993</v>
          </cell>
          <cell r="K1233">
            <v>0.47249999999999998</v>
          </cell>
        </row>
        <row r="1234">
          <cell r="A1234">
            <v>493</v>
          </cell>
          <cell r="B1234" t="str">
            <v>+</v>
          </cell>
          <cell r="C1234">
            <v>18.7</v>
          </cell>
          <cell r="D1234">
            <v>494</v>
          </cell>
          <cell r="E1234" t="str">
            <v>+</v>
          </cell>
          <cell r="F1234">
            <v>4.6500000000014552</v>
          </cell>
          <cell r="G1234">
            <v>5.95</v>
          </cell>
          <cell r="H1234">
            <v>1</v>
          </cell>
          <cell r="I1234">
            <v>0.05</v>
          </cell>
          <cell r="J1234">
            <v>5.95</v>
          </cell>
          <cell r="K1234">
            <v>0.29750000000000004</v>
          </cell>
        </row>
        <row r="1235">
          <cell r="A1235">
            <v>494</v>
          </cell>
          <cell r="B1235" t="str">
            <v>+</v>
          </cell>
          <cell r="C1235">
            <v>2</v>
          </cell>
          <cell r="D1235">
            <v>494</v>
          </cell>
          <cell r="E1235" t="str">
            <v>+</v>
          </cell>
          <cell r="F1235">
            <v>4.1000000000008185</v>
          </cell>
          <cell r="G1235">
            <v>2.1</v>
          </cell>
          <cell r="H1235">
            <v>1</v>
          </cell>
          <cell r="I1235">
            <v>0.05</v>
          </cell>
          <cell r="J1235">
            <v>2.1</v>
          </cell>
          <cell r="K1235">
            <v>0.10500000000000001</v>
          </cell>
        </row>
        <row r="1236">
          <cell r="A1236">
            <v>495</v>
          </cell>
          <cell r="B1236" t="str">
            <v>+</v>
          </cell>
          <cell r="C1236">
            <v>12.1</v>
          </cell>
          <cell r="D1236">
            <v>495</v>
          </cell>
          <cell r="E1236" t="str">
            <v>+</v>
          </cell>
          <cell r="F1236">
            <v>14.100000000000819</v>
          </cell>
          <cell r="G1236">
            <v>2</v>
          </cell>
          <cell r="H1236">
            <v>1</v>
          </cell>
          <cell r="I1236">
            <v>0.05</v>
          </cell>
          <cell r="J1236">
            <v>2</v>
          </cell>
          <cell r="K1236">
            <v>0.1</v>
          </cell>
        </row>
        <row r="1237">
          <cell r="A1237">
            <v>495</v>
          </cell>
          <cell r="B1237" t="str">
            <v>+</v>
          </cell>
          <cell r="C1237">
            <v>17</v>
          </cell>
          <cell r="D1237">
            <v>495</v>
          </cell>
          <cell r="E1237" t="str">
            <v>+</v>
          </cell>
          <cell r="F1237">
            <v>18.450000000000273</v>
          </cell>
          <cell r="G1237">
            <v>1.45</v>
          </cell>
          <cell r="H1237">
            <v>3</v>
          </cell>
          <cell r="I1237">
            <v>0.05</v>
          </cell>
          <cell r="J1237">
            <v>4.3499999999999996</v>
          </cell>
          <cell r="K1237">
            <v>0.2175</v>
          </cell>
        </row>
        <row r="1238">
          <cell r="A1238">
            <v>495</v>
          </cell>
          <cell r="B1238" t="str">
            <v>+</v>
          </cell>
          <cell r="C1238">
            <v>18.5</v>
          </cell>
          <cell r="D1238">
            <v>496</v>
          </cell>
          <cell r="E1238" t="str">
            <v>+</v>
          </cell>
          <cell r="F1238">
            <v>3.7999999999988177</v>
          </cell>
          <cell r="G1238">
            <v>5.3</v>
          </cell>
          <cell r="H1238">
            <v>1</v>
          </cell>
          <cell r="I1238">
            <v>0.05</v>
          </cell>
          <cell r="J1238">
            <v>5.3</v>
          </cell>
          <cell r="K1238">
            <v>0.26500000000000001</v>
          </cell>
        </row>
        <row r="1239">
          <cell r="A1239">
            <v>495</v>
          </cell>
          <cell r="B1239" t="str">
            <v>+</v>
          </cell>
          <cell r="C1239">
            <v>18.2</v>
          </cell>
          <cell r="D1239">
            <v>496</v>
          </cell>
          <cell r="E1239" t="str">
            <v>+</v>
          </cell>
          <cell r="F1239">
            <v>3.9999999999997726</v>
          </cell>
          <cell r="G1239">
            <v>5.8</v>
          </cell>
          <cell r="H1239">
            <v>2</v>
          </cell>
          <cell r="I1239">
            <v>0.05</v>
          </cell>
          <cell r="J1239">
            <v>11.6</v>
          </cell>
          <cell r="K1239">
            <v>0.57999999999999996</v>
          </cell>
        </row>
        <row r="1240">
          <cell r="A1240">
            <v>496</v>
          </cell>
          <cell r="B1240" t="str">
            <v>+</v>
          </cell>
          <cell r="C1240">
            <v>13.3</v>
          </cell>
          <cell r="D1240">
            <v>496</v>
          </cell>
          <cell r="E1240" t="str">
            <v>+</v>
          </cell>
          <cell r="F1240">
            <v>18.500000000000227</v>
          </cell>
          <cell r="G1240">
            <v>5.2</v>
          </cell>
          <cell r="H1240">
            <v>1</v>
          </cell>
          <cell r="I1240">
            <v>0.05</v>
          </cell>
          <cell r="J1240">
            <v>5.2</v>
          </cell>
          <cell r="K1240">
            <v>0.26</v>
          </cell>
        </row>
        <row r="1241">
          <cell r="A1241">
            <v>496</v>
          </cell>
          <cell r="B1241" t="str">
            <v>+</v>
          </cell>
          <cell r="C1241">
            <v>18.600000000000001</v>
          </cell>
          <cell r="D1241">
            <v>498</v>
          </cell>
          <cell r="E1241" t="str">
            <v>+</v>
          </cell>
          <cell r="F1241">
            <v>3.3000000000015461</v>
          </cell>
          <cell r="G1241">
            <v>24.7</v>
          </cell>
          <cell r="H1241">
            <v>1</v>
          </cell>
          <cell r="I1241">
            <v>0.05</v>
          </cell>
          <cell r="J1241">
            <v>24.7</v>
          </cell>
          <cell r="K1241">
            <v>1.2350000000000001</v>
          </cell>
        </row>
        <row r="1242">
          <cell r="A1242">
            <v>497</v>
          </cell>
          <cell r="B1242" t="str">
            <v>+</v>
          </cell>
          <cell r="C1242">
            <v>17.5</v>
          </cell>
          <cell r="D1242">
            <v>498</v>
          </cell>
          <cell r="E1242" t="str">
            <v>+</v>
          </cell>
          <cell r="F1242">
            <v>12.100000000000364</v>
          </cell>
          <cell r="G1242">
            <v>14.6</v>
          </cell>
          <cell r="H1242">
            <v>2</v>
          </cell>
          <cell r="I1242">
            <v>0.05</v>
          </cell>
          <cell r="J1242">
            <v>29.2</v>
          </cell>
          <cell r="K1242">
            <v>1.46</v>
          </cell>
        </row>
        <row r="1243">
          <cell r="A1243">
            <v>498</v>
          </cell>
          <cell r="B1243" t="str">
            <v>+</v>
          </cell>
          <cell r="C1243">
            <v>3</v>
          </cell>
          <cell r="D1243">
            <v>499</v>
          </cell>
          <cell r="E1243" t="str">
            <v>+</v>
          </cell>
          <cell r="F1243">
            <v>3.6000000000001364</v>
          </cell>
          <cell r="G1243">
            <v>20.6</v>
          </cell>
          <cell r="H1243">
            <v>3</v>
          </cell>
          <cell r="I1243">
            <v>0.05</v>
          </cell>
          <cell r="J1243">
            <v>61.800000000000004</v>
          </cell>
          <cell r="K1243">
            <v>3.0900000000000003</v>
          </cell>
        </row>
        <row r="1244">
          <cell r="A1244">
            <v>498</v>
          </cell>
          <cell r="B1244" t="str">
            <v>+</v>
          </cell>
          <cell r="C1244">
            <v>7.5</v>
          </cell>
          <cell r="D1244">
            <v>498</v>
          </cell>
          <cell r="E1244" t="str">
            <v>+</v>
          </cell>
          <cell r="F1244">
            <v>10.499999999999545</v>
          </cell>
          <cell r="G1244">
            <v>3</v>
          </cell>
          <cell r="H1244">
            <v>1</v>
          </cell>
          <cell r="I1244">
            <v>0.05</v>
          </cell>
          <cell r="J1244">
            <v>3</v>
          </cell>
          <cell r="K1244">
            <v>0.15000000000000002</v>
          </cell>
        </row>
        <row r="1245">
          <cell r="A1245">
            <v>498</v>
          </cell>
          <cell r="B1245" t="str">
            <v>+</v>
          </cell>
          <cell r="C1245">
            <v>12</v>
          </cell>
          <cell r="D1245">
            <v>498</v>
          </cell>
          <cell r="E1245" t="str">
            <v>+</v>
          </cell>
          <cell r="F1245">
            <v>15.299999999999727</v>
          </cell>
          <cell r="G1245">
            <v>3.3</v>
          </cell>
          <cell r="H1245">
            <v>1</v>
          </cell>
          <cell r="I1245">
            <v>0.05</v>
          </cell>
          <cell r="J1245">
            <v>3.3</v>
          </cell>
          <cell r="K1245">
            <v>0.16500000000000001</v>
          </cell>
        </row>
        <row r="1246">
          <cell r="A1246">
            <v>498</v>
          </cell>
          <cell r="B1246" t="str">
            <v>+</v>
          </cell>
          <cell r="C1246">
            <v>15.4</v>
          </cell>
          <cell r="D1246">
            <v>499</v>
          </cell>
          <cell r="E1246" t="str">
            <v>+</v>
          </cell>
          <cell r="F1246">
            <v>15.199999999998681</v>
          </cell>
          <cell r="G1246">
            <v>19.8</v>
          </cell>
          <cell r="H1246">
            <v>2</v>
          </cell>
          <cell r="I1246">
            <v>0.05</v>
          </cell>
          <cell r="J1246">
            <v>39.6</v>
          </cell>
          <cell r="K1246">
            <v>1.9800000000000002</v>
          </cell>
        </row>
        <row r="1247">
          <cell r="A1247">
            <v>498</v>
          </cell>
          <cell r="B1247" t="str">
            <v>+</v>
          </cell>
          <cell r="C1247">
            <v>17</v>
          </cell>
          <cell r="D1247">
            <v>499</v>
          </cell>
          <cell r="E1247" t="str">
            <v>+</v>
          </cell>
          <cell r="F1247">
            <v>15.099999999999909</v>
          </cell>
          <cell r="G1247">
            <v>18.100000000000001</v>
          </cell>
          <cell r="H1247">
            <v>1</v>
          </cell>
          <cell r="I1247">
            <v>0.05</v>
          </cell>
          <cell r="J1247">
            <v>18.100000000000001</v>
          </cell>
          <cell r="K1247">
            <v>0.90500000000000014</v>
          </cell>
        </row>
        <row r="1248">
          <cell r="A1248">
            <v>499</v>
          </cell>
          <cell r="B1248" t="str">
            <v>+</v>
          </cell>
          <cell r="C1248">
            <v>3.8</v>
          </cell>
          <cell r="D1248">
            <v>499</v>
          </cell>
          <cell r="E1248" t="str">
            <v>+</v>
          </cell>
          <cell r="F1248">
            <v>8.5000000000002274</v>
          </cell>
          <cell r="G1248">
            <v>4.7</v>
          </cell>
          <cell r="H1248">
            <v>1</v>
          </cell>
          <cell r="I1248">
            <v>0.05</v>
          </cell>
          <cell r="J1248">
            <v>4.7</v>
          </cell>
          <cell r="K1248">
            <v>0.23500000000000001</v>
          </cell>
        </row>
        <row r="1249">
          <cell r="A1249">
            <v>499</v>
          </cell>
          <cell r="B1249" t="str">
            <v>+</v>
          </cell>
          <cell r="C1249">
            <v>8.6</v>
          </cell>
          <cell r="D1249">
            <v>500</v>
          </cell>
          <cell r="E1249" t="str">
            <v>+</v>
          </cell>
          <cell r="F1249">
            <v>9.6000000000003638</v>
          </cell>
          <cell r="G1249">
            <v>21</v>
          </cell>
          <cell r="H1249">
            <v>2</v>
          </cell>
          <cell r="I1249">
            <v>0.05</v>
          </cell>
          <cell r="J1249">
            <v>42</v>
          </cell>
          <cell r="K1249">
            <v>2.1</v>
          </cell>
        </row>
        <row r="1250">
          <cell r="A1250">
            <v>499</v>
          </cell>
          <cell r="B1250" t="str">
            <v>+</v>
          </cell>
          <cell r="C1250">
            <v>15.5</v>
          </cell>
          <cell r="D1250">
            <v>499</v>
          </cell>
          <cell r="E1250" t="str">
            <v>+</v>
          </cell>
          <cell r="F1250">
            <v>17.400000000000091</v>
          </cell>
          <cell r="G1250">
            <v>1.9</v>
          </cell>
          <cell r="H1250">
            <v>1</v>
          </cell>
          <cell r="I1250">
            <v>0.05</v>
          </cell>
          <cell r="J1250">
            <v>1.9</v>
          </cell>
          <cell r="K1250">
            <v>9.5000000000000001E-2</v>
          </cell>
        </row>
        <row r="1251">
          <cell r="A1251">
            <v>499</v>
          </cell>
          <cell r="B1251" t="str">
            <v>+</v>
          </cell>
          <cell r="C1251">
            <v>17.7</v>
          </cell>
          <cell r="D1251">
            <v>500</v>
          </cell>
          <cell r="E1251" t="str">
            <v>+</v>
          </cell>
          <cell r="F1251">
            <v>10.800000000001546</v>
          </cell>
          <cell r="G1251">
            <v>13.1</v>
          </cell>
          <cell r="H1251">
            <v>2</v>
          </cell>
          <cell r="I1251">
            <v>0.05</v>
          </cell>
          <cell r="J1251">
            <v>26.2</v>
          </cell>
          <cell r="K1251">
            <v>1.31</v>
          </cell>
        </row>
        <row r="1252">
          <cell r="A1252">
            <v>500</v>
          </cell>
          <cell r="B1252" t="str">
            <v>+</v>
          </cell>
          <cell r="C1252">
            <v>11.5</v>
          </cell>
          <cell r="D1252">
            <v>500</v>
          </cell>
          <cell r="E1252" t="str">
            <v>+</v>
          </cell>
          <cell r="F1252">
            <v>13.999999999999773</v>
          </cell>
          <cell r="G1252">
            <v>2.5</v>
          </cell>
          <cell r="H1252">
            <v>1</v>
          </cell>
          <cell r="I1252">
            <v>0.05</v>
          </cell>
          <cell r="J1252">
            <v>2.5</v>
          </cell>
          <cell r="K1252">
            <v>0.125</v>
          </cell>
        </row>
        <row r="1253">
          <cell r="A1253">
            <v>500</v>
          </cell>
          <cell r="B1253" t="str">
            <v>+</v>
          </cell>
          <cell r="C1253">
            <v>17</v>
          </cell>
          <cell r="D1253">
            <v>501</v>
          </cell>
          <cell r="E1253" t="str">
            <v>+</v>
          </cell>
          <cell r="F1253">
            <v>4.5000000000004547</v>
          </cell>
          <cell r="G1253">
            <v>7.5</v>
          </cell>
          <cell r="H1253">
            <v>1</v>
          </cell>
          <cell r="I1253">
            <v>0.05</v>
          </cell>
          <cell r="J1253">
            <v>7.5</v>
          </cell>
          <cell r="K1253">
            <v>0.375</v>
          </cell>
        </row>
        <row r="1254">
          <cell r="A1254">
            <v>503</v>
          </cell>
          <cell r="B1254" t="str">
            <v>+</v>
          </cell>
          <cell r="C1254">
            <v>8</v>
          </cell>
          <cell r="D1254">
            <v>503</v>
          </cell>
          <cell r="E1254" t="str">
            <v>+</v>
          </cell>
          <cell r="F1254">
            <v>17.700000000000955</v>
          </cell>
          <cell r="G1254">
            <v>9.6999999999999993</v>
          </cell>
          <cell r="H1254">
            <v>1</v>
          </cell>
          <cell r="I1254">
            <v>0.05</v>
          </cell>
          <cell r="J1254">
            <v>9.6999999999999993</v>
          </cell>
          <cell r="K1254">
            <v>0.48499999999999999</v>
          </cell>
        </row>
        <row r="1255">
          <cell r="A1255">
            <v>506</v>
          </cell>
          <cell r="B1255" t="str">
            <v>+</v>
          </cell>
          <cell r="C1255">
            <v>7.2</v>
          </cell>
          <cell r="D1255">
            <v>507</v>
          </cell>
          <cell r="E1255" t="str">
            <v>+</v>
          </cell>
          <cell r="F1255">
            <v>12.200000000000273</v>
          </cell>
          <cell r="G1255">
            <v>25</v>
          </cell>
          <cell r="H1255">
            <v>1</v>
          </cell>
          <cell r="I1255">
            <v>0.05</v>
          </cell>
          <cell r="J1255">
            <v>25</v>
          </cell>
          <cell r="K1255">
            <v>1.25</v>
          </cell>
        </row>
        <row r="1256">
          <cell r="A1256">
            <v>506</v>
          </cell>
          <cell r="B1256" t="str">
            <v>+</v>
          </cell>
          <cell r="C1256">
            <v>17.8</v>
          </cell>
          <cell r="D1256">
            <v>507</v>
          </cell>
          <cell r="E1256" t="str">
            <v>+</v>
          </cell>
          <cell r="F1256">
            <v>2.5999999999987722</v>
          </cell>
          <cell r="G1256">
            <v>4.8</v>
          </cell>
          <cell r="H1256">
            <v>1</v>
          </cell>
          <cell r="I1256">
            <v>0.05</v>
          </cell>
          <cell r="J1256">
            <v>4.8</v>
          </cell>
          <cell r="K1256">
            <v>0.24</v>
          </cell>
        </row>
        <row r="1257">
          <cell r="A1257">
            <v>507</v>
          </cell>
          <cell r="B1257" t="str">
            <v>+</v>
          </cell>
          <cell r="C1257">
            <v>4.8</v>
          </cell>
          <cell r="D1257">
            <v>507</v>
          </cell>
          <cell r="E1257" t="str">
            <v>+</v>
          </cell>
          <cell r="F1257">
            <v>8.7999999999988177</v>
          </cell>
          <cell r="G1257">
            <v>4</v>
          </cell>
          <cell r="H1257">
            <v>1</v>
          </cell>
          <cell r="I1257">
            <v>0.05</v>
          </cell>
          <cell r="J1257">
            <v>4</v>
          </cell>
          <cell r="K1257">
            <v>0.2</v>
          </cell>
        </row>
        <row r="1258">
          <cell r="A1258">
            <v>507</v>
          </cell>
          <cell r="B1258" t="str">
            <v>+</v>
          </cell>
          <cell r="C1258">
            <v>4.8</v>
          </cell>
          <cell r="D1258">
            <v>507</v>
          </cell>
          <cell r="E1258" t="str">
            <v>+</v>
          </cell>
          <cell r="F1258">
            <v>10.799999999999272</v>
          </cell>
          <cell r="G1258">
            <v>6</v>
          </cell>
          <cell r="H1258">
            <v>1</v>
          </cell>
          <cell r="I1258">
            <v>0.05</v>
          </cell>
          <cell r="J1258">
            <v>6</v>
          </cell>
          <cell r="K1258">
            <v>0.30000000000000004</v>
          </cell>
        </row>
        <row r="1259">
          <cell r="A1259">
            <v>508</v>
          </cell>
          <cell r="B1259" t="str">
            <v>+</v>
          </cell>
          <cell r="C1259">
            <v>13.2</v>
          </cell>
          <cell r="D1259">
            <v>509</v>
          </cell>
          <cell r="E1259" t="str">
            <v>+</v>
          </cell>
          <cell r="F1259">
            <v>6.6000000000008185</v>
          </cell>
          <cell r="G1259">
            <v>13.4</v>
          </cell>
          <cell r="H1259">
            <v>1</v>
          </cell>
          <cell r="I1259">
            <v>0.05</v>
          </cell>
          <cell r="J1259">
            <v>13.4</v>
          </cell>
          <cell r="K1259">
            <v>0.67</v>
          </cell>
        </row>
        <row r="1260">
          <cell r="A1260">
            <v>509</v>
          </cell>
          <cell r="B1260" t="str">
            <v>+</v>
          </cell>
          <cell r="C1260">
            <v>17</v>
          </cell>
          <cell r="D1260">
            <v>509</v>
          </cell>
          <cell r="E1260" t="str">
            <v>+</v>
          </cell>
          <cell r="F1260">
            <v>19.600000000000364</v>
          </cell>
          <cell r="G1260">
            <v>2.6</v>
          </cell>
          <cell r="H1260">
            <v>1</v>
          </cell>
          <cell r="I1260">
            <v>0.05</v>
          </cell>
          <cell r="J1260">
            <v>2.6</v>
          </cell>
          <cell r="K1260">
            <v>0.13</v>
          </cell>
        </row>
        <row r="1261">
          <cell r="A1261">
            <v>509</v>
          </cell>
          <cell r="B1261" t="str">
            <v>+</v>
          </cell>
          <cell r="C1261">
            <v>17</v>
          </cell>
          <cell r="D1261">
            <v>510</v>
          </cell>
          <cell r="E1261" t="str">
            <v>+</v>
          </cell>
          <cell r="F1261">
            <v>6.7000000000007276</v>
          </cell>
          <cell r="G1261">
            <v>9.6999999999999993</v>
          </cell>
          <cell r="H1261">
            <v>1</v>
          </cell>
          <cell r="I1261">
            <v>0.05</v>
          </cell>
          <cell r="J1261">
            <v>9.6999999999999993</v>
          </cell>
          <cell r="K1261">
            <v>0.48499999999999999</v>
          </cell>
        </row>
        <row r="1262">
          <cell r="A1262">
            <v>510</v>
          </cell>
          <cell r="B1262" t="str">
            <v>+</v>
          </cell>
          <cell r="C1262">
            <v>15.7</v>
          </cell>
          <cell r="D1262">
            <v>511</v>
          </cell>
          <cell r="E1262" t="str">
            <v>+</v>
          </cell>
          <cell r="F1262">
            <v>3.1000000000005912</v>
          </cell>
          <cell r="G1262">
            <v>7.4</v>
          </cell>
          <cell r="H1262">
            <v>2</v>
          </cell>
          <cell r="I1262">
            <v>0.05</v>
          </cell>
          <cell r="J1262">
            <v>14.8</v>
          </cell>
          <cell r="K1262">
            <v>0.7400000000000001</v>
          </cell>
        </row>
        <row r="1263">
          <cell r="A1263">
            <v>511</v>
          </cell>
          <cell r="B1263" t="str">
            <v>+</v>
          </cell>
          <cell r="C1263">
            <v>2.5</v>
          </cell>
          <cell r="D1263">
            <v>511</v>
          </cell>
          <cell r="E1263" t="str">
            <v>+</v>
          </cell>
          <cell r="F1263">
            <v>9.7000000000002728</v>
          </cell>
          <cell r="G1263">
            <v>7.2</v>
          </cell>
          <cell r="H1263">
            <v>1</v>
          </cell>
          <cell r="I1263">
            <v>0.05</v>
          </cell>
          <cell r="J1263">
            <v>7.2</v>
          </cell>
          <cell r="K1263">
            <v>0.36000000000000004</v>
          </cell>
        </row>
        <row r="1264">
          <cell r="A1264">
            <v>511</v>
          </cell>
          <cell r="B1264" t="str">
            <v>+</v>
          </cell>
          <cell r="C1264">
            <v>6.3</v>
          </cell>
          <cell r="D1264">
            <v>511</v>
          </cell>
          <cell r="E1264" t="str">
            <v>+</v>
          </cell>
          <cell r="F1264">
            <v>12.799999999999727</v>
          </cell>
          <cell r="G1264">
            <v>6.5</v>
          </cell>
          <cell r="H1264">
            <v>1</v>
          </cell>
          <cell r="I1264">
            <v>0.05</v>
          </cell>
          <cell r="J1264">
            <v>6.5</v>
          </cell>
          <cell r="K1264">
            <v>0.32500000000000001</v>
          </cell>
        </row>
        <row r="1265">
          <cell r="A1265">
            <v>511</v>
          </cell>
          <cell r="B1265" t="str">
            <v>+</v>
          </cell>
          <cell r="C1265">
            <v>15.1</v>
          </cell>
          <cell r="D1265">
            <v>511</v>
          </cell>
          <cell r="E1265" t="str">
            <v>+</v>
          </cell>
          <cell r="F1265">
            <v>17.300000000001319</v>
          </cell>
          <cell r="G1265">
            <v>2.2000000000000002</v>
          </cell>
          <cell r="H1265">
            <v>1</v>
          </cell>
          <cell r="I1265">
            <v>0.05</v>
          </cell>
          <cell r="J1265">
            <v>2.2000000000000002</v>
          </cell>
          <cell r="K1265">
            <v>0.11000000000000001</v>
          </cell>
        </row>
        <row r="1266">
          <cell r="A1266">
            <v>512</v>
          </cell>
          <cell r="B1266" t="str">
            <v>+</v>
          </cell>
          <cell r="C1266">
            <v>6.6</v>
          </cell>
          <cell r="D1266">
            <v>512</v>
          </cell>
          <cell r="E1266" t="str">
            <v>+</v>
          </cell>
          <cell r="F1266">
            <v>11.800000000000637</v>
          </cell>
          <cell r="G1266">
            <v>5.2</v>
          </cell>
          <cell r="H1266">
            <v>1</v>
          </cell>
          <cell r="I1266">
            <v>0.05</v>
          </cell>
          <cell r="J1266">
            <v>5.2</v>
          </cell>
          <cell r="K1266">
            <v>0.26</v>
          </cell>
        </row>
        <row r="1267">
          <cell r="A1267">
            <v>513</v>
          </cell>
          <cell r="B1267" t="str">
            <v>+</v>
          </cell>
          <cell r="C1267">
            <v>18.399999999999999</v>
          </cell>
          <cell r="D1267">
            <v>514</v>
          </cell>
          <cell r="E1267" t="str">
            <v>+</v>
          </cell>
          <cell r="F1267">
            <v>17.699999999999818</v>
          </cell>
          <cell r="G1267">
            <v>19.3</v>
          </cell>
          <cell r="H1267">
            <v>2</v>
          </cell>
          <cell r="I1267">
            <v>0.05</v>
          </cell>
          <cell r="J1267">
            <v>38.6</v>
          </cell>
          <cell r="K1267">
            <v>1.9300000000000002</v>
          </cell>
        </row>
        <row r="1268">
          <cell r="A1268">
            <v>514</v>
          </cell>
          <cell r="B1268" t="str">
            <v>+</v>
          </cell>
          <cell r="C1268">
            <v>17.8</v>
          </cell>
          <cell r="D1268">
            <v>515</v>
          </cell>
          <cell r="E1268" t="str">
            <v>+</v>
          </cell>
          <cell r="F1268">
            <v>10.899999999999181</v>
          </cell>
          <cell r="G1268">
            <v>13.1</v>
          </cell>
          <cell r="H1268">
            <v>1</v>
          </cell>
          <cell r="I1268">
            <v>0.05</v>
          </cell>
          <cell r="J1268">
            <v>13.1</v>
          </cell>
          <cell r="K1268">
            <v>0.65500000000000003</v>
          </cell>
        </row>
        <row r="1269">
          <cell r="A1269">
            <v>517</v>
          </cell>
          <cell r="B1269" t="str">
            <v>+</v>
          </cell>
          <cell r="D1269">
            <v>519</v>
          </cell>
          <cell r="E1269" t="str">
            <v>+</v>
          </cell>
          <cell r="F1269">
            <v>6.2000000000011823</v>
          </cell>
          <cell r="G1269">
            <v>46.2</v>
          </cell>
          <cell r="H1269">
            <v>2</v>
          </cell>
          <cell r="I1269">
            <v>0.05</v>
          </cell>
          <cell r="J1269">
            <v>92.4</v>
          </cell>
          <cell r="K1269">
            <v>4.62</v>
          </cell>
        </row>
        <row r="1270">
          <cell r="A1270">
            <v>517</v>
          </cell>
          <cell r="B1270" t="str">
            <v>+</v>
          </cell>
          <cell r="C1270">
            <v>3.5</v>
          </cell>
          <cell r="D1270">
            <v>517</v>
          </cell>
          <cell r="E1270" t="str">
            <v>+</v>
          </cell>
          <cell r="F1270">
            <v>7.3000000000001819</v>
          </cell>
          <cell r="G1270">
            <v>3.8</v>
          </cell>
          <cell r="H1270">
            <v>1</v>
          </cell>
          <cell r="I1270">
            <v>0.05</v>
          </cell>
          <cell r="J1270">
            <v>3.8</v>
          </cell>
          <cell r="K1270">
            <v>0.19</v>
          </cell>
        </row>
        <row r="1271">
          <cell r="A1271">
            <v>517</v>
          </cell>
          <cell r="B1271" t="str">
            <v>+</v>
          </cell>
          <cell r="C1271">
            <v>10.7</v>
          </cell>
          <cell r="D1271">
            <v>517</v>
          </cell>
          <cell r="E1271" t="str">
            <v>+</v>
          </cell>
          <cell r="F1271">
            <v>18.600000000001273</v>
          </cell>
          <cell r="G1271">
            <v>7.9</v>
          </cell>
          <cell r="H1271">
            <v>1</v>
          </cell>
          <cell r="I1271">
            <v>0.05</v>
          </cell>
          <cell r="J1271">
            <v>7.9</v>
          </cell>
          <cell r="K1271">
            <v>0.39500000000000002</v>
          </cell>
        </row>
        <row r="1272">
          <cell r="A1272">
            <v>518</v>
          </cell>
          <cell r="B1272" t="str">
            <v>+</v>
          </cell>
          <cell r="C1272">
            <v>6.4</v>
          </cell>
          <cell r="D1272">
            <v>518</v>
          </cell>
          <cell r="E1272" t="str">
            <v>+</v>
          </cell>
          <cell r="F1272">
            <v>18.299999999999272</v>
          </cell>
          <cell r="G1272">
            <v>11.9</v>
          </cell>
          <cell r="H1272">
            <v>1</v>
          </cell>
          <cell r="I1272">
            <v>0.05</v>
          </cell>
          <cell r="J1272">
            <v>11.9</v>
          </cell>
          <cell r="K1272">
            <v>0.59500000000000008</v>
          </cell>
        </row>
        <row r="1273">
          <cell r="A1273">
            <v>519</v>
          </cell>
          <cell r="B1273" t="str">
            <v>+</v>
          </cell>
          <cell r="C1273">
            <v>6.1</v>
          </cell>
          <cell r="D1273">
            <v>519</v>
          </cell>
          <cell r="E1273" t="str">
            <v>+</v>
          </cell>
          <cell r="F1273">
            <v>9.4000000000005457</v>
          </cell>
          <cell r="G1273">
            <v>3.3</v>
          </cell>
          <cell r="H1273">
            <v>1</v>
          </cell>
          <cell r="I1273">
            <v>0.05</v>
          </cell>
          <cell r="J1273">
            <v>3.3</v>
          </cell>
          <cell r="K1273">
            <v>0.16500000000000001</v>
          </cell>
        </row>
        <row r="1274">
          <cell r="A1274">
            <v>519</v>
          </cell>
          <cell r="B1274" t="str">
            <v>+</v>
          </cell>
          <cell r="C1274">
            <v>14.9</v>
          </cell>
          <cell r="D1274">
            <v>519</v>
          </cell>
          <cell r="E1274" t="str">
            <v>+</v>
          </cell>
          <cell r="F1274">
            <v>18.650000000000091</v>
          </cell>
          <cell r="G1274">
            <v>3.75</v>
          </cell>
          <cell r="H1274">
            <v>1</v>
          </cell>
          <cell r="I1274">
            <v>0.05</v>
          </cell>
          <cell r="J1274">
            <v>3.75</v>
          </cell>
          <cell r="K1274">
            <v>0.1875</v>
          </cell>
        </row>
        <row r="1275">
          <cell r="A1275">
            <v>519</v>
          </cell>
          <cell r="B1275" t="str">
            <v>+</v>
          </cell>
          <cell r="C1275">
            <v>18.7</v>
          </cell>
          <cell r="D1275">
            <v>520</v>
          </cell>
          <cell r="E1275" t="str">
            <v>+</v>
          </cell>
          <cell r="F1275">
            <v>6.5500000000020009</v>
          </cell>
          <cell r="G1275">
            <v>7.85</v>
          </cell>
          <cell r="H1275">
            <v>3</v>
          </cell>
          <cell r="I1275">
            <v>0.05</v>
          </cell>
          <cell r="J1275">
            <v>23.549999999999997</v>
          </cell>
          <cell r="K1275">
            <v>1.1775</v>
          </cell>
        </row>
        <row r="1276">
          <cell r="A1276">
            <v>520</v>
          </cell>
          <cell r="B1276" t="str">
            <v>+</v>
          </cell>
          <cell r="C1276">
            <v>11.2</v>
          </cell>
          <cell r="D1276">
            <v>522</v>
          </cell>
          <cell r="E1276" t="str">
            <v>+</v>
          </cell>
          <cell r="F1276">
            <v>15.099999999999909</v>
          </cell>
          <cell r="G1276">
            <v>43.9</v>
          </cell>
          <cell r="H1276">
            <v>2</v>
          </cell>
          <cell r="I1276">
            <v>0.05</v>
          </cell>
          <cell r="J1276">
            <v>87.8</v>
          </cell>
          <cell r="K1276">
            <v>4.3899999999999997</v>
          </cell>
        </row>
        <row r="1277">
          <cell r="A1277">
            <v>520</v>
          </cell>
          <cell r="B1277" t="str">
            <v>+</v>
          </cell>
          <cell r="C1277">
            <v>9.3000000000000007</v>
          </cell>
          <cell r="D1277">
            <v>520</v>
          </cell>
          <cell r="E1277" t="str">
            <v>+</v>
          </cell>
          <cell r="F1277">
            <v>11.699999999998454</v>
          </cell>
          <cell r="G1277">
            <v>2.4</v>
          </cell>
          <cell r="H1277">
            <v>2.9</v>
          </cell>
          <cell r="I1277">
            <v>0.05</v>
          </cell>
          <cell r="J1277">
            <v>6.96</v>
          </cell>
          <cell r="K1277">
            <v>0.34800000000000003</v>
          </cell>
        </row>
        <row r="1278">
          <cell r="A1278">
            <v>520</v>
          </cell>
          <cell r="B1278" t="str">
            <v>+</v>
          </cell>
          <cell r="C1278">
            <v>11.6</v>
          </cell>
          <cell r="D1278">
            <v>520</v>
          </cell>
          <cell r="E1278" t="str">
            <v>+</v>
          </cell>
          <cell r="F1278">
            <v>14.500000000000455</v>
          </cell>
          <cell r="G1278">
            <v>2.9</v>
          </cell>
          <cell r="H1278">
            <v>2</v>
          </cell>
          <cell r="I1278">
            <v>0.05</v>
          </cell>
          <cell r="J1278">
            <v>5.8</v>
          </cell>
          <cell r="K1278">
            <v>0.28999999999999998</v>
          </cell>
        </row>
        <row r="1279">
          <cell r="A1279">
            <v>521</v>
          </cell>
          <cell r="B1279" t="str">
            <v>+</v>
          </cell>
          <cell r="C1279">
            <v>14.6</v>
          </cell>
          <cell r="D1279">
            <v>522</v>
          </cell>
          <cell r="E1279" t="str">
            <v>+</v>
          </cell>
          <cell r="F1279">
            <v>0.1999999999998181</v>
          </cell>
          <cell r="G1279">
            <v>5.6</v>
          </cell>
          <cell r="H1279">
            <v>2</v>
          </cell>
          <cell r="I1279">
            <v>0.05</v>
          </cell>
          <cell r="J1279">
            <v>11.2</v>
          </cell>
          <cell r="K1279">
            <v>0.55999999999999994</v>
          </cell>
        </row>
        <row r="1280">
          <cell r="A1280">
            <v>523</v>
          </cell>
          <cell r="B1280" t="str">
            <v>+</v>
          </cell>
          <cell r="C1280">
            <v>18.5</v>
          </cell>
          <cell r="D1280">
            <v>524</v>
          </cell>
          <cell r="E1280" t="str">
            <v>+</v>
          </cell>
          <cell r="F1280">
            <v>1.2000000000011823</v>
          </cell>
          <cell r="G1280">
            <v>2.7</v>
          </cell>
          <cell r="H1280">
            <v>2</v>
          </cell>
          <cell r="I1280">
            <v>0.05</v>
          </cell>
          <cell r="J1280">
            <v>5.4</v>
          </cell>
          <cell r="K1280">
            <v>0.27</v>
          </cell>
        </row>
        <row r="1281">
          <cell r="A1281">
            <v>523</v>
          </cell>
          <cell r="B1281" t="str">
            <v>+</v>
          </cell>
          <cell r="C1281">
            <v>15</v>
          </cell>
          <cell r="D1281">
            <v>524</v>
          </cell>
          <cell r="E1281" t="str">
            <v>+</v>
          </cell>
          <cell r="F1281">
            <v>5.9999999999990905</v>
          </cell>
          <cell r="G1281">
            <v>11</v>
          </cell>
          <cell r="H1281">
            <v>1</v>
          </cell>
          <cell r="I1281">
            <v>0.05</v>
          </cell>
          <cell r="J1281">
            <v>11</v>
          </cell>
          <cell r="K1281">
            <v>0.55000000000000004</v>
          </cell>
        </row>
        <row r="1282">
          <cell r="A1282">
            <v>524</v>
          </cell>
          <cell r="B1282" t="str">
            <v>+</v>
          </cell>
          <cell r="C1282">
            <v>1</v>
          </cell>
          <cell r="D1282">
            <v>528</v>
          </cell>
          <cell r="E1282" t="str">
            <v>+</v>
          </cell>
          <cell r="F1282">
            <v>6.7999999999983629</v>
          </cell>
          <cell r="G1282">
            <v>85.8</v>
          </cell>
          <cell r="H1282">
            <v>6.6</v>
          </cell>
          <cell r="I1282">
            <v>0.05</v>
          </cell>
          <cell r="J1282">
            <v>566.28</v>
          </cell>
          <cell r="K1282">
            <v>28.314</v>
          </cell>
        </row>
        <row r="1283">
          <cell r="A1283">
            <v>528</v>
          </cell>
          <cell r="B1283" t="str">
            <v>+</v>
          </cell>
          <cell r="C1283">
            <v>14</v>
          </cell>
          <cell r="D1283">
            <v>528</v>
          </cell>
          <cell r="E1283" t="str">
            <v>+</v>
          </cell>
          <cell r="F1283">
            <v>15.299999999999727</v>
          </cell>
          <cell r="G1283">
            <v>1.3</v>
          </cell>
          <cell r="H1283">
            <v>2</v>
          </cell>
          <cell r="I1283">
            <v>0.05</v>
          </cell>
          <cell r="J1283">
            <v>2.6</v>
          </cell>
          <cell r="K1283">
            <v>0.13</v>
          </cell>
        </row>
        <row r="1284">
          <cell r="A1284">
            <v>528</v>
          </cell>
          <cell r="B1284" t="str">
            <v>+</v>
          </cell>
          <cell r="C1284">
            <v>12.5</v>
          </cell>
          <cell r="D1284">
            <v>529</v>
          </cell>
          <cell r="E1284" t="str">
            <v>+</v>
          </cell>
          <cell r="F1284">
            <v>2.5999999999999091</v>
          </cell>
          <cell r="G1284">
            <v>10.1</v>
          </cell>
          <cell r="H1284">
            <v>4</v>
          </cell>
          <cell r="I1284">
            <v>0.05</v>
          </cell>
          <cell r="J1284">
            <v>40.4</v>
          </cell>
          <cell r="K1284">
            <v>2.02</v>
          </cell>
        </row>
        <row r="1285">
          <cell r="A1285">
            <v>529</v>
          </cell>
          <cell r="B1285" t="str">
            <v>+</v>
          </cell>
          <cell r="C1285">
            <v>3.5</v>
          </cell>
          <cell r="D1285">
            <v>529</v>
          </cell>
          <cell r="E1285" t="str">
            <v>+</v>
          </cell>
          <cell r="F1285">
            <v>13.499999999999091</v>
          </cell>
          <cell r="G1285">
            <v>10</v>
          </cell>
          <cell r="H1285">
            <v>2</v>
          </cell>
          <cell r="I1285">
            <v>0.05</v>
          </cell>
          <cell r="J1285">
            <v>20</v>
          </cell>
          <cell r="K1285">
            <v>1</v>
          </cell>
        </row>
        <row r="1286">
          <cell r="A1286">
            <v>529</v>
          </cell>
          <cell r="B1286" t="str">
            <v>+</v>
          </cell>
          <cell r="C1286">
            <v>12</v>
          </cell>
          <cell r="D1286">
            <v>529</v>
          </cell>
          <cell r="E1286" t="str">
            <v>+</v>
          </cell>
          <cell r="F1286">
            <v>12.899999999999636</v>
          </cell>
          <cell r="G1286">
            <v>0.9</v>
          </cell>
          <cell r="H1286">
            <v>2</v>
          </cell>
          <cell r="I1286">
            <v>0.05</v>
          </cell>
          <cell r="J1286">
            <v>1.8</v>
          </cell>
          <cell r="K1286">
            <v>9.0000000000000011E-2</v>
          </cell>
        </row>
        <row r="1287">
          <cell r="A1287">
            <v>529</v>
          </cell>
          <cell r="B1287" t="str">
            <v>+</v>
          </cell>
          <cell r="C1287">
            <v>12.5</v>
          </cell>
          <cell r="D1287">
            <v>530</v>
          </cell>
          <cell r="E1287" t="str">
            <v>+</v>
          </cell>
          <cell r="F1287">
            <v>6.7000000000007276</v>
          </cell>
          <cell r="G1287">
            <v>14.2</v>
          </cell>
          <cell r="H1287">
            <v>1</v>
          </cell>
          <cell r="I1287">
            <v>0.05</v>
          </cell>
          <cell r="J1287">
            <v>14.2</v>
          </cell>
          <cell r="K1287">
            <v>0.71</v>
          </cell>
        </row>
        <row r="1288">
          <cell r="A1288">
            <v>529</v>
          </cell>
          <cell r="B1288" t="str">
            <v>+</v>
          </cell>
          <cell r="C1288">
            <v>19</v>
          </cell>
          <cell r="D1288">
            <v>530</v>
          </cell>
          <cell r="E1288" t="str">
            <v>+</v>
          </cell>
          <cell r="F1288">
            <v>3.0999999999994543</v>
          </cell>
          <cell r="G1288">
            <v>4.0999999999999996</v>
          </cell>
          <cell r="H1288">
            <v>1</v>
          </cell>
          <cell r="I1288">
            <v>0.05</v>
          </cell>
          <cell r="J1288">
            <v>4.0999999999999996</v>
          </cell>
          <cell r="K1288">
            <v>0.20499999999999999</v>
          </cell>
        </row>
        <row r="1289">
          <cell r="A1289">
            <v>530</v>
          </cell>
          <cell r="B1289" t="str">
            <v>+</v>
          </cell>
          <cell r="C1289">
            <v>14</v>
          </cell>
          <cell r="D1289">
            <v>530</v>
          </cell>
          <cell r="E1289" t="str">
            <v>+</v>
          </cell>
          <cell r="F1289">
            <v>16.700000000000728</v>
          </cell>
          <cell r="G1289">
            <v>2.7</v>
          </cell>
          <cell r="H1289">
            <v>1</v>
          </cell>
          <cell r="I1289">
            <v>0.05</v>
          </cell>
          <cell r="J1289">
            <v>2.7</v>
          </cell>
          <cell r="K1289">
            <v>0.13500000000000001</v>
          </cell>
        </row>
        <row r="1290">
          <cell r="A1290">
            <v>531</v>
          </cell>
          <cell r="B1290" t="str">
            <v>+</v>
          </cell>
          <cell r="C1290">
            <v>13.9</v>
          </cell>
          <cell r="D1290">
            <v>533</v>
          </cell>
          <cell r="E1290" t="str">
            <v>+</v>
          </cell>
          <cell r="F1290">
            <v>14.600000000000364</v>
          </cell>
          <cell r="G1290">
            <v>40.700000000000003</v>
          </cell>
          <cell r="H1290">
            <v>1</v>
          </cell>
          <cell r="I1290">
            <v>0.05</v>
          </cell>
          <cell r="J1290">
            <v>40.700000000000003</v>
          </cell>
          <cell r="K1290">
            <v>2.0350000000000001</v>
          </cell>
        </row>
        <row r="1291">
          <cell r="A1291">
            <v>533</v>
          </cell>
          <cell r="B1291" t="str">
            <v>+</v>
          </cell>
          <cell r="C1291">
            <v>8</v>
          </cell>
          <cell r="D1291">
            <v>533</v>
          </cell>
          <cell r="E1291" t="str">
            <v>+</v>
          </cell>
          <cell r="F1291">
            <v>14.700000000000273</v>
          </cell>
          <cell r="G1291">
            <v>6.7</v>
          </cell>
          <cell r="H1291">
            <v>1</v>
          </cell>
          <cell r="I1291">
            <v>0.05</v>
          </cell>
          <cell r="J1291">
            <v>6.7</v>
          </cell>
          <cell r="K1291">
            <v>0.33500000000000002</v>
          </cell>
        </row>
        <row r="1292">
          <cell r="A1292">
            <v>534</v>
          </cell>
          <cell r="B1292" t="str">
            <v>+</v>
          </cell>
          <cell r="C1292">
            <v>6.4</v>
          </cell>
          <cell r="D1292">
            <v>534</v>
          </cell>
          <cell r="E1292" t="str">
            <v>+</v>
          </cell>
          <cell r="F1292">
            <v>11.600000000000819</v>
          </cell>
          <cell r="G1292">
            <v>5.2</v>
          </cell>
          <cell r="H1292">
            <v>1</v>
          </cell>
          <cell r="I1292">
            <v>0.05</v>
          </cell>
          <cell r="J1292">
            <v>5.2</v>
          </cell>
          <cell r="K1292">
            <v>0.26</v>
          </cell>
        </row>
        <row r="1293">
          <cell r="A1293">
            <v>534</v>
          </cell>
          <cell r="B1293" t="str">
            <v>+</v>
          </cell>
          <cell r="D1293">
            <v>534</v>
          </cell>
          <cell r="E1293" t="str">
            <v>+</v>
          </cell>
          <cell r="F1293">
            <v>4.6000000000003638</v>
          </cell>
          <cell r="G1293">
            <v>4.5999999999999996</v>
          </cell>
          <cell r="H1293">
            <v>1</v>
          </cell>
          <cell r="I1293">
            <v>0.05</v>
          </cell>
          <cell r="J1293">
            <v>4.5999999999999996</v>
          </cell>
          <cell r="K1293">
            <v>0.22999999999999998</v>
          </cell>
        </row>
        <row r="1294">
          <cell r="A1294">
            <v>535</v>
          </cell>
          <cell r="B1294" t="str">
            <v>+</v>
          </cell>
          <cell r="D1294">
            <v>535</v>
          </cell>
          <cell r="E1294" t="str">
            <v>+</v>
          </cell>
          <cell r="F1294">
            <v>9.4000000000005457</v>
          </cell>
          <cell r="G1294">
            <v>9.4</v>
          </cell>
          <cell r="H1294">
            <v>1</v>
          </cell>
          <cell r="I1294">
            <v>0.05</v>
          </cell>
          <cell r="J1294">
            <v>9.4</v>
          </cell>
          <cell r="K1294">
            <v>0.47000000000000003</v>
          </cell>
        </row>
        <row r="1295">
          <cell r="A1295">
            <v>535</v>
          </cell>
          <cell r="B1295" t="str">
            <v>+</v>
          </cell>
          <cell r="C1295">
            <v>13.9</v>
          </cell>
          <cell r="D1295">
            <v>536</v>
          </cell>
          <cell r="E1295" t="str">
            <v>+</v>
          </cell>
          <cell r="F1295">
            <v>0</v>
          </cell>
          <cell r="G1295">
            <v>6.1</v>
          </cell>
          <cell r="H1295">
            <v>1</v>
          </cell>
          <cell r="I1295">
            <v>0.05</v>
          </cell>
          <cell r="J1295">
            <v>6.1</v>
          </cell>
          <cell r="K1295">
            <v>0.30499999999999999</v>
          </cell>
        </row>
        <row r="1296">
          <cell r="A1296">
            <v>536</v>
          </cell>
          <cell r="B1296" t="str">
            <v>+</v>
          </cell>
          <cell r="C1296">
            <v>4.2</v>
          </cell>
          <cell r="D1296">
            <v>536</v>
          </cell>
          <cell r="E1296" t="str">
            <v>+</v>
          </cell>
          <cell r="F1296">
            <v>16.700000000000728</v>
          </cell>
          <cell r="G1296">
            <v>12.5</v>
          </cell>
          <cell r="H1296">
            <v>1</v>
          </cell>
          <cell r="I1296">
            <v>0.05</v>
          </cell>
          <cell r="J1296">
            <v>12.5</v>
          </cell>
          <cell r="K1296">
            <v>0.625</v>
          </cell>
        </row>
        <row r="1297">
          <cell r="A1297">
            <v>540</v>
          </cell>
          <cell r="B1297" t="str">
            <v>+</v>
          </cell>
          <cell r="D1297">
            <v>540</v>
          </cell>
          <cell r="E1297" t="str">
            <v>+</v>
          </cell>
          <cell r="F1297">
            <v>7.9999999999995453</v>
          </cell>
          <cell r="G1297">
            <v>8</v>
          </cell>
          <cell r="H1297">
            <v>1</v>
          </cell>
          <cell r="I1297">
            <v>0.05</v>
          </cell>
          <cell r="J1297">
            <v>8</v>
          </cell>
          <cell r="K1297">
            <v>0.4</v>
          </cell>
        </row>
        <row r="1298">
          <cell r="A1298">
            <v>540</v>
          </cell>
          <cell r="B1298" t="str">
            <v>+</v>
          </cell>
          <cell r="C1298">
            <v>12</v>
          </cell>
          <cell r="D1298">
            <v>540</v>
          </cell>
          <cell r="E1298" t="str">
            <v>+</v>
          </cell>
          <cell r="F1298">
            <v>13.499999999999091</v>
          </cell>
          <cell r="G1298">
            <v>1.5</v>
          </cell>
          <cell r="H1298">
            <v>1</v>
          </cell>
          <cell r="I1298">
            <v>0.05</v>
          </cell>
          <cell r="J1298">
            <v>1.5</v>
          </cell>
          <cell r="K1298">
            <v>7.5000000000000011E-2</v>
          </cell>
        </row>
        <row r="1299">
          <cell r="A1299">
            <v>541</v>
          </cell>
          <cell r="B1299" t="str">
            <v>+</v>
          </cell>
          <cell r="C1299">
            <v>17</v>
          </cell>
          <cell r="D1299">
            <v>542</v>
          </cell>
          <cell r="E1299" t="str">
            <v>+</v>
          </cell>
          <cell r="F1299">
            <v>4.8000000000001819</v>
          </cell>
          <cell r="G1299">
            <v>7.8</v>
          </cell>
          <cell r="H1299">
            <v>1</v>
          </cell>
          <cell r="I1299">
            <v>0.05</v>
          </cell>
          <cell r="J1299">
            <v>7.8</v>
          </cell>
          <cell r="K1299">
            <v>0.39</v>
          </cell>
        </row>
        <row r="1300">
          <cell r="A1300">
            <v>541</v>
          </cell>
          <cell r="B1300" t="str">
            <v>+</v>
          </cell>
          <cell r="C1300">
            <v>19</v>
          </cell>
          <cell r="D1300">
            <v>542</v>
          </cell>
          <cell r="E1300" t="str">
            <v>+</v>
          </cell>
          <cell r="F1300">
            <v>14.500000000000455</v>
          </cell>
          <cell r="G1300">
            <v>15.5</v>
          </cell>
          <cell r="H1300">
            <v>1</v>
          </cell>
          <cell r="I1300">
            <v>0.05</v>
          </cell>
          <cell r="J1300">
            <v>15.5</v>
          </cell>
          <cell r="K1300">
            <v>0.77500000000000002</v>
          </cell>
        </row>
        <row r="1301">
          <cell r="A1301">
            <v>541</v>
          </cell>
          <cell r="B1301" t="str">
            <v>+</v>
          </cell>
          <cell r="C1301">
            <v>18</v>
          </cell>
          <cell r="D1301">
            <v>542</v>
          </cell>
          <cell r="E1301" t="str">
            <v>+</v>
          </cell>
          <cell r="F1301">
            <v>8.7999999999988177</v>
          </cell>
          <cell r="G1301">
            <v>10.8</v>
          </cell>
          <cell r="H1301">
            <v>1</v>
          </cell>
          <cell r="I1301">
            <v>0.05</v>
          </cell>
          <cell r="J1301">
            <v>10.8</v>
          </cell>
          <cell r="K1301">
            <v>0.54</v>
          </cell>
        </row>
        <row r="1302">
          <cell r="A1302">
            <v>542</v>
          </cell>
          <cell r="B1302" t="str">
            <v>+</v>
          </cell>
          <cell r="C1302">
            <v>6.8</v>
          </cell>
          <cell r="D1302">
            <v>542</v>
          </cell>
          <cell r="E1302" t="str">
            <v>+</v>
          </cell>
          <cell r="F1302">
            <v>9.0999999999985448</v>
          </cell>
          <cell r="G1302">
            <v>2.2999999999999998</v>
          </cell>
          <cell r="H1302">
            <v>1</v>
          </cell>
          <cell r="I1302">
            <v>0.05</v>
          </cell>
          <cell r="J1302">
            <v>2.2999999999999998</v>
          </cell>
          <cell r="K1302">
            <v>0.11499999999999999</v>
          </cell>
        </row>
        <row r="1303">
          <cell r="A1303">
            <v>542</v>
          </cell>
          <cell r="B1303" t="str">
            <v>+</v>
          </cell>
          <cell r="C1303">
            <v>8.6999999999999993</v>
          </cell>
          <cell r="D1303">
            <v>542</v>
          </cell>
          <cell r="E1303" t="str">
            <v>+</v>
          </cell>
          <cell r="F1303">
            <v>16.800000000000637</v>
          </cell>
          <cell r="G1303">
            <v>8.1</v>
          </cell>
          <cell r="H1303">
            <v>1</v>
          </cell>
          <cell r="I1303">
            <v>0.05</v>
          </cell>
          <cell r="J1303">
            <v>8.1</v>
          </cell>
          <cell r="K1303">
            <v>0.40500000000000003</v>
          </cell>
        </row>
        <row r="1304">
          <cell r="A1304">
            <v>542</v>
          </cell>
          <cell r="B1304" t="str">
            <v>+</v>
          </cell>
          <cell r="C1304">
            <v>18.7</v>
          </cell>
          <cell r="D1304">
            <v>544</v>
          </cell>
          <cell r="E1304" t="str">
            <v>+</v>
          </cell>
          <cell r="F1304">
            <v>5.7000000000016371</v>
          </cell>
          <cell r="G1304">
            <v>27</v>
          </cell>
          <cell r="H1304">
            <v>1</v>
          </cell>
          <cell r="I1304">
            <v>0.05</v>
          </cell>
          <cell r="J1304">
            <v>27</v>
          </cell>
          <cell r="K1304">
            <v>1.35</v>
          </cell>
        </row>
        <row r="1305">
          <cell r="A1305">
            <v>543</v>
          </cell>
          <cell r="B1305" t="str">
            <v>+</v>
          </cell>
          <cell r="C1305">
            <v>18</v>
          </cell>
          <cell r="D1305">
            <v>544</v>
          </cell>
          <cell r="E1305" t="str">
            <v>+</v>
          </cell>
          <cell r="F1305">
            <v>1.2000000000011823</v>
          </cell>
          <cell r="G1305">
            <v>3.2</v>
          </cell>
          <cell r="H1305">
            <v>1</v>
          </cell>
          <cell r="I1305">
            <v>0.05</v>
          </cell>
          <cell r="J1305">
            <v>3.2</v>
          </cell>
          <cell r="K1305">
            <v>0.16000000000000003</v>
          </cell>
        </row>
        <row r="1306">
          <cell r="A1306">
            <v>544</v>
          </cell>
          <cell r="B1306" t="str">
            <v>+</v>
          </cell>
          <cell r="C1306">
            <v>1</v>
          </cell>
          <cell r="D1306">
            <v>544</v>
          </cell>
          <cell r="E1306" t="str">
            <v>+</v>
          </cell>
          <cell r="F1306">
            <v>3.2000000000016371</v>
          </cell>
          <cell r="G1306">
            <v>2.2000000000000002</v>
          </cell>
          <cell r="H1306">
            <v>1</v>
          </cell>
          <cell r="I1306">
            <v>0.05</v>
          </cell>
          <cell r="J1306">
            <v>2.2000000000000002</v>
          </cell>
          <cell r="K1306">
            <v>0.11000000000000001</v>
          </cell>
        </row>
        <row r="1307">
          <cell r="A1307">
            <v>544</v>
          </cell>
          <cell r="B1307" t="str">
            <v>+</v>
          </cell>
          <cell r="C1307">
            <v>5</v>
          </cell>
          <cell r="D1307">
            <v>544</v>
          </cell>
          <cell r="E1307" t="str">
            <v>+</v>
          </cell>
          <cell r="F1307">
            <v>9.2000000000007276</v>
          </cell>
          <cell r="G1307">
            <v>4.2</v>
          </cell>
          <cell r="H1307">
            <v>3.6</v>
          </cell>
          <cell r="I1307">
            <v>0.05</v>
          </cell>
          <cell r="J1307">
            <v>15.120000000000001</v>
          </cell>
          <cell r="K1307">
            <v>0.75600000000000012</v>
          </cell>
        </row>
        <row r="1308">
          <cell r="A1308">
            <v>545</v>
          </cell>
          <cell r="B1308" t="str">
            <v>+</v>
          </cell>
          <cell r="C1308">
            <v>6</v>
          </cell>
          <cell r="D1308">
            <v>545</v>
          </cell>
          <cell r="E1308" t="str">
            <v>+</v>
          </cell>
          <cell r="F1308">
            <v>13.499999999999091</v>
          </cell>
          <cell r="G1308">
            <v>7.5</v>
          </cell>
          <cell r="H1308">
            <v>1</v>
          </cell>
          <cell r="I1308">
            <v>0.05</v>
          </cell>
          <cell r="J1308">
            <v>7.5</v>
          </cell>
          <cell r="K1308">
            <v>0.375</v>
          </cell>
        </row>
        <row r="1309">
          <cell r="A1309">
            <v>546</v>
          </cell>
          <cell r="B1309" t="str">
            <v>+</v>
          </cell>
          <cell r="C1309">
            <v>14.4</v>
          </cell>
          <cell r="D1309">
            <v>546</v>
          </cell>
          <cell r="E1309" t="str">
            <v>+</v>
          </cell>
          <cell r="F1309">
            <v>18.099999999999454</v>
          </cell>
          <cell r="G1309">
            <v>3.7</v>
          </cell>
          <cell r="H1309">
            <v>1</v>
          </cell>
          <cell r="I1309">
            <v>0.05</v>
          </cell>
          <cell r="J1309">
            <v>3.7</v>
          </cell>
          <cell r="K1309">
            <v>0.18500000000000003</v>
          </cell>
        </row>
        <row r="1310">
          <cell r="A1310">
            <v>546</v>
          </cell>
          <cell r="B1310" t="str">
            <v>+</v>
          </cell>
          <cell r="C1310">
            <v>15.8</v>
          </cell>
          <cell r="D1310">
            <v>546</v>
          </cell>
          <cell r="E1310" t="str">
            <v>+</v>
          </cell>
          <cell r="F1310">
            <v>19.000000000000909</v>
          </cell>
          <cell r="G1310">
            <v>3.2</v>
          </cell>
          <cell r="H1310">
            <v>1</v>
          </cell>
          <cell r="I1310">
            <v>0.05</v>
          </cell>
          <cell r="J1310">
            <v>3.2</v>
          </cell>
          <cell r="K1310">
            <v>0.16000000000000003</v>
          </cell>
        </row>
        <row r="1311">
          <cell r="A1311">
            <v>547</v>
          </cell>
          <cell r="B1311" t="str">
            <v>+</v>
          </cell>
          <cell r="C1311">
            <v>0.3</v>
          </cell>
          <cell r="D1311">
            <v>547</v>
          </cell>
          <cell r="E1311" t="str">
            <v>+</v>
          </cell>
          <cell r="F1311">
            <v>2.5999999999976353</v>
          </cell>
          <cell r="G1311">
            <v>2.2999999999999998</v>
          </cell>
          <cell r="H1311">
            <v>1</v>
          </cell>
          <cell r="I1311">
            <v>0.05</v>
          </cell>
          <cell r="J1311">
            <v>2.2999999999999998</v>
          </cell>
          <cell r="K1311">
            <v>0.11499999999999999</v>
          </cell>
        </row>
        <row r="1312">
          <cell r="A1312">
            <v>547</v>
          </cell>
          <cell r="B1312" t="str">
            <v>+</v>
          </cell>
          <cell r="C1312">
            <v>7.9</v>
          </cell>
          <cell r="D1312">
            <v>547</v>
          </cell>
          <cell r="E1312" t="str">
            <v>+</v>
          </cell>
          <cell r="F1312">
            <v>11.100000000001273</v>
          </cell>
          <cell r="G1312">
            <v>3.2</v>
          </cell>
          <cell r="H1312">
            <v>1</v>
          </cell>
          <cell r="I1312">
            <v>0.05</v>
          </cell>
          <cell r="J1312">
            <v>3.2</v>
          </cell>
          <cell r="K1312">
            <v>0.16000000000000003</v>
          </cell>
        </row>
        <row r="1313">
          <cell r="A1313">
            <v>547</v>
          </cell>
          <cell r="B1313" t="str">
            <v>+</v>
          </cell>
          <cell r="C1313">
            <v>14.4</v>
          </cell>
          <cell r="D1313">
            <v>548</v>
          </cell>
          <cell r="E1313" t="str">
            <v>+</v>
          </cell>
          <cell r="F1313">
            <v>0.29999999999972715</v>
          </cell>
          <cell r="G1313">
            <v>5.9</v>
          </cell>
          <cell r="H1313">
            <v>1</v>
          </cell>
          <cell r="I1313">
            <v>0.05</v>
          </cell>
          <cell r="J1313">
            <v>5.9</v>
          </cell>
          <cell r="K1313">
            <v>0.29500000000000004</v>
          </cell>
        </row>
        <row r="1314">
          <cell r="A1314">
            <v>547</v>
          </cell>
          <cell r="B1314" t="str">
            <v>+</v>
          </cell>
          <cell r="C1314">
            <v>12.3</v>
          </cell>
          <cell r="D1314">
            <v>547</v>
          </cell>
          <cell r="E1314" t="str">
            <v>+</v>
          </cell>
          <cell r="F1314">
            <v>16.299999999998818</v>
          </cell>
          <cell r="G1314">
            <v>4</v>
          </cell>
          <cell r="H1314">
            <v>1</v>
          </cell>
          <cell r="I1314">
            <v>0.05</v>
          </cell>
          <cell r="J1314">
            <v>4</v>
          </cell>
          <cell r="K1314">
            <v>0.2</v>
          </cell>
        </row>
        <row r="1315">
          <cell r="A1315">
            <v>547</v>
          </cell>
          <cell r="B1315" t="str">
            <v>+</v>
          </cell>
          <cell r="C1315">
            <v>15.9</v>
          </cell>
          <cell r="D1315">
            <v>547</v>
          </cell>
          <cell r="E1315" t="str">
            <v>+</v>
          </cell>
          <cell r="F1315">
            <v>18.899999999998727</v>
          </cell>
          <cell r="G1315">
            <v>3</v>
          </cell>
          <cell r="H1315">
            <v>1</v>
          </cell>
          <cell r="I1315">
            <v>0.05</v>
          </cell>
          <cell r="J1315">
            <v>3</v>
          </cell>
          <cell r="K1315">
            <v>0.15000000000000002</v>
          </cell>
        </row>
        <row r="1316">
          <cell r="A1316">
            <v>547</v>
          </cell>
          <cell r="B1316" t="str">
            <v>+</v>
          </cell>
          <cell r="C1316">
            <v>16.899999999999999</v>
          </cell>
          <cell r="D1316">
            <v>548</v>
          </cell>
          <cell r="E1316" t="str">
            <v>+</v>
          </cell>
          <cell r="F1316">
            <v>0.7999999999992724</v>
          </cell>
          <cell r="G1316">
            <v>3.9</v>
          </cell>
          <cell r="H1316">
            <v>2</v>
          </cell>
          <cell r="I1316">
            <v>0.05</v>
          </cell>
          <cell r="J1316">
            <v>7.8</v>
          </cell>
          <cell r="K1316">
            <v>0.39</v>
          </cell>
        </row>
        <row r="1317">
          <cell r="A1317">
            <v>548</v>
          </cell>
          <cell r="B1317" t="str">
            <v>+</v>
          </cell>
          <cell r="C1317">
            <v>5.6</v>
          </cell>
          <cell r="D1317">
            <v>548</v>
          </cell>
          <cell r="E1317" t="str">
            <v>+</v>
          </cell>
          <cell r="F1317">
            <v>9.9000000000000909</v>
          </cell>
          <cell r="G1317">
            <v>4.3</v>
          </cell>
          <cell r="H1317">
            <v>1</v>
          </cell>
          <cell r="I1317">
            <v>0.05</v>
          </cell>
          <cell r="J1317">
            <v>4.3</v>
          </cell>
          <cell r="K1317">
            <v>0.215</v>
          </cell>
        </row>
        <row r="1318">
          <cell r="A1318">
            <v>550</v>
          </cell>
          <cell r="B1318" t="str">
            <v>+</v>
          </cell>
          <cell r="D1318">
            <v>550</v>
          </cell>
          <cell r="E1318" t="str">
            <v>+</v>
          </cell>
          <cell r="F1318">
            <v>7.7999999999997272</v>
          </cell>
          <cell r="G1318">
            <v>7.8</v>
          </cell>
          <cell r="H1318">
            <v>1</v>
          </cell>
          <cell r="I1318">
            <v>0.05</v>
          </cell>
          <cell r="J1318">
            <v>7.8</v>
          </cell>
          <cell r="K1318">
            <v>0.39</v>
          </cell>
        </row>
        <row r="1319">
          <cell r="A1319">
            <v>550</v>
          </cell>
          <cell r="B1319" t="str">
            <v>+</v>
          </cell>
          <cell r="C1319">
            <v>1.7</v>
          </cell>
          <cell r="D1319">
            <v>550</v>
          </cell>
          <cell r="E1319" t="str">
            <v>+</v>
          </cell>
          <cell r="F1319">
            <v>9.2000000000007276</v>
          </cell>
          <cell r="G1319">
            <v>7.5</v>
          </cell>
          <cell r="H1319">
            <v>1</v>
          </cell>
          <cell r="I1319">
            <v>0.05</v>
          </cell>
          <cell r="J1319">
            <v>7.5</v>
          </cell>
          <cell r="K1319">
            <v>0.375</v>
          </cell>
        </row>
        <row r="1320">
          <cell r="A1320">
            <v>549</v>
          </cell>
          <cell r="B1320" t="str">
            <v>+</v>
          </cell>
          <cell r="C1320">
            <v>12</v>
          </cell>
          <cell r="D1320">
            <v>550</v>
          </cell>
          <cell r="E1320" t="str">
            <v>+</v>
          </cell>
          <cell r="F1320">
            <v>9.0000000000009095</v>
          </cell>
          <cell r="G1320">
            <v>17</v>
          </cell>
          <cell r="H1320">
            <v>1</v>
          </cell>
          <cell r="I1320">
            <v>0.05</v>
          </cell>
          <cell r="J1320">
            <v>17</v>
          </cell>
          <cell r="K1320">
            <v>0.85000000000000009</v>
          </cell>
        </row>
        <row r="1321">
          <cell r="A1321">
            <v>553</v>
          </cell>
          <cell r="B1321" t="str">
            <v>+</v>
          </cell>
          <cell r="C1321">
            <v>11</v>
          </cell>
          <cell r="D1321">
            <v>553</v>
          </cell>
          <cell r="E1321" t="str">
            <v>+</v>
          </cell>
          <cell r="F1321">
            <v>18.299999999999272</v>
          </cell>
          <cell r="G1321">
            <v>7.3</v>
          </cell>
          <cell r="H1321">
            <v>1</v>
          </cell>
          <cell r="I1321">
            <v>0.05</v>
          </cell>
          <cell r="J1321">
            <v>7.3</v>
          </cell>
          <cell r="K1321">
            <v>0.36499999999999999</v>
          </cell>
        </row>
        <row r="1322">
          <cell r="A1322">
            <v>553</v>
          </cell>
          <cell r="B1322" t="str">
            <v>+</v>
          </cell>
          <cell r="C1322">
            <v>12</v>
          </cell>
          <cell r="D1322">
            <v>554</v>
          </cell>
          <cell r="E1322" t="str">
            <v>+</v>
          </cell>
          <cell r="F1322">
            <v>14.700000000000273</v>
          </cell>
          <cell r="G1322">
            <v>22.7</v>
          </cell>
          <cell r="H1322">
            <v>1</v>
          </cell>
          <cell r="I1322">
            <v>0.05</v>
          </cell>
          <cell r="J1322">
            <v>22.7</v>
          </cell>
          <cell r="K1322">
            <v>1.135</v>
          </cell>
        </row>
        <row r="1323">
          <cell r="A1323">
            <v>553</v>
          </cell>
          <cell r="B1323" t="str">
            <v>+</v>
          </cell>
          <cell r="C1323">
            <v>9</v>
          </cell>
          <cell r="D1323">
            <v>553</v>
          </cell>
          <cell r="E1323" t="str">
            <v>+</v>
          </cell>
          <cell r="F1323">
            <v>14.000000000000909</v>
          </cell>
          <cell r="G1323">
            <v>5</v>
          </cell>
          <cell r="H1323">
            <v>1</v>
          </cell>
          <cell r="I1323">
            <v>0.05</v>
          </cell>
          <cell r="J1323">
            <v>5</v>
          </cell>
          <cell r="K1323">
            <v>0.25</v>
          </cell>
        </row>
        <row r="1324">
          <cell r="A1324">
            <v>558</v>
          </cell>
          <cell r="B1324" t="str">
            <v>+</v>
          </cell>
          <cell r="C1324">
            <v>1.5</v>
          </cell>
          <cell r="D1324">
            <v>559</v>
          </cell>
          <cell r="E1324" t="str">
            <v>+</v>
          </cell>
          <cell r="F1324">
            <v>6.3999999999987267</v>
          </cell>
          <cell r="G1324">
            <v>24.9</v>
          </cell>
          <cell r="H1324">
            <v>1</v>
          </cell>
          <cell r="I1324">
            <v>0.05</v>
          </cell>
          <cell r="J1324">
            <v>24.9</v>
          </cell>
          <cell r="K1324">
            <v>1.2450000000000001</v>
          </cell>
        </row>
        <row r="1325">
          <cell r="A1325">
            <v>559</v>
          </cell>
          <cell r="B1325" t="str">
            <v>+</v>
          </cell>
          <cell r="C1325">
            <v>15.5</v>
          </cell>
          <cell r="D1325">
            <v>560</v>
          </cell>
          <cell r="E1325" t="str">
            <v>+</v>
          </cell>
          <cell r="F1325">
            <v>2.9999999999995453</v>
          </cell>
          <cell r="G1325">
            <v>7.5</v>
          </cell>
          <cell r="H1325">
            <v>1</v>
          </cell>
          <cell r="I1325">
            <v>0.05</v>
          </cell>
          <cell r="J1325">
            <v>7.5</v>
          </cell>
          <cell r="K1325">
            <v>0.375</v>
          </cell>
        </row>
        <row r="1326">
          <cell r="A1326">
            <v>560</v>
          </cell>
          <cell r="B1326" t="str">
            <v>+</v>
          </cell>
          <cell r="C1326">
            <v>13.3</v>
          </cell>
          <cell r="D1326">
            <v>560</v>
          </cell>
          <cell r="E1326" t="str">
            <v>+</v>
          </cell>
          <cell r="F1326">
            <v>16.599999999998545</v>
          </cell>
          <cell r="G1326">
            <v>3.3</v>
          </cell>
          <cell r="H1326">
            <v>1</v>
          </cell>
          <cell r="I1326">
            <v>0.05</v>
          </cell>
          <cell r="J1326">
            <v>3.3</v>
          </cell>
          <cell r="K1326">
            <v>0.16500000000000001</v>
          </cell>
        </row>
        <row r="1327">
          <cell r="A1327">
            <v>561</v>
          </cell>
          <cell r="B1327" t="str">
            <v>+</v>
          </cell>
          <cell r="C1327">
            <v>13</v>
          </cell>
          <cell r="D1327">
            <v>561</v>
          </cell>
          <cell r="E1327" t="str">
            <v>+</v>
          </cell>
          <cell r="F1327">
            <v>13.700000000001182</v>
          </cell>
          <cell r="G1327">
            <v>0.7</v>
          </cell>
          <cell r="H1327">
            <v>1</v>
          </cell>
          <cell r="I1327">
            <v>0.05</v>
          </cell>
          <cell r="J1327">
            <v>0.7</v>
          </cell>
          <cell r="K1327">
            <v>3.4999999999999996E-2</v>
          </cell>
        </row>
        <row r="1328">
          <cell r="A1328">
            <v>561</v>
          </cell>
          <cell r="B1328" t="str">
            <v>+</v>
          </cell>
          <cell r="C1328">
            <v>3.5</v>
          </cell>
          <cell r="D1328">
            <v>561</v>
          </cell>
          <cell r="E1328" t="str">
            <v>+</v>
          </cell>
          <cell r="F1328">
            <v>6.5000000000009095</v>
          </cell>
          <cell r="G1328">
            <v>3</v>
          </cell>
          <cell r="H1328">
            <v>1</v>
          </cell>
          <cell r="I1328">
            <v>0.05</v>
          </cell>
          <cell r="J1328">
            <v>3</v>
          </cell>
          <cell r="K1328">
            <v>0.15000000000000002</v>
          </cell>
        </row>
        <row r="1329">
          <cell r="A1329">
            <v>563</v>
          </cell>
          <cell r="B1329" t="str">
            <v>+</v>
          </cell>
          <cell r="C1329">
            <v>16.5</v>
          </cell>
          <cell r="D1329">
            <v>563</v>
          </cell>
          <cell r="E1329" t="str">
            <v>+</v>
          </cell>
          <cell r="F1329">
            <v>19.299999999998363</v>
          </cell>
          <cell r="G1329">
            <v>2.8</v>
          </cell>
          <cell r="H1329">
            <v>1</v>
          </cell>
          <cell r="I1329">
            <v>0.05</v>
          </cell>
          <cell r="J1329">
            <v>2.8</v>
          </cell>
          <cell r="K1329">
            <v>0.13999999999999999</v>
          </cell>
        </row>
        <row r="1330">
          <cell r="A1330">
            <v>563</v>
          </cell>
          <cell r="B1330" t="str">
            <v>+</v>
          </cell>
          <cell r="C1330">
            <v>6.5</v>
          </cell>
          <cell r="D1330">
            <v>563</v>
          </cell>
          <cell r="E1330" t="str">
            <v>+</v>
          </cell>
          <cell r="F1330">
            <v>7.5</v>
          </cell>
          <cell r="G1330">
            <v>1</v>
          </cell>
          <cell r="H1330">
            <v>4.4000000000000004</v>
          </cell>
          <cell r="I1330">
            <v>0.05</v>
          </cell>
          <cell r="J1330">
            <v>4.4000000000000004</v>
          </cell>
          <cell r="K1330">
            <v>0.22000000000000003</v>
          </cell>
        </row>
        <row r="1331">
          <cell r="A1331">
            <v>563</v>
          </cell>
          <cell r="B1331" t="str">
            <v>+</v>
          </cell>
          <cell r="C1331">
            <v>7.5</v>
          </cell>
          <cell r="D1331">
            <v>563</v>
          </cell>
          <cell r="E1331" t="str">
            <v>+</v>
          </cell>
          <cell r="F1331">
            <v>11.399999999998727</v>
          </cell>
          <cell r="G1331">
            <v>3.9</v>
          </cell>
          <cell r="H1331">
            <v>1</v>
          </cell>
          <cell r="I1331">
            <v>0.05</v>
          </cell>
          <cell r="J1331">
            <v>3.9</v>
          </cell>
          <cell r="K1331">
            <v>0.19500000000000001</v>
          </cell>
        </row>
        <row r="1332">
          <cell r="A1332">
            <v>563</v>
          </cell>
          <cell r="B1332" t="str">
            <v>+</v>
          </cell>
          <cell r="C1332">
            <v>13.8</v>
          </cell>
          <cell r="D1332">
            <v>564</v>
          </cell>
          <cell r="E1332" t="str">
            <v>+</v>
          </cell>
          <cell r="F1332">
            <v>1.5999999999985448</v>
          </cell>
          <cell r="G1332">
            <v>7.8</v>
          </cell>
          <cell r="H1332">
            <v>1</v>
          </cell>
          <cell r="I1332">
            <v>0.05</v>
          </cell>
          <cell r="J1332">
            <v>7.8</v>
          </cell>
          <cell r="K1332">
            <v>0.39</v>
          </cell>
        </row>
        <row r="1333">
          <cell r="A1333">
            <v>567</v>
          </cell>
          <cell r="B1333" t="str">
            <v>+</v>
          </cell>
          <cell r="C1333">
            <v>10.9</v>
          </cell>
          <cell r="D1333">
            <v>568</v>
          </cell>
          <cell r="E1333" t="str">
            <v>+</v>
          </cell>
          <cell r="F1333">
            <v>2.6999999999998181</v>
          </cell>
          <cell r="G1333">
            <v>11.8</v>
          </cell>
          <cell r="H1333">
            <v>1</v>
          </cell>
          <cell r="I1333">
            <v>0.05</v>
          </cell>
          <cell r="J1333">
            <v>11.8</v>
          </cell>
          <cell r="K1333">
            <v>0.59000000000000008</v>
          </cell>
        </row>
        <row r="1334">
          <cell r="A1334">
            <v>568</v>
          </cell>
          <cell r="B1334" t="str">
            <v>+</v>
          </cell>
          <cell r="C1334">
            <v>2.7</v>
          </cell>
          <cell r="D1334">
            <v>568</v>
          </cell>
          <cell r="E1334" t="str">
            <v>+</v>
          </cell>
          <cell r="F1334">
            <v>4.4000000000005457</v>
          </cell>
          <cell r="G1334">
            <v>1.7</v>
          </cell>
          <cell r="H1334">
            <v>1.4</v>
          </cell>
          <cell r="I1334">
            <v>0.05</v>
          </cell>
          <cell r="J1334">
            <v>2.38</v>
          </cell>
          <cell r="K1334">
            <v>0.11899999999999999</v>
          </cell>
        </row>
        <row r="1335">
          <cell r="A1335">
            <v>568</v>
          </cell>
          <cell r="B1335" t="str">
            <v>+</v>
          </cell>
          <cell r="C1335">
            <v>4.5</v>
          </cell>
          <cell r="D1335">
            <v>568</v>
          </cell>
          <cell r="E1335" t="str">
            <v>+</v>
          </cell>
          <cell r="F1335">
            <v>12.999999999999545</v>
          </cell>
          <cell r="G1335">
            <v>8.5</v>
          </cell>
          <cell r="H1335">
            <v>1</v>
          </cell>
          <cell r="I1335">
            <v>0.05</v>
          </cell>
          <cell r="J1335">
            <v>8.5</v>
          </cell>
          <cell r="K1335">
            <v>0.42500000000000004</v>
          </cell>
        </row>
        <row r="1336">
          <cell r="A1336">
            <v>568</v>
          </cell>
          <cell r="B1336" t="str">
            <v>+</v>
          </cell>
          <cell r="C1336">
            <v>17.899999999999999</v>
          </cell>
          <cell r="D1336">
            <v>569</v>
          </cell>
          <cell r="E1336" t="str">
            <v>+</v>
          </cell>
          <cell r="F1336">
            <v>3.3999999999991815</v>
          </cell>
          <cell r="G1336">
            <v>5.5</v>
          </cell>
          <cell r="H1336">
            <v>1</v>
          </cell>
          <cell r="I1336">
            <v>0.05</v>
          </cell>
          <cell r="J1336">
            <v>5.5</v>
          </cell>
          <cell r="K1336">
            <v>0.27500000000000002</v>
          </cell>
        </row>
        <row r="1337">
          <cell r="A1337">
            <v>568</v>
          </cell>
          <cell r="B1337" t="str">
            <v>+</v>
          </cell>
          <cell r="C1337">
            <v>19.399999999999999</v>
          </cell>
          <cell r="D1337">
            <v>569</v>
          </cell>
          <cell r="E1337" t="str">
            <v>+</v>
          </cell>
          <cell r="F1337">
            <v>4.1999999999984539</v>
          </cell>
          <cell r="G1337">
            <v>4.8</v>
          </cell>
          <cell r="H1337">
            <v>1</v>
          </cell>
          <cell r="I1337">
            <v>0.05</v>
          </cell>
          <cell r="J1337">
            <v>4.8</v>
          </cell>
          <cell r="K1337">
            <v>0.24</v>
          </cell>
        </row>
        <row r="1338">
          <cell r="A1338">
            <v>569</v>
          </cell>
          <cell r="B1338" t="str">
            <v>+</v>
          </cell>
          <cell r="C1338">
            <v>6.2</v>
          </cell>
          <cell r="D1338">
            <v>569</v>
          </cell>
          <cell r="E1338" t="str">
            <v>+</v>
          </cell>
          <cell r="F1338">
            <v>7.9000000000019099</v>
          </cell>
          <cell r="G1338">
            <v>1.7</v>
          </cell>
          <cell r="H1338">
            <v>1</v>
          </cell>
          <cell r="I1338">
            <v>0.05</v>
          </cell>
          <cell r="J1338">
            <v>1.7</v>
          </cell>
          <cell r="K1338">
            <v>8.5000000000000006E-2</v>
          </cell>
        </row>
        <row r="1339">
          <cell r="A1339">
            <v>569</v>
          </cell>
          <cell r="B1339" t="str">
            <v>+</v>
          </cell>
          <cell r="C1339">
            <v>6.4</v>
          </cell>
          <cell r="D1339">
            <v>569</v>
          </cell>
          <cell r="E1339" t="str">
            <v>+</v>
          </cell>
          <cell r="F1339">
            <v>8.0999999999994543</v>
          </cell>
          <cell r="G1339">
            <v>1.7</v>
          </cell>
          <cell r="H1339">
            <v>1</v>
          </cell>
          <cell r="I1339">
            <v>0.05</v>
          </cell>
          <cell r="J1339">
            <v>1.7</v>
          </cell>
          <cell r="K1339">
            <v>8.5000000000000006E-2</v>
          </cell>
        </row>
        <row r="1340">
          <cell r="A1340">
            <v>569</v>
          </cell>
          <cell r="B1340" t="str">
            <v>+</v>
          </cell>
          <cell r="C1340">
            <v>14</v>
          </cell>
          <cell r="D1340">
            <v>569</v>
          </cell>
          <cell r="E1340" t="str">
            <v>+</v>
          </cell>
          <cell r="F1340">
            <v>16.500000000000909</v>
          </cell>
          <cell r="G1340">
            <v>2.5</v>
          </cell>
          <cell r="H1340">
            <v>1</v>
          </cell>
          <cell r="I1340">
            <v>0.05</v>
          </cell>
          <cell r="J1340">
            <v>2.5</v>
          </cell>
          <cell r="K1340">
            <v>0.125</v>
          </cell>
        </row>
        <row r="1341">
          <cell r="A1341">
            <v>569</v>
          </cell>
          <cell r="B1341" t="str">
            <v>+</v>
          </cell>
          <cell r="C1341">
            <v>13.5</v>
          </cell>
          <cell r="D1341">
            <v>570</v>
          </cell>
          <cell r="E1341" t="str">
            <v>+</v>
          </cell>
          <cell r="F1341">
            <v>7.8999999999996362</v>
          </cell>
          <cell r="G1341">
            <v>14.4</v>
          </cell>
          <cell r="H1341">
            <v>1</v>
          </cell>
          <cell r="I1341">
            <v>0.05</v>
          </cell>
          <cell r="J1341">
            <v>14.4</v>
          </cell>
          <cell r="K1341">
            <v>0.72000000000000008</v>
          </cell>
        </row>
        <row r="1342">
          <cell r="A1342">
            <v>570</v>
          </cell>
          <cell r="B1342" t="str">
            <v>+</v>
          </cell>
          <cell r="C1342">
            <v>16</v>
          </cell>
          <cell r="D1342">
            <v>570</v>
          </cell>
          <cell r="E1342" t="str">
            <v>+</v>
          </cell>
          <cell r="F1342">
            <v>19.900000000000091</v>
          </cell>
          <cell r="G1342">
            <v>3.9</v>
          </cell>
          <cell r="H1342">
            <v>1</v>
          </cell>
          <cell r="I1342">
            <v>0.05</v>
          </cell>
          <cell r="J1342">
            <v>3.9</v>
          </cell>
          <cell r="K1342">
            <v>0.19500000000000001</v>
          </cell>
        </row>
        <row r="1343">
          <cell r="A1343">
            <v>571</v>
          </cell>
          <cell r="B1343" t="str">
            <v>+</v>
          </cell>
          <cell r="C1343">
            <v>3.2</v>
          </cell>
          <cell r="D1343">
            <v>571</v>
          </cell>
          <cell r="E1343" t="str">
            <v>+</v>
          </cell>
          <cell r="F1343">
            <v>6.1000000000012733</v>
          </cell>
          <cell r="G1343">
            <v>2.9</v>
          </cell>
          <cell r="H1343">
            <v>1</v>
          </cell>
          <cell r="I1343">
            <v>0.05</v>
          </cell>
          <cell r="J1343">
            <v>2.9</v>
          </cell>
          <cell r="K1343">
            <v>0.14499999999999999</v>
          </cell>
        </row>
        <row r="1344">
          <cell r="A1344">
            <v>571</v>
          </cell>
          <cell r="B1344" t="str">
            <v>+</v>
          </cell>
          <cell r="C1344">
            <v>4.7</v>
          </cell>
          <cell r="D1344">
            <v>571</v>
          </cell>
          <cell r="E1344" t="str">
            <v>+</v>
          </cell>
          <cell r="F1344">
            <v>6.25</v>
          </cell>
          <cell r="G1344">
            <v>1.55</v>
          </cell>
          <cell r="H1344">
            <v>1</v>
          </cell>
          <cell r="I1344">
            <v>0.05</v>
          </cell>
          <cell r="J1344">
            <v>1.55</v>
          </cell>
          <cell r="K1344">
            <v>7.7500000000000013E-2</v>
          </cell>
        </row>
        <row r="1345">
          <cell r="A1345">
            <v>571</v>
          </cell>
          <cell r="B1345" t="str">
            <v>+</v>
          </cell>
          <cell r="C1345">
            <v>7.5</v>
          </cell>
          <cell r="D1345">
            <v>571</v>
          </cell>
          <cell r="E1345" t="str">
            <v>+</v>
          </cell>
          <cell r="F1345">
            <v>13.700000000001182</v>
          </cell>
          <cell r="G1345">
            <v>6.2</v>
          </cell>
          <cell r="H1345">
            <v>1</v>
          </cell>
          <cell r="I1345">
            <v>0.05</v>
          </cell>
          <cell r="J1345">
            <v>6.2</v>
          </cell>
          <cell r="K1345">
            <v>0.31000000000000005</v>
          </cell>
        </row>
        <row r="1346">
          <cell r="A1346">
            <v>571</v>
          </cell>
          <cell r="B1346" t="str">
            <v>+</v>
          </cell>
          <cell r="C1346">
            <v>15</v>
          </cell>
          <cell r="D1346">
            <v>572</v>
          </cell>
          <cell r="E1346" t="str">
            <v>+</v>
          </cell>
          <cell r="F1346">
            <v>12.000000000000455</v>
          </cell>
          <cell r="G1346">
            <v>17</v>
          </cell>
          <cell r="H1346">
            <v>1</v>
          </cell>
          <cell r="I1346">
            <v>0.05</v>
          </cell>
          <cell r="J1346">
            <v>17</v>
          </cell>
          <cell r="K1346">
            <v>0.85000000000000009</v>
          </cell>
        </row>
        <row r="1347">
          <cell r="A1347">
            <v>572</v>
          </cell>
          <cell r="B1347" t="str">
            <v>+</v>
          </cell>
          <cell r="C1347">
            <v>14.7</v>
          </cell>
          <cell r="D1347">
            <v>572</v>
          </cell>
          <cell r="E1347" t="str">
            <v>+</v>
          </cell>
          <cell r="F1347">
            <v>18.300000000001546</v>
          </cell>
          <cell r="G1347">
            <v>3.6</v>
          </cell>
          <cell r="H1347">
            <v>1</v>
          </cell>
          <cell r="I1347">
            <v>0.05</v>
          </cell>
          <cell r="J1347">
            <v>3.6</v>
          </cell>
          <cell r="K1347">
            <v>0.18000000000000002</v>
          </cell>
        </row>
        <row r="1348">
          <cell r="A1348">
            <v>572</v>
          </cell>
          <cell r="B1348" t="str">
            <v>+</v>
          </cell>
          <cell r="C1348">
            <v>15.5</v>
          </cell>
          <cell r="D1348">
            <v>572</v>
          </cell>
          <cell r="E1348" t="str">
            <v>+</v>
          </cell>
          <cell r="F1348">
            <v>16.900000000000546</v>
          </cell>
          <cell r="G1348">
            <v>1.4</v>
          </cell>
          <cell r="H1348">
            <v>1</v>
          </cell>
          <cell r="I1348">
            <v>0.05</v>
          </cell>
          <cell r="J1348">
            <v>1.4</v>
          </cell>
          <cell r="K1348">
            <v>6.9999999999999993E-2</v>
          </cell>
        </row>
        <row r="1349">
          <cell r="A1349">
            <v>575</v>
          </cell>
          <cell r="B1349" t="str">
            <v>+</v>
          </cell>
          <cell r="C1349">
            <v>15.7</v>
          </cell>
          <cell r="D1349">
            <v>575</v>
          </cell>
          <cell r="E1349" t="str">
            <v>+</v>
          </cell>
          <cell r="F1349">
            <v>17.599999999999909</v>
          </cell>
          <cell r="G1349">
            <v>1.9</v>
          </cell>
          <cell r="H1349">
            <v>1</v>
          </cell>
          <cell r="I1349">
            <v>0.05</v>
          </cell>
          <cell r="J1349">
            <v>1.9</v>
          </cell>
          <cell r="K1349">
            <v>9.5000000000000001E-2</v>
          </cell>
        </row>
        <row r="1350">
          <cell r="A1350">
            <v>575</v>
          </cell>
          <cell r="B1350" t="str">
            <v>+</v>
          </cell>
          <cell r="C1350">
            <v>14.5</v>
          </cell>
          <cell r="D1350">
            <v>576</v>
          </cell>
          <cell r="E1350" t="str">
            <v>+</v>
          </cell>
          <cell r="F1350">
            <v>2.0000000000004547</v>
          </cell>
          <cell r="G1350">
            <v>7.5</v>
          </cell>
          <cell r="H1350">
            <v>1</v>
          </cell>
          <cell r="I1350">
            <v>0.05</v>
          </cell>
          <cell r="J1350">
            <v>7.5</v>
          </cell>
          <cell r="K1350">
            <v>0.375</v>
          </cell>
        </row>
        <row r="1351">
          <cell r="A1351">
            <v>576</v>
          </cell>
          <cell r="B1351" t="str">
            <v>+</v>
          </cell>
          <cell r="C1351">
            <v>4.5999999999999996</v>
          </cell>
          <cell r="D1351">
            <v>576</v>
          </cell>
          <cell r="E1351" t="str">
            <v>+</v>
          </cell>
          <cell r="F1351">
            <v>5.7500000000004547</v>
          </cell>
          <cell r="G1351">
            <v>1.1499999999999999</v>
          </cell>
          <cell r="H1351">
            <v>1</v>
          </cell>
          <cell r="I1351">
            <v>0.05</v>
          </cell>
          <cell r="J1351">
            <v>1.1499999999999999</v>
          </cell>
          <cell r="K1351">
            <v>5.7499999999999996E-2</v>
          </cell>
        </row>
        <row r="1352">
          <cell r="A1352">
            <v>576</v>
          </cell>
          <cell r="B1352" t="str">
            <v>+</v>
          </cell>
          <cell r="C1352">
            <v>17.7</v>
          </cell>
          <cell r="D1352">
            <v>576</v>
          </cell>
          <cell r="E1352" t="str">
            <v>+</v>
          </cell>
          <cell r="F1352">
            <v>18.800000000001091</v>
          </cell>
          <cell r="G1352">
            <v>1.1000000000000001</v>
          </cell>
          <cell r="H1352">
            <v>1</v>
          </cell>
          <cell r="I1352">
            <v>0.05</v>
          </cell>
          <cell r="J1352">
            <v>1.1000000000000001</v>
          </cell>
          <cell r="K1352">
            <v>5.5000000000000007E-2</v>
          </cell>
        </row>
        <row r="1353">
          <cell r="A1353">
            <v>579</v>
          </cell>
          <cell r="B1353" t="str">
            <v>+</v>
          </cell>
          <cell r="C1353">
            <v>6.5</v>
          </cell>
          <cell r="D1353">
            <v>579</v>
          </cell>
          <cell r="E1353" t="str">
            <v>+</v>
          </cell>
          <cell r="F1353">
            <v>7.5999999999999091</v>
          </cell>
          <cell r="G1353">
            <v>1.1000000000000001</v>
          </cell>
          <cell r="H1353">
            <v>1</v>
          </cell>
          <cell r="I1353">
            <v>0.05</v>
          </cell>
          <cell r="J1353">
            <v>1.1000000000000001</v>
          </cell>
          <cell r="K1353">
            <v>5.5000000000000007E-2</v>
          </cell>
        </row>
        <row r="1354">
          <cell r="A1354">
            <v>579</v>
          </cell>
          <cell r="B1354" t="str">
            <v>+</v>
          </cell>
          <cell r="C1354">
            <v>10.5</v>
          </cell>
          <cell r="D1354">
            <v>579</v>
          </cell>
          <cell r="E1354" t="str">
            <v>+</v>
          </cell>
          <cell r="F1354">
            <v>11.200000000001182</v>
          </cell>
          <cell r="G1354">
            <v>0.7</v>
          </cell>
          <cell r="H1354">
            <v>1</v>
          </cell>
          <cell r="I1354">
            <v>0.05</v>
          </cell>
          <cell r="J1354">
            <v>0.7</v>
          </cell>
          <cell r="K1354">
            <v>3.4999999999999996E-2</v>
          </cell>
        </row>
        <row r="1355">
          <cell r="A1355">
            <v>579</v>
          </cell>
          <cell r="B1355" t="str">
            <v>+</v>
          </cell>
          <cell r="C1355">
            <v>6.6</v>
          </cell>
          <cell r="D1355">
            <v>581</v>
          </cell>
          <cell r="E1355" t="str">
            <v>+</v>
          </cell>
          <cell r="F1355">
            <v>9.2000000000007276</v>
          </cell>
          <cell r="G1355">
            <v>42.6</v>
          </cell>
          <cell r="H1355">
            <v>1</v>
          </cell>
          <cell r="I1355">
            <v>0.05</v>
          </cell>
          <cell r="J1355">
            <v>42.6</v>
          </cell>
          <cell r="K1355">
            <v>2.1300000000000003</v>
          </cell>
        </row>
        <row r="1356">
          <cell r="A1356">
            <v>580</v>
          </cell>
          <cell r="B1356" t="str">
            <v>+</v>
          </cell>
          <cell r="C1356">
            <v>1</v>
          </cell>
          <cell r="D1356">
            <v>581</v>
          </cell>
          <cell r="E1356" t="str">
            <v>+</v>
          </cell>
          <cell r="F1356">
            <v>9.7499999999990905</v>
          </cell>
          <cell r="G1356">
            <v>28.75</v>
          </cell>
          <cell r="H1356">
            <v>1</v>
          </cell>
          <cell r="I1356">
            <v>0.05</v>
          </cell>
          <cell r="J1356">
            <v>28.75</v>
          </cell>
          <cell r="K1356">
            <v>1.4375</v>
          </cell>
        </row>
        <row r="1357">
          <cell r="A1357">
            <v>602</v>
          </cell>
          <cell r="B1357" t="str">
            <v>+</v>
          </cell>
          <cell r="C1357">
            <v>6.3</v>
          </cell>
          <cell r="D1357">
            <v>603</v>
          </cell>
          <cell r="E1357" t="str">
            <v>+</v>
          </cell>
          <cell r="F1357">
            <v>9.9999999997635314E-2</v>
          </cell>
          <cell r="G1357">
            <v>13.8</v>
          </cell>
          <cell r="H1357">
            <v>1</v>
          </cell>
          <cell r="I1357">
            <v>0.05</v>
          </cell>
          <cell r="J1357">
            <v>13.8</v>
          </cell>
          <cell r="K1357">
            <v>0.69000000000000006</v>
          </cell>
        </row>
        <row r="1358">
          <cell r="A1358">
            <v>605</v>
          </cell>
          <cell r="B1358" t="str">
            <v>+</v>
          </cell>
          <cell r="C1358">
            <v>17.8</v>
          </cell>
          <cell r="D1358">
            <v>606</v>
          </cell>
          <cell r="E1358" t="str">
            <v>+</v>
          </cell>
          <cell r="F1358">
            <v>2.3000000000001819</v>
          </cell>
          <cell r="G1358">
            <v>4.5</v>
          </cell>
          <cell r="H1358">
            <v>1</v>
          </cell>
          <cell r="I1358">
            <v>0.05</v>
          </cell>
          <cell r="J1358">
            <v>4.5</v>
          </cell>
          <cell r="K1358">
            <v>0.22500000000000001</v>
          </cell>
        </row>
        <row r="1359">
          <cell r="A1359">
            <v>605</v>
          </cell>
          <cell r="B1359" t="str">
            <v>+</v>
          </cell>
          <cell r="C1359">
            <v>5.2</v>
          </cell>
          <cell r="D1359">
            <v>605</v>
          </cell>
          <cell r="E1359" t="str">
            <v>+</v>
          </cell>
          <cell r="F1359">
            <v>9.6000000000003638</v>
          </cell>
          <cell r="G1359">
            <v>4.4000000000000004</v>
          </cell>
          <cell r="H1359">
            <v>1</v>
          </cell>
          <cell r="I1359">
            <v>0.05</v>
          </cell>
          <cell r="J1359">
            <v>4.4000000000000004</v>
          </cell>
          <cell r="K1359">
            <v>0.22000000000000003</v>
          </cell>
        </row>
        <row r="1360">
          <cell r="A1360">
            <v>605</v>
          </cell>
          <cell r="B1360" t="str">
            <v>+</v>
          </cell>
          <cell r="C1360">
            <v>8.9</v>
          </cell>
          <cell r="D1360">
            <v>606</v>
          </cell>
          <cell r="E1360" t="str">
            <v>+</v>
          </cell>
          <cell r="F1360">
            <v>2.7999999999997272</v>
          </cell>
          <cell r="G1360">
            <v>13.9</v>
          </cell>
          <cell r="H1360">
            <v>1</v>
          </cell>
          <cell r="I1360">
            <v>0.04</v>
          </cell>
          <cell r="J1360">
            <v>13.9</v>
          </cell>
          <cell r="K1360">
            <v>0.55600000000000005</v>
          </cell>
        </row>
        <row r="1361">
          <cell r="A1361">
            <v>606</v>
          </cell>
          <cell r="B1361" t="str">
            <v>+</v>
          </cell>
          <cell r="C1361">
            <v>13.9</v>
          </cell>
          <cell r="D1361">
            <v>607</v>
          </cell>
          <cell r="E1361" t="str">
            <v>+</v>
          </cell>
          <cell r="F1361">
            <v>0.3999999999996362</v>
          </cell>
          <cell r="G1361">
            <v>6.5</v>
          </cell>
          <cell r="H1361">
            <v>1</v>
          </cell>
          <cell r="I1361">
            <v>0.04</v>
          </cell>
          <cell r="J1361">
            <v>6.5</v>
          </cell>
          <cell r="K1361">
            <v>0.26</v>
          </cell>
        </row>
        <row r="1362">
          <cell r="A1362">
            <v>607</v>
          </cell>
          <cell r="B1362" t="str">
            <v>+</v>
          </cell>
          <cell r="C1362">
            <v>2.5</v>
          </cell>
          <cell r="D1362">
            <v>607</v>
          </cell>
          <cell r="E1362" t="str">
            <v>+</v>
          </cell>
          <cell r="F1362">
            <v>11.900000000000546</v>
          </cell>
          <cell r="G1362">
            <v>9.4</v>
          </cell>
          <cell r="H1362">
            <v>1</v>
          </cell>
          <cell r="I1362">
            <v>0.04</v>
          </cell>
          <cell r="J1362">
            <v>9.4</v>
          </cell>
          <cell r="K1362">
            <v>0.376</v>
          </cell>
        </row>
        <row r="1363">
          <cell r="A1363">
            <v>607</v>
          </cell>
          <cell r="B1363" t="str">
            <v>+</v>
          </cell>
          <cell r="C1363">
            <v>15</v>
          </cell>
          <cell r="D1363">
            <v>607</v>
          </cell>
          <cell r="E1363" t="str">
            <v>+</v>
          </cell>
          <cell r="F1363">
            <v>18.600000000001273</v>
          </cell>
          <cell r="G1363">
            <v>3.6</v>
          </cell>
          <cell r="H1363">
            <v>1</v>
          </cell>
          <cell r="I1363">
            <v>0.04</v>
          </cell>
          <cell r="J1363">
            <v>3.6</v>
          </cell>
          <cell r="K1363">
            <v>0.14400000000000002</v>
          </cell>
        </row>
        <row r="1364">
          <cell r="A1364">
            <v>608</v>
          </cell>
          <cell r="B1364" t="str">
            <v>+</v>
          </cell>
          <cell r="C1364">
            <v>4.2</v>
          </cell>
          <cell r="D1364">
            <v>608</v>
          </cell>
          <cell r="E1364" t="str">
            <v>+</v>
          </cell>
          <cell r="F1364">
            <v>5.9000000000014552</v>
          </cell>
          <cell r="G1364">
            <v>1.7</v>
          </cell>
          <cell r="H1364">
            <v>1</v>
          </cell>
          <cell r="I1364">
            <v>0.04</v>
          </cell>
          <cell r="J1364">
            <v>1.7</v>
          </cell>
          <cell r="K1364">
            <v>6.8000000000000005E-2</v>
          </cell>
        </row>
        <row r="1365">
          <cell r="A1365">
            <v>609</v>
          </cell>
          <cell r="B1365" t="str">
            <v>+</v>
          </cell>
          <cell r="C1365">
            <v>15.5</v>
          </cell>
          <cell r="D1365">
            <v>609</v>
          </cell>
          <cell r="E1365" t="str">
            <v>+</v>
          </cell>
          <cell r="F1365">
            <v>19.400000000000546</v>
          </cell>
          <cell r="G1365">
            <v>3.9</v>
          </cell>
          <cell r="H1365">
            <v>1</v>
          </cell>
          <cell r="I1365">
            <v>0.04</v>
          </cell>
          <cell r="J1365">
            <v>3.9</v>
          </cell>
          <cell r="K1365">
            <v>0.156</v>
          </cell>
        </row>
        <row r="1366">
          <cell r="A1366">
            <v>610</v>
          </cell>
          <cell r="B1366" t="str">
            <v>+</v>
          </cell>
          <cell r="C1366">
            <v>0.5</v>
          </cell>
          <cell r="D1366">
            <v>610</v>
          </cell>
          <cell r="E1366" t="str">
            <v>+</v>
          </cell>
          <cell r="F1366">
            <v>1.6000000000008185</v>
          </cell>
          <cell r="G1366">
            <v>1.1000000000000001</v>
          </cell>
          <cell r="H1366">
            <v>1</v>
          </cell>
          <cell r="I1366">
            <v>0.04</v>
          </cell>
          <cell r="J1366">
            <v>1.1000000000000001</v>
          </cell>
          <cell r="K1366">
            <v>4.4000000000000004E-2</v>
          </cell>
        </row>
        <row r="1367">
          <cell r="A1367">
            <v>611</v>
          </cell>
          <cell r="B1367" t="str">
            <v>+</v>
          </cell>
          <cell r="D1367">
            <v>611</v>
          </cell>
          <cell r="E1367" t="str">
            <v>+</v>
          </cell>
          <cell r="F1367">
            <v>1.7999999999983629</v>
          </cell>
          <cell r="G1367">
            <v>1.8</v>
          </cell>
          <cell r="H1367">
            <v>1</v>
          </cell>
          <cell r="I1367">
            <v>0.04</v>
          </cell>
          <cell r="J1367">
            <v>1.8</v>
          </cell>
          <cell r="K1367">
            <v>7.2000000000000008E-2</v>
          </cell>
        </row>
        <row r="1368">
          <cell r="A1368">
            <v>611</v>
          </cell>
          <cell r="B1368" t="str">
            <v>+</v>
          </cell>
          <cell r="C1368">
            <v>7.35</v>
          </cell>
          <cell r="D1368">
            <v>611</v>
          </cell>
          <cell r="E1368" t="str">
            <v>+</v>
          </cell>
          <cell r="F1368">
            <v>8.6500000000000909</v>
          </cell>
          <cell r="G1368">
            <v>1.3</v>
          </cell>
          <cell r="H1368">
            <v>1</v>
          </cell>
          <cell r="I1368">
            <v>0.04</v>
          </cell>
          <cell r="J1368">
            <v>1.3</v>
          </cell>
          <cell r="K1368">
            <v>5.2000000000000005E-2</v>
          </cell>
        </row>
        <row r="1369">
          <cell r="A1369">
            <v>611</v>
          </cell>
          <cell r="B1369" t="str">
            <v>+</v>
          </cell>
          <cell r="C1369">
            <v>12.7</v>
          </cell>
          <cell r="D1369">
            <v>612</v>
          </cell>
          <cell r="E1369" t="str">
            <v>+</v>
          </cell>
          <cell r="F1369">
            <v>5.0999999999999091</v>
          </cell>
          <cell r="G1369">
            <v>12.4</v>
          </cell>
          <cell r="H1369">
            <v>1</v>
          </cell>
          <cell r="I1369">
            <v>0.04</v>
          </cell>
          <cell r="J1369">
            <v>12.4</v>
          </cell>
          <cell r="K1369">
            <v>0.49600000000000005</v>
          </cell>
        </row>
        <row r="1370">
          <cell r="A1370">
            <v>614</v>
          </cell>
          <cell r="B1370" t="str">
            <v>+</v>
          </cell>
          <cell r="C1370">
            <v>7.5</v>
          </cell>
          <cell r="D1370">
            <v>614</v>
          </cell>
          <cell r="E1370" t="str">
            <v>+</v>
          </cell>
          <cell r="F1370">
            <v>12.599999999999909</v>
          </cell>
          <cell r="G1370">
            <v>5.0999999999999996</v>
          </cell>
          <cell r="H1370">
            <v>1</v>
          </cell>
          <cell r="I1370">
            <v>0.04</v>
          </cell>
          <cell r="J1370">
            <v>5.0999999999999996</v>
          </cell>
          <cell r="K1370">
            <v>0.20399999999999999</v>
          </cell>
        </row>
        <row r="1371">
          <cell r="A1371">
            <v>614</v>
          </cell>
          <cell r="B1371" t="str">
            <v>+</v>
          </cell>
          <cell r="C1371">
            <v>14.5</v>
          </cell>
          <cell r="D1371">
            <v>614</v>
          </cell>
          <cell r="E1371" t="str">
            <v>+</v>
          </cell>
          <cell r="F1371">
            <v>18.899999999998727</v>
          </cell>
          <cell r="G1371">
            <v>4.4000000000000004</v>
          </cell>
          <cell r="H1371">
            <v>1</v>
          </cell>
          <cell r="I1371">
            <v>0.04</v>
          </cell>
          <cell r="J1371">
            <v>4.4000000000000004</v>
          </cell>
          <cell r="K1371">
            <v>0.17600000000000002</v>
          </cell>
        </row>
        <row r="1372">
          <cell r="A1372">
            <v>615</v>
          </cell>
          <cell r="B1372" t="str">
            <v>+</v>
          </cell>
          <cell r="C1372">
            <v>14.1</v>
          </cell>
          <cell r="D1372">
            <v>616</v>
          </cell>
          <cell r="E1372" t="str">
            <v>+</v>
          </cell>
          <cell r="F1372">
            <v>5.1999999999998181</v>
          </cell>
          <cell r="G1372">
            <v>11.1</v>
          </cell>
          <cell r="H1372">
            <v>1</v>
          </cell>
          <cell r="I1372">
            <v>0.04</v>
          </cell>
          <cell r="J1372">
            <v>11.1</v>
          </cell>
          <cell r="K1372">
            <v>0.44400000000000001</v>
          </cell>
        </row>
        <row r="1373">
          <cell r="A1373">
            <v>616</v>
          </cell>
          <cell r="B1373" t="str">
            <v>+</v>
          </cell>
          <cell r="C1373">
            <v>9.5</v>
          </cell>
          <cell r="D1373">
            <v>617</v>
          </cell>
          <cell r="E1373" t="str">
            <v>+</v>
          </cell>
          <cell r="F1373">
            <v>3.8999999999987267</v>
          </cell>
          <cell r="G1373">
            <v>14.4</v>
          </cell>
          <cell r="H1373">
            <v>1</v>
          </cell>
          <cell r="I1373">
            <v>0.04</v>
          </cell>
          <cell r="J1373">
            <v>14.4</v>
          </cell>
          <cell r="K1373">
            <v>0.57600000000000007</v>
          </cell>
        </row>
        <row r="1374">
          <cell r="A1374">
            <v>617</v>
          </cell>
          <cell r="B1374" t="str">
            <v>+</v>
          </cell>
          <cell r="C1374">
            <v>15.2</v>
          </cell>
          <cell r="D1374">
            <v>617</v>
          </cell>
          <cell r="E1374" t="str">
            <v>+</v>
          </cell>
          <cell r="F1374">
            <v>19.800000000000182</v>
          </cell>
          <cell r="G1374">
            <v>4.5999999999999996</v>
          </cell>
          <cell r="H1374">
            <v>1</v>
          </cell>
          <cell r="I1374">
            <v>0.04</v>
          </cell>
          <cell r="J1374">
            <v>4.5999999999999996</v>
          </cell>
          <cell r="K1374">
            <v>0.184</v>
          </cell>
        </row>
        <row r="1375">
          <cell r="A1375">
            <v>618</v>
          </cell>
          <cell r="B1375" t="str">
            <v>+</v>
          </cell>
          <cell r="D1375">
            <v>618</v>
          </cell>
          <cell r="E1375" t="str">
            <v>+</v>
          </cell>
          <cell r="F1375">
            <v>7.5999999999999091</v>
          </cell>
          <cell r="G1375">
            <v>7.6</v>
          </cell>
          <cell r="H1375">
            <v>1</v>
          </cell>
          <cell r="I1375">
            <v>0.04</v>
          </cell>
          <cell r="J1375">
            <v>7.6</v>
          </cell>
          <cell r="K1375">
            <v>0.30399999999999999</v>
          </cell>
        </row>
        <row r="1376">
          <cell r="A1376">
            <v>619</v>
          </cell>
          <cell r="B1376" t="str">
            <v>+</v>
          </cell>
          <cell r="C1376">
            <v>1.5</v>
          </cell>
          <cell r="D1376">
            <v>619</v>
          </cell>
          <cell r="E1376" t="str">
            <v>+</v>
          </cell>
          <cell r="F1376">
            <v>5.0999999999999091</v>
          </cell>
          <cell r="G1376">
            <v>3.6</v>
          </cell>
          <cell r="H1376">
            <v>1</v>
          </cell>
          <cell r="I1376">
            <v>0.04</v>
          </cell>
          <cell r="J1376">
            <v>3.6</v>
          </cell>
          <cell r="K1376">
            <v>0.14400000000000002</v>
          </cell>
        </row>
        <row r="1377">
          <cell r="A1377">
            <v>619</v>
          </cell>
          <cell r="B1377" t="str">
            <v>+</v>
          </cell>
          <cell r="C1377">
            <v>8.3000000000000007</v>
          </cell>
          <cell r="D1377">
            <v>619</v>
          </cell>
          <cell r="E1377" t="str">
            <v>+</v>
          </cell>
          <cell r="F1377">
            <v>17.5</v>
          </cell>
          <cell r="G1377">
            <v>9.1999999999999993</v>
          </cell>
          <cell r="H1377">
            <v>1</v>
          </cell>
          <cell r="I1377">
            <v>0.04</v>
          </cell>
          <cell r="J1377">
            <v>9.1999999999999993</v>
          </cell>
          <cell r="K1377">
            <v>0.36799999999999999</v>
          </cell>
        </row>
        <row r="1378">
          <cell r="A1378">
            <v>619</v>
          </cell>
          <cell r="B1378" t="str">
            <v>+</v>
          </cell>
          <cell r="C1378">
            <v>9.5</v>
          </cell>
          <cell r="D1378">
            <v>619</v>
          </cell>
          <cell r="E1378" t="str">
            <v>+</v>
          </cell>
          <cell r="F1378">
            <v>10.700000000001637</v>
          </cell>
          <cell r="G1378">
            <v>1.2</v>
          </cell>
          <cell r="H1378">
            <v>1</v>
          </cell>
          <cell r="I1378">
            <v>0.04</v>
          </cell>
          <cell r="J1378">
            <v>1.2</v>
          </cell>
          <cell r="K1378">
            <v>4.8000000000000001E-2</v>
          </cell>
        </row>
        <row r="1379">
          <cell r="A1379">
            <v>619</v>
          </cell>
          <cell r="B1379" t="str">
            <v>+</v>
          </cell>
          <cell r="C1379">
            <v>18.100000000000001</v>
          </cell>
          <cell r="D1379">
            <v>620</v>
          </cell>
          <cell r="E1379" t="str">
            <v>+</v>
          </cell>
          <cell r="F1379">
            <v>5.3999999999996362</v>
          </cell>
          <cell r="G1379">
            <v>7.3</v>
          </cell>
          <cell r="H1379">
            <v>1</v>
          </cell>
          <cell r="I1379">
            <v>0.04</v>
          </cell>
          <cell r="J1379">
            <v>7.3</v>
          </cell>
          <cell r="K1379">
            <v>0.29199999999999998</v>
          </cell>
        </row>
        <row r="1380">
          <cell r="A1380">
            <v>620</v>
          </cell>
          <cell r="B1380" t="str">
            <v>+</v>
          </cell>
          <cell r="C1380">
            <v>1.2</v>
          </cell>
          <cell r="D1380">
            <v>620</v>
          </cell>
          <cell r="E1380" t="str">
            <v>+</v>
          </cell>
          <cell r="F1380">
            <v>2.5999999999999091</v>
          </cell>
          <cell r="G1380">
            <v>1.4</v>
          </cell>
          <cell r="H1380">
            <v>1</v>
          </cell>
          <cell r="I1380">
            <v>0.05</v>
          </cell>
          <cell r="J1380">
            <v>1.4</v>
          </cell>
          <cell r="K1380">
            <v>6.9999999999999993E-2</v>
          </cell>
        </row>
        <row r="1381">
          <cell r="A1381">
            <v>620</v>
          </cell>
          <cell r="B1381" t="str">
            <v>+</v>
          </cell>
          <cell r="C1381">
            <v>5.6</v>
          </cell>
          <cell r="D1381">
            <v>620</v>
          </cell>
          <cell r="E1381" t="str">
            <v>+</v>
          </cell>
          <cell r="F1381">
            <v>18.700000000001182</v>
          </cell>
          <cell r="G1381">
            <v>13.1</v>
          </cell>
          <cell r="H1381">
            <v>2</v>
          </cell>
          <cell r="I1381">
            <v>0.05</v>
          </cell>
          <cell r="J1381">
            <v>26.2</v>
          </cell>
          <cell r="K1381">
            <v>1.31</v>
          </cell>
        </row>
        <row r="1382">
          <cell r="A1382">
            <v>621</v>
          </cell>
          <cell r="B1382" t="str">
            <v>+</v>
          </cell>
          <cell r="C1382">
            <v>2.8</v>
          </cell>
          <cell r="D1382">
            <v>621</v>
          </cell>
          <cell r="E1382" t="str">
            <v>+</v>
          </cell>
          <cell r="F1382">
            <v>18.599999999999</v>
          </cell>
          <cell r="G1382">
            <v>15.8</v>
          </cell>
          <cell r="H1382">
            <v>1</v>
          </cell>
          <cell r="I1382">
            <v>0.05</v>
          </cell>
          <cell r="J1382">
            <v>15.8</v>
          </cell>
          <cell r="K1382">
            <v>0.79</v>
          </cell>
        </row>
        <row r="1383">
          <cell r="A1383">
            <v>622</v>
          </cell>
          <cell r="B1383" t="str">
            <v>+</v>
          </cell>
          <cell r="C1383">
            <v>3.5</v>
          </cell>
          <cell r="D1383">
            <v>622</v>
          </cell>
          <cell r="E1383" t="str">
            <v>+</v>
          </cell>
          <cell r="F1383">
            <v>12.300000000000182</v>
          </cell>
          <cell r="G1383">
            <v>8.8000000000000007</v>
          </cell>
          <cell r="H1383">
            <v>1</v>
          </cell>
          <cell r="I1383">
            <v>0.04</v>
          </cell>
          <cell r="J1383">
            <v>8.8000000000000007</v>
          </cell>
          <cell r="K1383">
            <v>0.35200000000000004</v>
          </cell>
        </row>
        <row r="1384">
          <cell r="A1384">
            <v>622</v>
          </cell>
          <cell r="B1384" t="str">
            <v>+</v>
          </cell>
          <cell r="C1384">
            <v>13.4</v>
          </cell>
          <cell r="D1384">
            <v>623</v>
          </cell>
          <cell r="E1384" t="str">
            <v>+</v>
          </cell>
          <cell r="F1384">
            <v>1.2999999999988177</v>
          </cell>
          <cell r="G1384">
            <v>7.9</v>
          </cell>
          <cell r="H1384">
            <v>1</v>
          </cell>
          <cell r="I1384">
            <v>0.04</v>
          </cell>
          <cell r="J1384">
            <v>7.9</v>
          </cell>
          <cell r="K1384">
            <v>0.316</v>
          </cell>
        </row>
        <row r="1385">
          <cell r="A1385">
            <v>623</v>
          </cell>
          <cell r="B1385" t="str">
            <v>+</v>
          </cell>
          <cell r="C1385">
            <v>5.4</v>
          </cell>
          <cell r="D1385">
            <v>623</v>
          </cell>
          <cell r="E1385" t="str">
            <v>+</v>
          </cell>
          <cell r="F1385">
            <v>9.7499999999990905</v>
          </cell>
          <cell r="G1385">
            <v>4.3499999999999996</v>
          </cell>
          <cell r="H1385">
            <v>1</v>
          </cell>
          <cell r="I1385">
            <v>0.04</v>
          </cell>
          <cell r="J1385">
            <v>4.3499999999999996</v>
          </cell>
          <cell r="K1385">
            <v>0.17399999999999999</v>
          </cell>
        </row>
        <row r="1386">
          <cell r="A1386">
            <v>624</v>
          </cell>
          <cell r="B1386" t="str">
            <v>+</v>
          </cell>
          <cell r="D1386">
            <v>624</v>
          </cell>
          <cell r="E1386" t="str">
            <v>+</v>
          </cell>
          <cell r="F1386">
            <v>10.700000000001637</v>
          </cell>
          <cell r="G1386">
            <v>10.7</v>
          </cell>
          <cell r="H1386">
            <v>1</v>
          </cell>
          <cell r="I1386">
            <v>0.04</v>
          </cell>
          <cell r="J1386">
            <v>10.7</v>
          </cell>
          <cell r="K1386">
            <v>0.42799999999999999</v>
          </cell>
        </row>
        <row r="1387">
          <cell r="A1387">
            <v>624</v>
          </cell>
          <cell r="B1387" t="str">
            <v>+</v>
          </cell>
          <cell r="C1387">
            <v>2.7</v>
          </cell>
          <cell r="D1387">
            <v>624</v>
          </cell>
          <cell r="E1387" t="str">
            <v>+</v>
          </cell>
          <cell r="F1387">
            <v>5.1500000000010004</v>
          </cell>
          <cell r="G1387">
            <v>2.4500000000000002</v>
          </cell>
          <cell r="H1387">
            <v>1</v>
          </cell>
          <cell r="I1387">
            <v>0.04</v>
          </cell>
          <cell r="J1387">
            <v>2.4500000000000002</v>
          </cell>
          <cell r="K1387">
            <v>9.8000000000000004E-2</v>
          </cell>
        </row>
        <row r="1388">
          <cell r="A1388">
            <v>624</v>
          </cell>
          <cell r="B1388" t="str">
            <v>+</v>
          </cell>
          <cell r="C1388">
            <v>12.5</v>
          </cell>
          <cell r="D1388">
            <v>624</v>
          </cell>
          <cell r="E1388" t="str">
            <v>+</v>
          </cell>
          <cell r="F1388">
            <v>16.849999999999454</v>
          </cell>
          <cell r="G1388">
            <v>4.3499999999999996</v>
          </cell>
          <cell r="H1388">
            <v>1</v>
          </cell>
          <cell r="I1388">
            <v>0.04</v>
          </cell>
          <cell r="J1388">
            <v>4.3499999999999996</v>
          </cell>
          <cell r="K1388">
            <v>0.17399999999999999</v>
          </cell>
        </row>
        <row r="1389">
          <cell r="A1389">
            <v>624</v>
          </cell>
          <cell r="B1389" t="str">
            <v>+</v>
          </cell>
          <cell r="C1389">
            <v>16.8</v>
          </cell>
          <cell r="D1389">
            <v>625</v>
          </cell>
          <cell r="E1389" t="str">
            <v>+</v>
          </cell>
          <cell r="F1389">
            <v>5.7999999999992724</v>
          </cell>
          <cell r="G1389">
            <v>9</v>
          </cell>
          <cell r="H1389">
            <v>1</v>
          </cell>
          <cell r="I1389">
            <v>0.04</v>
          </cell>
          <cell r="J1389">
            <v>9</v>
          </cell>
          <cell r="K1389">
            <v>0.36</v>
          </cell>
        </row>
        <row r="1390">
          <cell r="A1390">
            <v>625</v>
          </cell>
          <cell r="B1390" t="str">
            <v>+</v>
          </cell>
          <cell r="C1390">
            <v>9.3000000000000007</v>
          </cell>
          <cell r="D1390">
            <v>626</v>
          </cell>
          <cell r="E1390" t="str">
            <v>+</v>
          </cell>
          <cell r="F1390">
            <v>2.0999999999980901</v>
          </cell>
          <cell r="G1390">
            <v>12.8</v>
          </cell>
          <cell r="H1390">
            <v>1</v>
          </cell>
          <cell r="I1390">
            <v>0.04</v>
          </cell>
          <cell r="J1390">
            <v>12.8</v>
          </cell>
          <cell r="K1390">
            <v>0.51200000000000001</v>
          </cell>
        </row>
        <row r="1391">
          <cell r="A1391">
            <v>626</v>
          </cell>
          <cell r="B1391" t="str">
            <v>+</v>
          </cell>
          <cell r="C1391">
            <v>5.6</v>
          </cell>
          <cell r="D1391">
            <v>626</v>
          </cell>
          <cell r="E1391" t="str">
            <v>+</v>
          </cell>
          <cell r="F1391">
            <v>8.3999999999991815</v>
          </cell>
          <cell r="G1391">
            <v>2.8</v>
          </cell>
          <cell r="H1391">
            <v>1</v>
          </cell>
          <cell r="I1391">
            <v>0.04</v>
          </cell>
          <cell r="J1391">
            <v>2.8</v>
          </cell>
          <cell r="K1391">
            <v>0.11199999999999999</v>
          </cell>
        </row>
        <row r="1392">
          <cell r="A1392">
            <v>626</v>
          </cell>
          <cell r="B1392" t="str">
            <v>+</v>
          </cell>
          <cell r="C1392">
            <v>11.9</v>
          </cell>
          <cell r="D1392">
            <v>626</v>
          </cell>
          <cell r="E1392" t="str">
            <v>+</v>
          </cell>
          <cell r="F1392">
            <v>14.900000000000091</v>
          </cell>
          <cell r="G1392">
            <v>3</v>
          </cell>
          <cell r="H1392">
            <v>1</v>
          </cell>
          <cell r="I1392">
            <v>0.04</v>
          </cell>
          <cell r="J1392">
            <v>3</v>
          </cell>
          <cell r="K1392">
            <v>0.12</v>
          </cell>
        </row>
        <row r="1393">
          <cell r="A1393">
            <v>627</v>
          </cell>
          <cell r="B1393" t="str">
            <v>+</v>
          </cell>
          <cell r="C1393">
            <v>5.4</v>
          </cell>
          <cell r="D1393">
            <v>627</v>
          </cell>
          <cell r="E1393" t="str">
            <v>+</v>
          </cell>
          <cell r="F1393">
            <v>8.6999999999989086</v>
          </cell>
          <cell r="G1393">
            <v>3.3</v>
          </cell>
          <cell r="H1393">
            <v>1</v>
          </cell>
          <cell r="I1393">
            <v>0.04</v>
          </cell>
          <cell r="J1393">
            <v>3.3</v>
          </cell>
          <cell r="K1393">
            <v>0.13200000000000001</v>
          </cell>
        </row>
        <row r="1394">
          <cell r="A1394">
            <v>627</v>
          </cell>
          <cell r="B1394" t="str">
            <v>+</v>
          </cell>
          <cell r="C1394">
            <v>11.2</v>
          </cell>
          <cell r="D1394">
            <v>628</v>
          </cell>
          <cell r="E1394" t="str">
            <v>+</v>
          </cell>
          <cell r="F1394">
            <v>7.9999999999995453</v>
          </cell>
          <cell r="G1394">
            <v>16.8</v>
          </cell>
          <cell r="H1394">
            <v>1</v>
          </cell>
          <cell r="I1394">
            <v>0.04</v>
          </cell>
          <cell r="J1394">
            <v>16.8</v>
          </cell>
          <cell r="K1394">
            <v>0.67200000000000004</v>
          </cell>
        </row>
        <row r="1395">
          <cell r="A1395">
            <v>629</v>
          </cell>
          <cell r="B1395" t="str">
            <v>+</v>
          </cell>
          <cell r="C1395">
            <v>11.8</v>
          </cell>
          <cell r="D1395">
            <v>630</v>
          </cell>
          <cell r="E1395" t="str">
            <v>+</v>
          </cell>
          <cell r="F1395">
            <v>0</v>
          </cell>
          <cell r="G1395">
            <v>8.1999999999999993</v>
          </cell>
          <cell r="H1395">
            <v>1</v>
          </cell>
          <cell r="I1395">
            <v>0.04</v>
          </cell>
          <cell r="J1395">
            <v>8.1999999999999993</v>
          </cell>
          <cell r="K1395">
            <v>0.32799999999999996</v>
          </cell>
        </row>
        <row r="1396">
          <cell r="A1396">
            <v>630</v>
          </cell>
          <cell r="B1396" t="str">
            <v>+</v>
          </cell>
          <cell r="C1396">
            <v>13</v>
          </cell>
          <cell r="D1396">
            <v>631</v>
          </cell>
          <cell r="E1396" t="str">
            <v>+</v>
          </cell>
          <cell r="F1396">
            <v>0</v>
          </cell>
          <cell r="G1396">
            <v>7</v>
          </cell>
          <cell r="H1396">
            <v>1</v>
          </cell>
          <cell r="I1396">
            <v>0.04</v>
          </cell>
          <cell r="J1396">
            <v>7</v>
          </cell>
          <cell r="K1396">
            <v>0.28000000000000003</v>
          </cell>
        </row>
        <row r="1397">
          <cell r="A1397">
            <v>631</v>
          </cell>
          <cell r="B1397" t="str">
            <v>+</v>
          </cell>
          <cell r="C1397">
            <v>3.9</v>
          </cell>
          <cell r="D1397">
            <v>631</v>
          </cell>
          <cell r="E1397" t="str">
            <v>+</v>
          </cell>
          <cell r="F1397">
            <v>8.4999999999990905</v>
          </cell>
          <cell r="G1397">
            <v>4.5999999999999996</v>
          </cell>
          <cell r="H1397">
            <v>1</v>
          </cell>
          <cell r="I1397">
            <v>0.05</v>
          </cell>
          <cell r="J1397">
            <v>4.5999999999999996</v>
          </cell>
          <cell r="K1397">
            <v>0.22999999999999998</v>
          </cell>
        </row>
        <row r="1398">
          <cell r="A1398">
            <v>633</v>
          </cell>
          <cell r="B1398" t="str">
            <v>+</v>
          </cell>
          <cell r="C1398">
            <v>9.4</v>
          </cell>
          <cell r="D1398">
            <v>633</v>
          </cell>
          <cell r="E1398" t="str">
            <v>+</v>
          </cell>
          <cell r="F1398">
            <v>14.000000000000909</v>
          </cell>
          <cell r="G1398">
            <v>4.5999999999999996</v>
          </cell>
          <cell r="H1398">
            <v>1</v>
          </cell>
          <cell r="I1398">
            <v>0.05</v>
          </cell>
          <cell r="J1398">
            <v>4.5999999999999996</v>
          </cell>
          <cell r="K1398">
            <v>0.22999999999999998</v>
          </cell>
        </row>
        <row r="1399">
          <cell r="A1399">
            <v>634</v>
          </cell>
          <cell r="B1399" t="str">
            <v>+</v>
          </cell>
          <cell r="C1399">
            <v>9.6999999999999993</v>
          </cell>
          <cell r="D1399">
            <v>634</v>
          </cell>
          <cell r="E1399" t="str">
            <v>+</v>
          </cell>
          <cell r="F1399">
            <v>12.300000000000182</v>
          </cell>
          <cell r="G1399">
            <v>2.6</v>
          </cell>
          <cell r="H1399">
            <v>1</v>
          </cell>
          <cell r="I1399">
            <v>0.05</v>
          </cell>
          <cell r="J1399">
            <v>2.6</v>
          </cell>
          <cell r="K1399">
            <v>0.13</v>
          </cell>
        </row>
        <row r="1400">
          <cell r="A1400">
            <v>634</v>
          </cell>
          <cell r="B1400" t="str">
            <v>+</v>
          </cell>
          <cell r="C1400">
            <v>14.8</v>
          </cell>
          <cell r="D1400">
            <v>635</v>
          </cell>
          <cell r="E1400" t="str">
            <v>+</v>
          </cell>
          <cell r="F1400">
            <v>5.4999999999995453</v>
          </cell>
          <cell r="G1400">
            <v>10.7</v>
          </cell>
          <cell r="H1400">
            <v>1</v>
          </cell>
          <cell r="I1400">
            <v>0.05</v>
          </cell>
          <cell r="J1400">
            <v>10.7</v>
          </cell>
          <cell r="K1400">
            <v>0.53500000000000003</v>
          </cell>
        </row>
        <row r="1401">
          <cell r="A1401">
            <v>636</v>
          </cell>
          <cell r="B1401" t="str">
            <v>+</v>
          </cell>
          <cell r="C1401">
            <v>3.8</v>
          </cell>
          <cell r="D1401">
            <v>636</v>
          </cell>
          <cell r="E1401" t="str">
            <v>+</v>
          </cell>
          <cell r="F1401">
            <v>7.0999999999980901</v>
          </cell>
          <cell r="G1401">
            <v>3.3</v>
          </cell>
          <cell r="H1401">
            <v>1</v>
          </cell>
          <cell r="I1401">
            <v>0.05</v>
          </cell>
          <cell r="J1401">
            <v>3.3</v>
          </cell>
          <cell r="K1401">
            <v>0.16500000000000001</v>
          </cell>
        </row>
        <row r="1402">
          <cell r="A1402">
            <v>636</v>
          </cell>
          <cell r="B1402" t="str">
            <v>+</v>
          </cell>
          <cell r="C1402">
            <v>9.5</v>
          </cell>
          <cell r="D1402">
            <v>636</v>
          </cell>
          <cell r="E1402" t="str">
            <v>+</v>
          </cell>
          <cell r="F1402">
            <v>11.399999999998727</v>
          </cell>
          <cell r="G1402">
            <v>1.9</v>
          </cell>
          <cell r="H1402">
            <v>1</v>
          </cell>
          <cell r="I1402">
            <v>0.05</v>
          </cell>
          <cell r="J1402">
            <v>1.9</v>
          </cell>
          <cell r="K1402">
            <v>9.5000000000000001E-2</v>
          </cell>
        </row>
        <row r="1403">
          <cell r="A1403">
            <v>637</v>
          </cell>
          <cell r="B1403" t="str">
            <v>+</v>
          </cell>
          <cell r="C1403">
            <v>14.7</v>
          </cell>
          <cell r="D1403">
            <v>637</v>
          </cell>
          <cell r="E1403" t="str">
            <v>+</v>
          </cell>
          <cell r="F1403">
            <v>16.800000000000637</v>
          </cell>
          <cell r="G1403">
            <v>2.1</v>
          </cell>
          <cell r="H1403">
            <v>1</v>
          </cell>
          <cell r="I1403">
            <v>0.05</v>
          </cell>
          <cell r="J1403">
            <v>2.1</v>
          </cell>
          <cell r="K1403">
            <v>0.10500000000000001</v>
          </cell>
        </row>
        <row r="1404">
          <cell r="A1404">
            <v>641</v>
          </cell>
          <cell r="B1404" t="str">
            <v>+</v>
          </cell>
          <cell r="C1404">
            <v>5.6</v>
          </cell>
          <cell r="D1404">
            <v>641</v>
          </cell>
          <cell r="E1404" t="str">
            <v>+</v>
          </cell>
          <cell r="F1404">
            <v>6.3000000000010914</v>
          </cell>
          <cell r="G1404">
            <v>0.7</v>
          </cell>
          <cell r="H1404">
            <v>1</v>
          </cell>
          <cell r="I1404">
            <v>0.05</v>
          </cell>
          <cell r="J1404">
            <v>0.7</v>
          </cell>
          <cell r="K1404">
            <v>3.4999999999999996E-2</v>
          </cell>
        </row>
        <row r="1405">
          <cell r="A1405">
            <v>641</v>
          </cell>
          <cell r="B1405" t="str">
            <v>+</v>
          </cell>
          <cell r="C1405">
            <v>12.7</v>
          </cell>
          <cell r="D1405">
            <v>641</v>
          </cell>
          <cell r="E1405" t="str">
            <v>+</v>
          </cell>
          <cell r="F1405">
            <v>14.600000000000364</v>
          </cell>
          <cell r="G1405">
            <v>1.9</v>
          </cell>
          <cell r="H1405">
            <v>1</v>
          </cell>
          <cell r="I1405">
            <v>0.05</v>
          </cell>
          <cell r="J1405">
            <v>1.9</v>
          </cell>
          <cell r="K1405">
            <v>9.5000000000000001E-2</v>
          </cell>
        </row>
        <row r="1406">
          <cell r="A1406">
            <v>647</v>
          </cell>
          <cell r="B1406" t="str">
            <v>+</v>
          </cell>
          <cell r="C1406">
            <v>12.3</v>
          </cell>
          <cell r="D1406">
            <v>647</v>
          </cell>
          <cell r="E1406" t="str">
            <v>+</v>
          </cell>
          <cell r="F1406">
            <v>13.199999999999363</v>
          </cell>
          <cell r="G1406">
            <v>0.9</v>
          </cell>
          <cell r="H1406">
            <v>1</v>
          </cell>
          <cell r="I1406">
            <v>0.05</v>
          </cell>
          <cell r="J1406">
            <v>0.9</v>
          </cell>
          <cell r="K1406">
            <v>4.5000000000000005E-2</v>
          </cell>
        </row>
        <row r="1407">
          <cell r="A1407">
            <v>647</v>
          </cell>
          <cell r="B1407" t="str">
            <v>+</v>
          </cell>
          <cell r="C1407">
            <v>16.100000000000001</v>
          </cell>
          <cell r="D1407">
            <v>647</v>
          </cell>
          <cell r="E1407" t="str">
            <v>+</v>
          </cell>
          <cell r="F1407">
            <v>17.000000000000455</v>
          </cell>
          <cell r="G1407">
            <v>0.9</v>
          </cell>
          <cell r="H1407">
            <v>1</v>
          </cell>
          <cell r="I1407">
            <v>0.05</v>
          </cell>
          <cell r="J1407">
            <v>0.9</v>
          </cell>
          <cell r="K1407">
            <v>4.5000000000000005E-2</v>
          </cell>
        </row>
        <row r="1408">
          <cell r="A1408">
            <v>648</v>
          </cell>
          <cell r="B1408" t="str">
            <v>+</v>
          </cell>
          <cell r="D1408">
            <v>648</v>
          </cell>
          <cell r="E1408" t="str">
            <v>+</v>
          </cell>
          <cell r="F1408">
            <v>0.89999999999918145</v>
          </cell>
          <cell r="G1408">
            <v>0.9</v>
          </cell>
          <cell r="H1408">
            <v>1</v>
          </cell>
          <cell r="I1408">
            <v>0.05</v>
          </cell>
          <cell r="J1408">
            <v>0.9</v>
          </cell>
          <cell r="K1408">
            <v>4.5000000000000005E-2</v>
          </cell>
        </row>
        <row r="1409">
          <cell r="A1409">
            <v>648</v>
          </cell>
          <cell r="B1409" t="str">
            <v>+</v>
          </cell>
          <cell r="C1409">
            <v>8.9</v>
          </cell>
          <cell r="D1409">
            <v>648</v>
          </cell>
          <cell r="E1409" t="str">
            <v>+</v>
          </cell>
          <cell r="F1409">
            <v>9.9000000000000909</v>
          </cell>
          <cell r="G1409">
            <v>1</v>
          </cell>
          <cell r="H1409">
            <v>1</v>
          </cell>
          <cell r="I1409">
            <v>0.05</v>
          </cell>
          <cell r="J1409">
            <v>1</v>
          </cell>
          <cell r="K1409">
            <v>0.05</v>
          </cell>
        </row>
        <row r="1410">
          <cell r="A1410">
            <v>649</v>
          </cell>
          <cell r="B1410" t="str">
            <v>+</v>
          </cell>
          <cell r="C1410">
            <v>2.9</v>
          </cell>
          <cell r="D1410">
            <v>649</v>
          </cell>
          <cell r="E1410" t="str">
            <v>+</v>
          </cell>
          <cell r="F1410">
            <v>9.6000000000003638</v>
          </cell>
          <cell r="G1410">
            <v>6.7</v>
          </cell>
          <cell r="H1410">
            <v>1</v>
          </cell>
          <cell r="I1410">
            <v>0.05</v>
          </cell>
          <cell r="J1410">
            <v>6.7</v>
          </cell>
          <cell r="K1410">
            <v>0.33500000000000002</v>
          </cell>
        </row>
        <row r="1411">
          <cell r="A1411">
            <v>649</v>
          </cell>
          <cell r="B1411" t="str">
            <v>+</v>
          </cell>
          <cell r="C1411">
            <v>15</v>
          </cell>
          <cell r="D1411">
            <v>649</v>
          </cell>
          <cell r="E1411" t="str">
            <v>+</v>
          </cell>
          <cell r="F1411">
            <v>16.100000000001273</v>
          </cell>
          <cell r="G1411">
            <v>1.1000000000000001</v>
          </cell>
          <cell r="H1411">
            <v>1</v>
          </cell>
          <cell r="I1411">
            <v>0.05</v>
          </cell>
          <cell r="J1411">
            <v>1.1000000000000001</v>
          </cell>
          <cell r="K1411">
            <v>5.5000000000000007E-2</v>
          </cell>
        </row>
        <row r="1412">
          <cell r="A1412">
            <v>651</v>
          </cell>
          <cell r="B1412" t="str">
            <v>+</v>
          </cell>
          <cell r="C1412">
            <v>7.4</v>
          </cell>
          <cell r="D1412">
            <v>651</v>
          </cell>
          <cell r="E1412" t="str">
            <v>+</v>
          </cell>
          <cell r="F1412">
            <v>10.099999999999909</v>
          </cell>
          <cell r="G1412">
            <v>2.7</v>
          </cell>
          <cell r="H1412">
            <v>1</v>
          </cell>
          <cell r="I1412">
            <v>0.05</v>
          </cell>
          <cell r="J1412">
            <v>2.7</v>
          </cell>
          <cell r="K1412">
            <v>0.13500000000000001</v>
          </cell>
        </row>
        <row r="1413">
          <cell r="A1413">
            <v>652</v>
          </cell>
          <cell r="B1413" t="str">
            <v>+</v>
          </cell>
          <cell r="C1413">
            <v>6</v>
          </cell>
          <cell r="D1413">
            <v>652</v>
          </cell>
          <cell r="E1413" t="str">
            <v>+</v>
          </cell>
          <cell r="F1413">
            <v>7.0000000000004547</v>
          </cell>
          <cell r="G1413">
            <v>1</v>
          </cell>
          <cell r="H1413">
            <v>6.3</v>
          </cell>
          <cell r="I1413">
            <v>0.05</v>
          </cell>
          <cell r="J1413">
            <v>6.3</v>
          </cell>
          <cell r="K1413">
            <v>0.315</v>
          </cell>
        </row>
        <row r="1414">
          <cell r="A1414">
            <v>652</v>
          </cell>
          <cell r="B1414" t="str">
            <v>+</v>
          </cell>
          <cell r="C1414">
            <v>11.9</v>
          </cell>
          <cell r="D1414">
            <v>652</v>
          </cell>
          <cell r="E1414" t="str">
            <v>+</v>
          </cell>
          <cell r="F1414">
            <v>12.799999999999727</v>
          </cell>
          <cell r="G1414">
            <v>0.9</v>
          </cell>
          <cell r="H1414">
            <v>1</v>
          </cell>
          <cell r="I1414">
            <v>0.05</v>
          </cell>
          <cell r="J1414">
            <v>0.9</v>
          </cell>
          <cell r="K1414">
            <v>4.5000000000000005E-2</v>
          </cell>
        </row>
        <row r="1415">
          <cell r="A1415">
            <v>653</v>
          </cell>
          <cell r="B1415" t="str">
            <v>+</v>
          </cell>
          <cell r="C1415">
            <v>4.2</v>
          </cell>
          <cell r="D1415">
            <v>653</v>
          </cell>
          <cell r="E1415" t="str">
            <v>+</v>
          </cell>
          <cell r="F1415">
            <v>15.40000000000191</v>
          </cell>
          <cell r="G1415">
            <v>11.2</v>
          </cell>
          <cell r="H1415">
            <v>1</v>
          </cell>
          <cell r="I1415">
            <v>0.05</v>
          </cell>
          <cell r="J1415">
            <v>11.2</v>
          </cell>
          <cell r="K1415">
            <v>0.55999999999999994</v>
          </cell>
        </row>
        <row r="1416">
          <cell r="A1416">
            <v>653</v>
          </cell>
          <cell r="B1416" t="str">
            <v>+</v>
          </cell>
          <cell r="C1416">
            <v>8.5</v>
          </cell>
          <cell r="D1416">
            <v>653</v>
          </cell>
          <cell r="E1416" t="str">
            <v>+</v>
          </cell>
          <cell r="F1416">
            <v>11.299999999998818</v>
          </cell>
          <cell r="G1416">
            <v>2.8</v>
          </cell>
          <cell r="H1416">
            <v>1</v>
          </cell>
          <cell r="I1416">
            <v>0.05</v>
          </cell>
          <cell r="J1416">
            <v>2.8</v>
          </cell>
          <cell r="K1416">
            <v>0.13999999999999999</v>
          </cell>
        </row>
        <row r="1417">
          <cell r="A1417">
            <v>655</v>
          </cell>
          <cell r="B1417" t="str">
            <v>+</v>
          </cell>
          <cell r="C1417">
            <v>2.5</v>
          </cell>
          <cell r="D1417">
            <v>655</v>
          </cell>
          <cell r="E1417" t="str">
            <v>+</v>
          </cell>
          <cell r="F1417">
            <v>11.299999999998818</v>
          </cell>
          <cell r="G1417">
            <v>8.8000000000000007</v>
          </cell>
          <cell r="H1417">
            <v>1</v>
          </cell>
          <cell r="I1417">
            <v>0.05</v>
          </cell>
          <cell r="J1417">
            <v>8.8000000000000007</v>
          </cell>
          <cell r="K1417">
            <v>0.44000000000000006</v>
          </cell>
        </row>
        <row r="1418">
          <cell r="A1418">
            <v>657</v>
          </cell>
          <cell r="B1418" t="str">
            <v>+</v>
          </cell>
          <cell r="C1418">
            <v>1.9</v>
          </cell>
          <cell r="D1418">
            <v>657</v>
          </cell>
          <cell r="E1418" t="str">
            <v>+</v>
          </cell>
          <cell r="F1418">
            <v>5.8999999999991815</v>
          </cell>
          <cell r="G1418">
            <v>4</v>
          </cell>
          <cell r="H1418">
            <v>1</v>
          </cell>
          <cell r="I1418">
            <v>0.05</v>
          </cell>
          <cell r="J1418">
            <v>4</v>
          </cell>
          <cell r="K1418">
            <v>0.2</v>
          </cell>
        </row>
        <row r="1419">
          <cell r="A1419">
            <v>657</v>
          </cell>
          <cell r="B1419" t="str">
            <v>+</v>
          </cell>
          <cell r="C1419">
            <v>3.4</v>
          </cell>
          <cell r="D1419">
            <v>657</v>
          </cell>
          <cell r="E1419" t="str">
            <v>+</v>
          </cell>
          <cell r="F1419">
            <v>8.7999999999988177</v>
          </cell>
          <cell r="G1419">
            <v>5.4</v>
          </cell>
          <cell r="H1419">
            <v>1</v>
          </cell>
          <cell r="I1419">
            <v>0.05</v>
          </cell>
          <cell r="J1419">
            <v>5.4</v>
          </cell>
          <cell r="K1419">
            <v>0.27</v>
          </cell>
        </row>
        <row r="1420">
          <cell r="A1420">
            <v>657</v>
          </cell>
          <cell r="B1420" t="str">
            <v>+</v>
          </cell>
          <cell r="C1420">
            <v>12.7</v>
          </cell>
          <cell r="D1420">
            <v>658</v>
          </cell>
          <cell r="E1420" t="str">
            <v>+</v>
          </cell>
          <cell r="F1420">
            <v>1.8000000000006366</v>
          </cell>
          <cell r="G1420">
            <v>9.1</v>
          </cell>
          <cell r="H1420">
            <v>1</v>
          </cell>
          <cell r="I1420">
            <v>0.05</v>
          </cell>
          <cell r="J1420">
            <v>9.1</v>
          </cell>
          <cell r="K1420">
            <v>0.45500000000000002</v>
          </cell>
        </row>
        <row r="1421">
          <cell r="A1421">
            <v>658</v>
          </cell>
          <cell r="B1421" t="str">
            <v>+</v>
          </cell>
          <cell r="C1421">
            <v>7.1</v>
          </cell>
          <cell r="D1421">
            <v>658</v>
          </cell>
          <cell r="E1421" t="str">
            <v>+</v>
          </cell>
          <cell r="F1421">
            <v>8.8999999999987267</v>
          </cell>
          <cell r="G1421">
            <v>1.8</v>
          </cell>
          <cell r="H1421">
            <v>1</v>
          </cell>
          <cell r="I1421">
            <v>0.05</v>
          </cell>
          <cell r="J1421">
            <v>1.8</v>
          </cell>
          <cell r="K1421">
            <v>9.0000000000000011E-2</v>
          </cell>
        </row>
        <row r="1422">
          <cell r="A1422">
            <v>658</v>
          </cell>
          <cell r="B1422" t="str">
            <v>+</v>
          </cell>
          <cell r="C1422">
            <v>11.7</v>
          </cell>
          <cell r="D1422">
            <v>658</v>
          </cell>
          <cell r="E1422" t="str">
            <v>+</v>
          </cell>
          <cell r="F1422">
            <v>18.600000000001273</v>
          </cell>
          <cell r="G1422">
            <v>6.9</v>
          </cell>
          <cell r="H1422">
            <v>1</v>
          </cell>
          <cell r="I1422">
            <v>0.05</v>
          </cell>
          <cell r="J1422">
            <v>6.9</v>
          </cell>
          <cell r="K1422">
            <v>0.34500000000000003</v>
          </cell>
        </row>
        <row r="1423">
          <cell r="A1423">
            <v>660</v>
          </cell>
          <cell r="B1423" t="str">
            <v>+</v>
          </cell>
          <cell r="C1423">
            <v>9</v>
          </cell>
          <cell r="D1423">
            <v>660</v>
          </cell>
          <cell r="E1423" t="str">
            <v>+</v>
          </cell>
          <cell r="F1423">
            <v>18.099999999999454</v>
          </cell>
          <cell r="G1423">
            <v>9.1</v>
          </cell>
          <cell r="H1423">
            <v>1</v>
          </cell>
          <cell r="I1423">
            <v>0.05</v>
          </cell>
          <cell r="J1423">
            <v>9.1</v>
          </cell>
          <cell r="K1423">
            <v>0.45500000000000002</v>
          </cell>
        </row>
        <row r="1424">
          <cell r="A1424">
            <v>661</v>
          </cell>
          <cell r="B1424" t="str">
            <v>+</v>
          </cell>
          <cell r="C1424">
            <v>10.7</v>
          </cell>
          <cell r="D1424">
            <v>662</v>
          </cell>
          <cell r="E1424" t="str">
            <v>+</v>
          </cell>
          <cell r="F1424">
            <v>6.2000000000011823</v>
          </cell>
          <cell r="G1424">
            <v>15.5</v>
          </cell>
          <cell r="H1424">
            <v>1</v>
          </cell>
          <cell r="I1424">
            <v>0.05</v>
          </cell>
          <cell r="J1424">
            <v>15.5</v>
          </cell>
          <cell r="K1424">
            <v>0.77500000000000002</v>
          </cell>
        </row>
        <row r="1425">
          <cell r="A1425">
            <v>661</v>
          </cell>
          <cell r="B1425" t="str">
            <v>+</v>
          </cell>
          <cell r="C1425">
            <v>16.5</v>
          </cell>
          <cell r="D1425">
            <v>662</v>
          </cell>
          <cell r="E1425" t="str">
            <v>+</v>
          </cell>
          <cell r="F1425">
            <v>2.2000000000002728</v>
          </cell>
          <cell r="G1425">
            <v>5.7</v>
          </cell>
          <cell r="H1425">
            <v>1</v>
          </cell>
          <cell r="I1425">
            <v>0.05</v>
          </cell>
          <cell r="J1425">
            <v>5.7</v>
          </cell>
          <cell r="K1425">
            <v>0.28500000000000003</v>
          </cell>
        </row>
        <row r="1426">
          <cell r="A1426">
            <v>662</v>
          </cell>
          <cell r="B1426" t="str">
            <v>+</v>
          </cell>
          <cell r="C1426">
            <v>6.3</v>
          </cell>
          <cell r="D1426">
            <v>662</v>
          </cell>
          <cell r="E1426" t="str">
            <v>+</v>
          </cell>
          <cell r="F1426">
            <v>14.000000000000909</v>
          </cell>
          <cell r="G1426">
            <v>7.7</v>
          </cell>
          <cell r="H1426">
            <v>1</v>
          </cell>
          <cell r="I1426">
            <v>0.05</v>
          </cell>
          <cell r="J1426">
            <v>7.7</v>
          </cell>
          <cell r="K1426">
            <v>0.38500000000000001</v>
          </cell>
        </row>
        <row r="1427">
          <cell r="A1427">
            <v>664</v>
          </cell>
          <cell r="B1427" t="str">
            <v>+</v>
          </cell>
          <cell r="D1427">
            <v>664</v>
          </cell>
          <cell r="E1427" t="str">
            <v>+</v>
          </cell>
          <cell r="F1427">
            <v>2.9999999999995453</v>
          </cell>
          <cell r="G1427">
            <v>3</v>
          </cell>
          <cell r="H1427">
            <v>1</v>
          </cell>
          <cell r="I1427">
            <v>0.05</v>
          </cell>
          <cell r="J1427">
            <v>3</v>
          </cell>
          <cell r="K1427">
            <v>0.15000000000000002</v>
          </cell>
        </row>
        <row r="1428">
          <cell r="A1428">
            <v>666</v>
          </cell>
          <cell r="B1428" t="str">
            <v>+</v>
          </cell>
          <cell r="C1428">
            <v>4.5</v>
          </cell>
          <cell r="D1428">
            <v>666</v>
          </cell>
          <cell r="E1428" t="str">
            <v>+</v>
          </cell>
          <cell r="F1428">
            <v>11.700000000000728</v>
          </cell>
          <cell r="G1428">
            <v>7.2</v>
          </cell>
          <cell r="H1428">
            <v>1</v>
          </cell>
          <cell r="I1428">
            <v>0.05</v>
          </cell>
          <cell r="J1428">
            <v>7.2</v>
          </cell>
          <cell r="K1428">
            <v>0.36000000000000004</v>
          </cell>
        </row>
        <row r="1429">
          <cell r="A1429">
            <v>669</v>
          </cell>
          <cell r="B1429" t="str">
            <v>+</v>
          </cell>
          <cell r="C1429">
            <v>14.4</v>
          </cell>
          <cell r="D1429">
            <v>670</v>
          </cell>
          <cell r="E1429" t="str">
            <v>+</v>
          </cell>
          <cell r="F1429">
            <v>5.3999999999996362</v>
          </cell>
          <cell r="G1429">
            <v>11</v>
          </cell>
          <cell r="H1429">
            <v>1</v>
          </cell>
          <cell r="I1429">
            <v>0.05</v>
          </cell>
          <cell r="J1429">
            <v>11</v>
          </cell>
          <cell r="K1429">
            <v>0.55000000000000004</v>
          </cell>
        </row>
        <row r="1430">
          <cell r="A1430">
            <v>670</v>
          </cell>
          <cell r="B1430" t="str">
            <v>+</v>
          </cell>
          <cell r="C1430">
            <v>12.7</v>
          </cell>
          <cell r="D1430">
            <v>670</v>
          </cell>
          <cell r="E1430" t="str">
            <v>+</v>
          </cell>
          <cell r="F1430">
            <v>14.000000000000909</v>
          </cell>
          <cell r="G1430">
            <v>1.3</v>
          </cell>
          <cell r="H1430">
            <v>1</v>
          </cell>
          <cell r="I1430">
            <v>0.05</v>
          </cell>
          <cell r="J1430">
            <v>1.3</v>
          </cell>
          <cell r="K1430">
            <v>6.5000000000000002E-2</v>
          </cell>
        </row>
        <row r="1431">
          <cell r="A1431">
            <v>670</v>
          </cell>
          <cell r="B1431" t="str">
            <v>+</v>
          </cell>
          <cell r="C1431">
            <v>17.399999999999999</v>
          </cell>
          <cell r="D1431">
            <v>670</v>
          </cell>
          <cell r="E1431" t="str">
            <v>+</v>
          </cell>
          <cell r="F1431">
            <v>19.000000000000909</v>
          </cell>
          <cell r="G1431">
            <v>1.6</v>
          </cell>
          <cell r="H1431">
            <v>1</v>
          </cell>
          <cell r="I1431">
            <v>0.05</v>
          </cell>
          <cell r="J1431">
            <v>1.6</v>
          </cell>
          <cell r="K1431">
            <v>8.0000000000000016E-2</v>
          </cell>
        </row>
        <row r="1432">
          <cell r="A1432">
            <v>672</v>
          </cell>
          <cell r="B1432" t="str">
            <v>+</v>
          </cell>
          <cell r="C1432">
            <v>14.4</v>
          </cell>
          <cell r="D1432">
            <v>672</v>
          </cell>
          <cell r="E1432" t="str">
            <v>+</v>
          </cell>
          <cell r="F1432">
            <v>19.699999999997999</v>
          </cell>
          <cell r="G1432">
            <v>5.3</v>
          </cell>
          <cell r="H1432">
            <v>1</v>
          </cell>
          <cell r="I1432">
            <v>0.05</v>
          </cell>
          <cell r="J1432">
            <v>5.3</v>
          </cell>
          <cell r="K1432">
            <v>0.26500000000000001</v>
          </cell>
        </row>
        <row r="1433">
          <cell r="A1433">
            <v>673</v>
          </cell>
          <cell r="B1433" t="str">
            <v>+</v>
          </cell>
          <cell r="C1433">
            <v>15.7</v>
          </cell>
          <cell r="D1433">
            <v>674</v>
          </cell>
          <cell r="E1433" t="str">
            <v>+</v>
          </cell>
          <cell r="F1433">
            <v>2.4000000000023647</v>
          </cell>
          <cell r="G1433">
            <v>6.7</v>
          </cell>
          <cell r="H1433">
            <v>1</v>
          </cell>
          <cell r="I1433">
            <v>0.05</v>
          </cell>
          <cell r="J1433">
            <v>6.7</v>
          </cell>
          <cell r="K1433">
            <v>0.33500000000000002</v>
          </cell>
        </row>
        <row r="1434">
          <cell r="A1434">
            <v>676</v>
          </cell>
          <cell r="B1434" t="str">
            <v>+</v>
          </cell>
          <cell r="C1434">
            <v>12.2</v>
          </cell>
          <cell r="D1434">
            <v>676</v>
          </cell>
          <cell r="E1434" t="str">
            <v>+</v>
          </cell>
          <cell r="F1434">
            <v>14.300000000000637</v>
          </cell>
          <cell r="G1434">
            <v>2.1</v>
          </cell>
          <cell r="H1434">
            <v>1</v>
          </cell>
          <cell r="I1434">
            <v>0.05</v>
          </cell>
          <cell r="J1434">
            <v>2.1</v>
          </cell>
          <cell r="K1434">
            <v>0.10500000000000001</v>
          </cell>
        </row>
        <row r="1435">
          <cell r="A1435">
            <v>676</v>
          </cell>
          <cell r="B1435" t="str">
            <v>+</v>
          </cell>
          <cell r="C1435">
            <v>17.7</v>
          </cell>
          <cell r="D1435">
            <v>676</v>
          </cell>
          <cell r="E1435" t="str">
            <v>+</v>
          </cell>
          <cell r="F1435">
            <v>19.550000000001546</v>
          </cell>
          <cell r="G1435">
            <v>1.85</v>
          </cell>
          <cell r="H1435">
            <v>1</v>
          </cell>
          <cell r="I1435">
            <v>0.05</v>
          </cell>
          <cell r="J1435">
            <v>1.85</v>
          </cell>
          <cell r="K1435">
            <v>9.2500000000000013E-2</v>
          </cell>
        </row>
        <row r="1436">
          <cell r="A1436">
            <v>677</v>
          </cell>
          <cell r="B1436" t="str">
            <v>+</v>
          </cell>
          <cell r="C1436">
            <v>1.3</v>
          </cell>
          <cell r="D1436">
            <v>677</v>
          </cell>
          <cell r="E1436" t="str">
            <v>+</v>
          </cell>
          <cell r="F1436">
            <v>7.1999999999979991</v>
          </cell>
          <cell r="G1436">
            <v>5.9</v>
          </cell>
          <cell r="H1436">
            <v>1</v>
          </cell>
          <cell r="I1436">
            <v>0.05</v>
          </cell>
          <cell r="J1436">
            <v>5.9</v>
          </cell>
          <cell r="K1436">
            <v>0.29500000000000004</v>
          </cell>
        </row>
        <row r="1437">
          <cell r="A1437">
            <v>678</v>
          </cell>
          <cell r="B1437" t="str">
            <v>+</v>
          </cell>
          <cell r="C1437">
            <v>12.2</v>
          </cell>
          <cell r="D1437">
            <v>678</v>
          </cell>
          <cell r="E1437" t="str">
            <v>+</v>
          </cell>
          <cell r="F1437">
            <v>19.000000000000909</v>
          </cell>
          <cell r="G1437">
            <v>6.8</v>
          </cell>
          <cell r="H1437">
            <v>1</v>
          </cell>
          <cell r="I1437">
            <v>0.05</v>
          </cell>
          <cell r="J1437">
            <v>6.8</v>
          </cell>
          <cell r="K1437">
            <v>0.34</v>
          </cell>
        </row>
        <row r="1438">
          <cell r="A1438">
            <v>679</v>
          </cell>
          <cell r="B1438" t="str">
            <v>+</v>
          </cell>
          <cell r="C1438">
            <v>11.2</v>
          </cell>
          <cell r="D1438">
            <v>680</v>
          </cell>
          <cell r="E1438" t="str">
            <v>+</v>
          </cell>
          <cell r="F1438">
            <v>0.6500000000005457</v>
          </cell>
          <cell r="G1438">
            <v>9.4499999999999993</v>
          </cell>
          <cell r="H1438">
            <v>1</v>
          </cell>
          <cell r="I1438">
            <v>0.05</v>
          </cell>
          <cell r="J1438">
            <v>9.4499999999999993</v>
          </cell>
          <cell r="K1438">
            <v>0.47249999999999998</v>
          </cell>
        </row>
        <row r="1439">
          <cell r="A1439">
            <v>680</v>
          </cell>
          <cell r="B1439" t="str">
            <v>+</v>
          </cell>
          <cell r="C1439">
            <v>5</v>
          </cell>
          <cell r="D1439">
            <v>680</v>
          </cell>
          <cell r="E1439" t="str">
            <v>+</v>
          </cell>
          <cell r="F1439">
            <v>6.7000000000007276</v>
          </cell>
          <cell r="G1439">
            <v>1.7</v>
          </cell>
          <cell r="H1439">
            <v>1</v>
          </cell>
          <cell r="I1439">
            <v>0.05</v>
          </cell>
          <cell r="J1439">
            <v>1.7</v>
          </cell>
          <cell r="K1439">
            <v>8.5000000000000006E-2</v>
          </cell>
        </row>
        <row r="1440">
          <cell r="A1440">
            <v>680</v>
          </cell>
          <cell r="B1440" t="str">
            <v>+</v>
          </cell>
          <cell r="C1440">
            <v>9.3000000000000007</v>
          </cell>
          <cell r="D1440">
            <v>680</v>
          </cell>
          <cell r="E1440" t="str">
            <v>+</v>
          </cell>
          <cell r="F1440">
            <v>15.199999999999818</v>
          </cell>
          <cell r="G1440">
            <v>5.9</v>
          </cell>
          <cell r="H1440">
            <v>1</v>
          </cell>
          <cell r="I1440">
            <v>0.05</v>
          </cell>
          <cell r="J1440">
            <v>5.9</v>
          </cell>
          <cell r="K1440">
            <v>0.29500000000000004</v>
          </cell>
        </row>
        <row r="1441">
          <cell r="A1441">
            <v>381</v>
          </cell>
          <cell r="B1441" t="str">
            <v>+</v>
          </cell>
          <cell r="C1441">
            <v>3</v>
          </cell>
          <cell r="D1441">
            <v>381</v>
          </cell>
          <cell r="E1441" t="str">
            <v>+</v>
          </cell>
          <cell r="F1441">
            <v>6.2000000000000455</v>
          </cell>
          <cell r="G1441">
            <v>3.2</v>
          </cell>
          <cell r="H1441">
            <v>1</v>
          </cell>
          <cell r="I1441">
            <v>0.05</v>
          </cell>
          <cell r="J1441">
            <v>3.2</v>
          </cell>
          <cell r="K1441">
            <v>0.16000000000000003</v>
          </cell>
        </row>
        <row r="1442">
          <cell r="A1442">
            <v>683</v>
          </cell>
          <cell r="B1442" t="str">
            <v>+</v>
          </cell>
          <cell r="C1442">
            <v>5.5</v>
          </cell>
          <cell r="D1442">
            <v>683</v>
          </cell>
          <cell r="E1442" t="str">
            <v>+</v>
          </cell>
          <cell r="F1442">
            <v>6.3999999999987267</v>
          </cell>
          <cell r="G1442">
            <v>0.9</v>
          </cell>
          <cell r="H1442">
            <v>1</v>
          </cell>
          <cell r="I1442">
            <v>0.05</v>
          </cell>
          <cell r="J1442">
            <v>0.9</v>
          </cell>
          <cell r="K1442">
            <v>4.5000000000000005E-2</v>
          </cell>
        </row>
        <row r="1443">
          <cell r="A1443">
            <v>684</v>
          </cell>
          <cell r="B1443" t="str">
            <v>+</v>
          </cell>
          <cell r="C1443">
            <v>7.5</v>
          </cell>
          <cell r="D1443">
            <v>684</v>
          </cell>
          <cell r="E1443" t="str">
            <v>+</v>
          </cell>
          <cell r="F1443">
            <v>14.000000000000909</v>
          </cell>
          <cell r="G1443">
            <v>6.5</v>
          </cell>
          <cell r="H1443">
            <v>1</v>
          </cell>
          <cell r="I1443">
            <v>0.05</v>
          </cell>
          <cell r="J1443">
            <v>6.5</v>
          </cell>
          <cell r="K1443">
            <v>0.32500000000000001</v>
          </cell>
        </row>
        <row r="1444">
          <cell r="A1444">
            <v>684</v>
          </cell>
          <cell r="B1444" t="str">
            <v>+</v>
          </cell>
          <cell r="C1444">
            <v>15.6</v>
          </cell>
          <cell r="D1444">
            <v>684</v>
          </cell>
          <cell r="E1444" t="str">
            <v>+</v>
          </cell>
          <cell r="F1444">
            <v>19.500000000000455</v>
          </cell>
          <cell r="G1444">
            <v>3.9</v>
          </cell>
          <cell r="H1444">
            <v>1</v>
          </cell>
          <cell r="I1444">
            <v>0.05</v>
          </cell>
          <cell r="J1444">
            <v>3.9</v>
          </cell>
          <cell r="K1444">
            <v>0.19500000000000001</v>
          </cell>
        </row>
        <row r="1445">
          <cell r="A1445">
            <v>685</v>
          </cell>
          <cell r="B1445" t="str">
            <v>+</v>
          </cell>
          <cell r="C1445">
            <v>16.100000000000001</v>
          </cell>
          <cell r="D1445">
            <v>685</v>
          </cell>
          <cell r="E1445" t="str">
            <v>+</v>
          </cell>
          <cell r="F1445">
            <v>18.300000000001546</v>
          </cell>
          <cell r="G1445">
            <v>2.2000000000000002</v>
          </cell>
          <cell r="H1445">
            <v>1</v>
          </cell>
          <cell r="I1445">
            <v>0.05</v>
          </cell>
          <cell r="J1445">
            <v>2.2000000000000002</v>
          </cell>
          <cell r="K1445">
            <v>0.11000000000000001</v>
          </cell>
        </row>
        <row r="1446">
          <cell r="A1446">
            <v>685</v>
          </cell>
          <cell r="B1446" t="str">
            <v>+</v>
          </cell>
          <cell r="C1446">
            <v>4.5</v>
          </cell>
          <cell r="D1446">
            <v>685</v>
          </cell>
          <cell r="E1446" t="str">
            <v>+</v>
          </cell>
          <cell r="F1446">
            <v>11.500000000000909</v>
          </cell>
          <cell r="G1446">
            <v>7</v>
          </cell>
          <cell r="H1446">
            <v>1</v>
          </cell>
          <cell r="I1446">
            <v>0.05</v>
          </cell>
          <cell r="J1446">
            <v>7</v>
          </cell>
          <cell r="K1446">
            <v>0.35000000000000003</v>
          </cell>
        </row>
        <row r="1447">
          <cell r="A1447">
            <v>685</v>
          </cell>
          <cell r="B1447" t="str">
            <v>+</v>
          </cell>
          <cell r="C1447">
            <v>14.3</v>
          </cell>
          <cell r="D1447">
            <v>685</v>
          </cell>
          <cell r="E1447" t="str">
            <v>+</v>
          </cell>
          <cell r="F1447">
            <v>15.299999999999727</v>
          </cell>
          <cell r="G1447">
            <v>1</v>
          </cell>
          <cell r="H1447">
            <v>1</v>
          </cell>
          <cell r="I1447">
            <v>0.05</v>
          </cell>
          <cell r="J1447">
            <v>1</v>
          </cell>
          <cell r="K1447">
            <v>0.05</v>
          </cell>
        </row>
        <row r="1448">
          <cell r="A1448">
            <v>688</v>
          </cell>
          <cell r="B1448" t="str">
            <v>+</v>
          </cell>
          <cell r="C1448">
            <v>12.8</v>
          </cell>
          <cell r="D1448">
            <v>688</v>
          </cell>
          <cell r="E1448" t="str">
            <v>+</v>
          </cell>
          <cell r="F1448">
            <v>17.09999999999809</v>
          </cell>
          <cell r="G1448">
            <v>4.3</v>
          </cell>
          <cell r="H1448">
            <v>1</v>
          </cell>
          <cell r="I1448">
            <v>0.05</v>
          </cell>
          <cell r="J1448">
            <v>4.3</v>
          </cell>
          <cell r="K1448">
            <v>0.215</v>
          </cell>
        </row>
        <row r="1449">
          <cell r="A1449">
            <v>689</v>
          </cell>
          <cell r="B1449" t="str">
            <v>+</v>
          </cell>
          <cell r="C1449">
            <v>1</v>
          </cell>
          <cell r="D1449">
            <v>689</v>
          </cell>
          <cell r="E1449" t="str">
            <v>+</v>
          </cell>
          <cell r="F1449">
            <v>12.200000000000273</v>
          </cell>
          <cell r="G1449">
            <v>11.2</v>
          </cell>
          <cell r="H1449">
            <v>1</v>
          </cell>
          <cell r="I1449">
            <v>0.05</v>
          </cell>
          <cell r="J1449">
            <v>11.2</v>
          </cell>
          <cell r="K1449">
            <v>0.55999999999999994</v>
          </cell>
        </row>
        <row r="1450">
          <cell r="A1450">
            <v>689</v>
          </cell>
          <cell r="B1450" t="str">
            <v>+</v>
          </cell>
          <cell r="C1450">
            <v>17.7</v>
          </cell>
          <cell r="D1450">
            <v>689</v>
          </cell>
          <cell r="E1450" t="str">
            <v>+</v>
          </cell>
          <cell r="F1450">
            <v>18.700000000001182</v>
          </cell>
          <cell r="G1450">
            <v>1</v>
          </cell>
          <cell r="H1450">
            <v>1</v>
          </cell>
          <cell r="I1450">
            <v>0.05</v>
          </cell>
          <cell r="J1450">
            <v>1</v>
          </cell>
          <cell r="K1450">
            <v>0.05</v>
          </cell>
        </row>
        <row r="1451">
          <cell r="A1451">
            <v>690</v>
          </cell>
          <cell r="B1451" t="str">
            <v>+</v>
          </cell>
          <cell r="C1451">
            <v>1.5</v>
          </cell>
          <cell r="D1451">
            <v>690</v>
          </cell>
          <cell r="E1451" t="str">
            <v>+</v>
          </cell>
          <cell r="F1451">
            <v>3.2000000000016371</v>
          </cell>
          <cell r="G1451">
            <v>1.7</v>
          </cell>
          <cell r="H1451">
            <v>1</v>
          </cell>
          <cell r="I1451">
            <v>0.05</v>
          </cell>
          <cell r="J1451">
            <v>1.7</v>
          </cell>
          <cell r="K1451">
            <v>8.5000000000000006E-2</v>
          </cell>
        </row>
        <row r="1452">
          <cell r="A1452">
            <v>690</v>
          </cell>
          <cell r="B1452" t="str">
            <v>+</v>
          </cell>
          <cell r="C1452">
            <v>3.5</v>
          </cell>
          <cell r="D1452">
            <v>690</v>
          </cell>
          <cell r="E1452" t="str">
            <v>+</v>
          </cell>
          <cell r="F1452">
            <v>11.100000000001273</v>
          </cell>
          <cell r="G1452">
            <v>7.6</v>
          </cell>
          <cell r="H1452">
            <v>1.7</v>
          </cell>
          <cell r="I1452">
            <v>0.05</v>
          </cell>
          <cell r="J1452">
            <v>12.92</v>
          </cell>
          <cell r="K1452">
            <v>0.64600000000000002</v>
          </cell>
        </row>
        <row r="1453">
          <cell r="A1453">
            <v>690</v>
          </cell>
          <cell r="B1453" t="str">
            <v>+</v>
          </cell>
          <cell r="C1453">
            <v>16.600000000000001</v>
          </cell>
          <cell r="D1453">
            <v>690</v>
          </cell>
          <cell r="E1453" t="str">
            <v>+</v>
          </cell>
          <cell r="F1453">
            <v>19.300000000000637</v>
          </cell>
          <cell r="G1453">
            <v>2.7</v>
          </cell>
          <cell r="H1453">
            <v>1</v>
          </cell>
          <cell r="I1453">
            <v>0.05</v>
          </cell>
          <cell r="J1453">
            <v>2.7</v>
          </cell>
          <cell r="K1453">
            <v>0.13500000000000001</v>
          </cell>
        </row>
        <row r="1454">
          <cell r="A1454">
            <v>691</v>
          </cell>
          <cell r="B1454" t="str">
            <v>+</v>
          </cell>
          <cell r="C1454">
            <v>13.5</v>
          </cell>
          <cell r="D1454">
            <v>691</v>
          </cell>
          <cell r="E1454" t="str">
            <v>+</v>
          </cell>
          <cell r="F1454">
            <v>15.199999999999818</v>
          </cell>
          <cell r="G1454">
            <v>1.7</v>
          </cell>
          <cell r="H1454">
            <v>1</v>
          </cell>
          <cell r="I1454">
            <v>0.05</v>
          </cell>
          <cell r="J1454">
            <v>1.7</v>
          </cell>
          <cell r="K1454">
            <v>8.5000000000000006E-2</v>
          </cell>
        </row>
        <row r="1455">
          <cell r="A1455">
            <v>691</v>
          </cell>
          <cell r="B1455" t="str">
            <v>+</v>
          </cell>
          <cell r="C1455">
            <v>2.2000000000000002</v>
          </cell>
          <cell r="D1455">
            <v>691</v>
          </cell>
          <cell r="E1455" t="str">
            <v>+</v>
          </cell>
          <cell r="F1455">
            <v>5.9000000000014552</v>
          </cell>
          <cell r="G1455">
            <v>3.7</v>
          </cell>
          <cell r="H1455">
            <v>1</v>
          </cell>
          <cell r="I1455">
            <v>0.05</v>
          </cell>
          <cell r="J1455">
            <v>3.7</v>
          </cell>
          <cell r="K1455">
            <v>0.18500000000000003</v>
          </cell>
        </row>
        <row r="1456">
          <cell r="A1456">
            <v>692</v>
          </cell>
          <cell r="B1456" t="str">
            <v>+</v>
          </cell>
          <cell r="C1456">
            <v>8.1999999999999993</v>
          </cell>
          <cell r="D1456">
            <v>692</v>
          </cell>
          <cell r="E1456" t="str">
            <v>+</v>
          </cell>
          <cell r="F1456">
            <v>15.40000000000191</v>
          </cell>
          <cell r="G1456">
            <v>7.2</v>
          </cell>
          <cell r="H1456">
            <v>1</v>
          </cell>
          <cell r="I1456">
            <v>0.05</v>
          </cell>
          <cell r="J1456">
            <v>7.2</v>
          </cell>
          <cell r="K1456">
            <v>0.36000000000000004</v>
          </cell>
        </row>
        <row r="1457">
          <cell r="A1457">
            <v>692</v>
          </cell>
          <cell r="B1457" t="str">
            <v>+</v>
          </cell>
          <cell r="C1457">
            <v>11.8</v>
          </cell>
          <cell r="D1457">
            <v>693</v>
          </cell>
          <cell r="E1457" t="str">
            <v>+</v>
          </cell>
          <cell r="F1457">
            <v>19.099999999998545</v>
          </cell>
          <cell r="G1457">
            <v>27.3</v>
          </cell>
          <cell r="H1457">
            <v>1</v>
          </cell>
          <cell r="I1457">
            <v>0.05</v>
          </cell>
          <cell r="J1457">
            <v>27.3</v>
          </cell>
          <cell r="K1457">
            <v>1.3650000000000002</v>
          </cell>
        </row>
        <row r="1458">
          <cell r="A1458">
            <v>692</v>
          </cell>
          <cell r="B1458" t="str">
            <v>+</v>
          </cell>
          <cell r="C1458">
            <v>11.8</v>
          </cell>
          <cell r="D1458">
            <v>692</v>
          </cell>
          <cell r="E1458" t="str">
            <v>+</v>
          </cell>
          <cell r="F1458">
            <v>13.599999999999</v>
          </cell>
          <cell r="G1458">
            <v>1.8</v>
          </cell>
          <cell r="H1458">
            <v>3</v>
          </cell>
          <cell r="I1458">
            <v>0.05</v>
          </cell>
          <cell r="J1458">
            <v>5.4</v>
          </cell>
          <cell r="K1458">
            <v>0.27</v>
          </cell>
        </row>
        <row r="1459">
          <cell r="A1459">
            <v>692</v>
          </cell>
          <cell r="B1459" t="str">
            <v>+</v>
          </cell>
          <cell r="C1459">
            <v>16.2</v>
          </cell>
          <cell r="D1459">
            <v>693</v>
          </cell>
          <cell r="E1459" t="str">
            <v>+</v>
          </cell>
          <cell r="F1459">
            <v>3.3000000000015461</v>
          </cell>
          <cell r="G1459">
            <v>7.1</v>
          </cell>
          <cell r="H1459">
            <v>1</v>
          </cell>
          <cell r="I1459">
            <v>0.06</v>
          </cell>
          <cell r="J1459">
            <v>7.1</v>
          </cell>
          <cell r="K1459">
            <v>0.42599999999999999</v>
          </cell>
        </row>
        <row r="1460">
          <cell r="A1460">
            <v>694</v>
          </cell>
          <cell r="B1460" t="str">
            <v>+</v>
          </cell>
          <cell r="C1460">
            <v>4.5</v>
          </cell>
          <cell r="D1460">
            <v>694</v>
          </cell>
          <cell r="E1460" t="str">
            <v>+</v>
          </cell>
          <cell r="F1460">
            <v>5.8999999999991815</v>
          </cell>
          <cell r="G1460">
            <v>1.4</v>
          </cell>
          <cell r="H1460">
            <v>1</v>
          </cell>
          <cell r="I1460">
            <v>0.05</v>
          </cell>
          <cell r="J1460">
            <v>1.4</v>
          </cell>
          <cell r="K1460">
            <v>6.9999999999999993E-2</v>
          </cell>
        </row>
        <row r="1461">
          <cell r="A1461">
            <v>694</v>
          </cell>
          <cell r="B1461" t="str">
            <v>+</v>
          </cell>
          <cell r="C1461">
            <v>7.4</v>
          </cell>
          <cell r="D1461">
            <v>694</v>
          </cell>
          <cell r="E1461" t="str">
            <v>+</v>
          </cell>
          <cell r="F1461">
            <v>12.100000000000364</v>
          </cell>
          <cell r="G1461">
            <v>4.7</v>
          </cell>
          <cell r="H1461">
            <v>1</v>
          </cell>
          <cell r="I1461">
            <v>0.05</v>
          </cell>
          <cell r="J1461">
            <v>4.7</v>
          </cell>
          <cell r="K1461">
            <v>0.23500000000000001</v>
          </cell>
        </row>
        <row r="1462">
          <cell r="A1462">
            <v>694</v>
          </cell>
          <cell r="B1462" t="str">
            <v>+</v>
          </cell>
          <cell r="C1462">
            <v>4.5</v>
          </cell>
          <cell r="D1462">
            <v>695</v>
          </cell>
          <cell r="E1462" t="str">
            <v>+</v>
          </cell>
          <cell r="F1462">
            <v>4.2000000000007276</v>
          </cell>
          <cell r="G1462">
            <v>19.7</v>
          </cell>
          <cell r="H1462">
            <v>1</v>
          </cell>
          <cell r="I1462">
            <v>0.05</v>
          </cell>
          <cell r="J1462">
            <v>19.7</v>
          </cell>
          <cell r="K1462">
            <v>0.98499999999999999</v>
          </cell>
        </row>
        <row r="1463">
          <cell r="A1463">
            <v>694</v>
          </cell>
          <cell r="B1463" t="str">
            <v>+</v>
          </cell>
          <cell r="C1463">
            <v>15.5</v>
          </cell>
          <cell r="D1463">
            <v>694</v>
          </cell>
          <cell r="E1463" t="str">
            <v>+</v>
          </cell>
          <cell r="F1463">
            <v>18.700000000001182</v>
          </cell>
          <cell r="G1463">
            <v>3.2</v>
          </cell>
          <cell r="H1463">
            <v>1</v>
          </cell>
          <cell r="I1463">
            <v>0.05</v>
          </cell>
          <cell r="J1463">
            <v>3.2</v>
          </cell>
          <cell r="K1463">
            <v>0.16000000000000003</v>
          </cell>
        </row>
        <row r="1464">
          <cell r="A1464">
            <v>695</v>
          </cell>
          <cell r="B1464" t="str">
            <v>+</v>
          </cell>
          <cell r="C1464">
            <v>8.8000000000000007</v>
          </cell>
          <cell r="D1464">
            <v>695</v>
          </cell>
          <cell r="E1464" t="str">
            <v>+</v>
          </cell>
          <cell r="F1464">
            <v>18.899999999998727</v>
          </cell>
          <cell r="G1464">
            <v>10.1</v>
          </cell>
          <cell r="H1464">
            <v>1</v>
          </cell>
          <cell r="I1464">
            <v>0.05</v>
          </cell>
          <cell r="J1464">
            <v>10.1</v>
          </cell>
          <cell r="K1464">
            <v>0.505</v>
          </cell>
        </row>
        <row r="1465">
          <cell r="A1465">
            <v>696</v>
          </cell>
          <cell r="B1465" t="str">
            <v>+</v>
          </cell>
          <cell r="C1465">
            <v>3</v>
          </cell>
          <cell r="D1465">
            <v>696</v>
          </cell>
          <cell r="E1465" t="str">
            <v>+</v>
          </cell>
          <cell r="F1465">
            <v>13.299999999999272</v>
          </cell>
          <cell r="G1465">
            <v>10.3</v>
          </cell>
          <cell r="H1465">
            <v>1</v>
          </cell>
          <cell r="I1465">
            <v>0.05</v>
          </cell>
          <cell r="J1465">
            <v>10.3</v>
          </cell>
          <cell r="K1465">
            <v>0.51500000000000001</v>
          </cell>
        </row>
        <row r="1466">
          <cell r="A1466">
            <v>697</v>
          </cell>
          <cell r="B1466" t="str">
            <v>+</v>
          </cell>
          <cell r="C1466">
            <v>3.3</v>
          </cell>
          <cell r="D1466">
            <v>697</v>
          </cell>
          <cell r="E1466" t="str">
            <v>+</v>
          </cell>
          <cell r="F1466">
            <v>8.1999999999993634</v>
          </cell>
          <cell r="G1466">
            <v>4.9000000000000004</v>
          </cell>
          <cell r="H1466">
            <v>1</v>
          </cell>
          <cell r="I1466">
            <v>0.05</v>
          </cell>
          <cell r="J1466">
            <v>4.9000000000000004</v>
          </cell>
          <cell r="K1466">
            <v>0.24500000000000002</v>
          </cell>
        </row>
        <row r="1467">
          <cell r="A1467">
            <v>697</v>
          </cell>
          <cell r="B1467" t="str">
            <v>+</v>
          </cell>
          <cell r="C1467">
            <v>5</v>
          </cell>
          <cell r="D1467">
            <v>697</v>
          </cell>
          <cell r="E1467" t="str">
            <v>+</v>
          </cell>
          <cell r="F1467">
            <v>5.9999999999990905</v>
          </cell>
          <cell r="G1467">
            <v>1</v>
          </cell>
          <cell r="H1467">
            <v>1</v>
          </cell>
          <cell r="I1467">
            <v>0.05</v>
          </cell>
          <cell r="J1467">
            <v>1</v>
          </cell>
          <cell r="K1467">
            <v>0.05</v>
          </cell>
        </row>
        <row r="1468">
          <cell r="A1468">
            <v>699</v>
          </cell>
          <cell r="B1468" t="str">
            <v>+</v>
          </cell>
          <cell r="C1468">
            <v>13</v>
          </cell>
          <cell r="D1468">
            <v>699</v>
          </cell>
          <cell r="E1468" t="str">
            <v>+</v>
          </cell>
          <cell r="F1468">
            <v>17.549999999998818</v>
          </cell>
          <cell r="G1468">
            <v>4.55</v>
          </cell>
          <cell r="H1468">
            <v>1</v>
          </cell>
          <cell r="I1468">
            <v>0.05</v>
          </cell>
          <cell r="J1468">
            <v>4.55</v>
          </cell>
          <cell r="K1468">
            <v>0.22750000000000001</v>
          </cell>
        </row>
        <row r="1469">
          <cell r="A1469">
            <v>699</v>
          </cell>
          <cell r="B1469" t="str">
            <v>+</v>
          </cell>
          <cell r="C1469">
            <v>8</v>
          </cell>
          <cell r="D1469">
            <v>699</v>
          </cell>
          <cell r="E1469" t="str">
            <v>+</v>
          </cell>
          <cell r="F1469">
            <v>10</v>
          </cell>
          <cell r="G1469">
            <v>2</v>
          </cell>
          <cell r="H1469">
            <v>1</v>
          </cell>
          <cell r="I1469">
            <v>0.05</v>
          </cell>
          <cell r="J1469">
            <v>2</v>
          </cell>
          <cell r="K1469">
            <v>0.1</v>
          </cell>
        </row>
        <row r="1470">
          <cell r="A1470">
            <v>701</v>
          </cell>
          <cell r="B1470" t="str">
            <v>+</v>
          </cell>
          <cell r="C1470">
            <v>1.4</v>
          </cell>
          <cell r="D1470">
            <v>701</v>
          </cell>
          <cell r="E1470" t="str">
            <v>+</v>
          </cell>
          <cell r="F1470">
            <v>12.999999999999545</v>
          </cell>
          <cell r="G1470">
            <v>11.6</v>
          </cell>
          <cell r="H1470">
            <v>1</v>
          </cell>
          <cell r="I1470">
            <v>0.05</v>
          </cell>
          <cell r="J1470">
            <v>11.6</v>
          </cell>
          <cell r="K1470">
            <v>0.57999999999999996</v>
          </cell>
        </row>
        <row r="1471">
          <cell r="A1471">
            <v>701</v>
          </cell>
          <cell r="B1471" t="str">
            <v>+</v>
          </cell>
          <cell r="C1471">
            <v>7.7</v>
          </cell>
          <cell r="D1471">
            <v>701</v>
          </cell>
          <cell r="E1471" t="str">
            <v>+</v>
          </cell>
          <cell r="F1471">
            <v>15.300000000002001</v>
          </cell>
          <cell r="G1471">
            <v>7.6</v>
          </cell>
          <cell r="H1471">
            <v>1</v>
          </cell>
          <cell r="I1471">
            <v>0.05</v>
          </cell>
          <cell r="J1471">
            <v>7.6</v>
          </cell>
          <cell r="K1471">
            <v>0.38</v>
          </cell>
        </row>
        <row r="1472">
          <cell r="A1472">
            <v>701</v>
          </cell>
          <cell r="B1472" t="str">
            <v>+</v>
          </cell>
          <cell r="C1472">
            <v>10.7</v>
          </cell>
          <cell r="D1472">
            <v>701</v>
          </cell>
          <cell r="E1472" t="str">
            <v>+</v>
          </cell>
          <cell r="F1472">
            <v>11.900000000000546</v>
          </cell>
          <cell r="G1472">
            <v>1.2</v>
          </cell>
          <cell r="H1472">
            <v>1</v>
          </cell>
          <cell r="I1472">
            <v>0.05</v>
          </cell>
          <cell r="J1472">
            <v>1.2</v>
          </cell>
          <cell r="K1472">
            <v>0.06</v>
          </cell>
        </row>
        <row r="1473">
          <cell r="A1473">
            <v>701</v>
          </cell>
          <cell r="B1473" t="str">
            <v>+</v>
          </cell>
          <cell r="C1473">
            <v>17.3</v>
          </cell>
          <cell r="D1473">
            <v>701</v>
          </cell>
          <cell r="E1473" t="str">
            <v>+</v>
          </cell>
          <cell r="F1473">
            <v>18.899999999998727</v>
          </cell>
          <cell r="G1473">
            <v>1.6</v>
          </cell>
          <cell r="H1473">
            <v>1</v>
          </cell>
          <cell r="I1473">
            <v>0.05</v>
          </cell>
          <cell r="J1473">
            <v>1.6</v>
          </cell>
          <cell r="K1473">
            <v>8.0000000000000016E-2</v>
          </cell>
        </row>
        <row r="1474">
          <cell r="A1474">
            <v>702</v>
          </cell>
          <cell r="B1474" t="str">
            <v>+</v>
          </cell>
          <cell r="C1474">
            <v>1.2</v>
          </cell>
          <cell r="D1474">
            <v>702</v>
          </cell>
          <cell r="E1474" t="str">
            <v>+</v>
          </cell>
          <cell r="F1474">
            <v>6.9000000000005457</v>
          </cell>
          <cell r="G1474">
            <v>5.7</v>
          </cell>
          <cell r="H1474">
            <v>1</v>
          </cell>
          <cell r="I1474">
            <v>0.05</v>
          </cell>
          <cell r="J1474">
            <v>5.7</v>
          </cell>
          <cell r="K1474">
            <v>0.28500000000000003</v>
          </cell>
        </row>
        <row r="1475">
          <cell r="A1475">
            <v>702</v>
          </cell>
          <cell r="B1475" t="str">
            <v>+</v>
          </cell>
          <cell r="C1475">
            <v>7.8</v>
          </cell>
          <cell r="D1475">
            <v>702</v>
          </cell>
          <cell r="E1475" t="str">
            <v>+</v>
          </cell>
          <cell r="F1475">
            <v>15.699999999999363</v>
          </cell>
          <cell r="G1475">
            <v>7.9</v>
          </cell>
          <cell r="H1475">
            <v>1</v>
          </cell>
          <cell r="I1475">
            <v>0.05</v>
          </cell>
          <cell r="J1475">
            <v>7.9</v>
          </cell>
          <cell r="K1475">
            <v>0.39500000000000002</v>
          </cell>
        </row>
        <row r="1476">
          <cell r="A1476">
            <v>703</v>
          </cell>
          <cell r="B1476" t="str">
            <v>+</v>
          </cell>
          <cell r="D1476">
            <v>703</v>
          </cell>
          <cell r="E1476" t="str">
            <v>+</v>
          </cell>
          <cell r="F1476">
            <v>14.600000000000364</v>
          </cell>
          <cell r="G1476">
            <v>14.6</v>
          </cell>
          <cell r="H1476">
            <v>1.35</v>
          </cell>
          <cell r="I1476">
            <v>0.05</v>
          </cell>
          <cell r="J1476">
            <v>19.71</v>
          </cell>
          <cell r="K1476">
            <v>0.98550000000000004</v>
          </cell>
        </row>
        <row r="1477">
          <cell r="A1477">
            <v>703</v>
          </cell>
          <cell r="B1477" t="str">
            <v>+</v>
          </cell>
          <cell r="C1477">
            <v>13.1</v>
          </cell>
          <cell r="D1477">
            <v>704</v>
          </cell>
          <cell r="E1477" t="str">
            <v>+</v>
          </cell>
          <cell r="F1477">
            <v>0.3999999999996362</v>
          </cell>
          <cell r="G1477">
            <v>7.3</v>
          </cell>
          <cell r="H1477">
            <v>2</v>
          </cell>
          <cell r="I1477">
            <v>0.05</v>
          </cell>
          <cell r="J1477">
            <v>14.6</v>
          </cell>
          <cell r="K1477">
            <v>0.73</v>
          </cell>
        </row>
        <row r="1478">
          <cell r="A1478">
            <v>704</v>
          </cell>
          <cell r="B1478" t="str">
            <v>+</v>
          </cell>
          <cell r="C1478">
            <v>6.5</v>
          </cell>
          <cell r="D1478">
            <v>704</v>
          </cell>
          <cell r="E1478" t="str">
            <v>+</v>
          </cell>
          <cell r="F1478">
            <v>12.799999999999727</v>
          </cell>
          <cell r="G1478">
            <v>6.3</v>
          </cell>
          <cell r="H1478">
            <v>1</v>
          </cell>
          <cell r="I1478">
            <v>0.05</v>
          </cell>
          <cell r="J1478">
            <v>6.3</v>
          </cell>
          <cell r="K1478">
            <v>0.315</v>
          </cell>
        </row>
        <row r="1479">
          <cell r="A1479">
            <v>704</v>
          </cell>
          <cell r="B1479" t="str">
            <v>+</v>
          </cell>
          <cell r="C1479">
            <v>13</v>
          </cell>
          <cell r="D1479">
            <v>704</v>
          </cell>
          <cell r="E1479" t="str">
            <v>+</v>
          </cell>
          <cell r="F1479">
            <v>16.399999999998727</v>
          </cell>
          <cell r="G1479">
            <v>3.4</v>
          </cell>
          <cell r="H1479">
            <v>1</v>
          </cell>
          <cell r="I1479">
            <v>0.05</v>
          </cell>
          <cell r="J1479">
            <v>3.4</v>
          </cell>
          <cell r="K1479">
            <v>0.17</v>
          </cell>
        </row>
        <row r="1480">
          <cell r="A1480">
            <v>704</v>
          </cell>
          <cell r="B1480" t="str">
            <v>+</v>
          </cell>
          <cell r="C1480">
            <v>16.399999999999999</v>
          </cell>
          <cell r="D1480">
            <v>704</v>
          </cell>
          <cell r="E1480" t="str">
            <v>+</v>
          </cell>
          <cell r="F1480">
            <v>18.799999999998818</v>
          </cell>
          <cell r="G1480">
            <v>2.4</v>
          </cell>
          <cell r="H1480">
            <v>2</v>
          </cell>
          <cell r="I1480">
            <v>0.05</v>
          </cell>
          <cell r="J1480">
            <v>4.8</v>
          </cell>
          <cell r="K1480">
            <v>0.24</v>
          </cell>
        </row>
        <row r="1481">
          <cell r="A1481">
            <v>704</v>
          </cell>
          <cell r="B1481" t="str">
            <v>+</v>
          </cell>
          <cell r="C1481">
            <v>18.8</v>
          </cell>
          <cell r="D1481">
            <v>705</v>
          </cell>
          <cell r="E1481" t="str">
            <v>+</v>
          </cell>
          <cell r="F1481">
            <v>11.399999999998727</v>
          </cell>
          <cell r="G1481">
            <v>12.6</v>
          </cell>
          <cell r="H1481">
            <v>1</v>
          </cell>
          <cell r="I1481">
            <v>0.05</v>
          </cell>
          <cell r="J1481">
            <v>12.6</v>
          </cell>
          <cell r="K1481">
            <v>0.63</v>
          </cell>
        </row>
        <row r="1482">
          <cell r="A1482">
            <v>705</v>
          </cell>
          <cell r="B1482" t="str">
            <v>+</v>
          </cell>
          <cell r="C1482">
            <v>9</v>
          </cell>
          <cell r="D1482">
            <v>706</v>
          </cell>
          <cell r="E1482" t="str">
            <v>+</v>
          </cell>
          <cell r="F1482">
            <v>7.2000000000002728</v>
          </cell>
          <cell r="G1482">
            <v>18.2</v>
          </cell>
          <cell r="H1482">
            <v>2</v>
          </cell>
          <cell r="I1482">
            <v>0.06</v>
          </cell>
          <cell r="J1482">
            <v>36.4</v>
          </cell>
          <cell r="K1482">
            <v>2.1839999999999997</v>
          </cell>
        </row>
        <row r="1483">
          <cell r="A1483">
            <v>705</v>
          </cell>
          <cell r="B1483" t="str">
            <v>+</v>
          </cell>
          <cell r="C1483">
            <v>12.6</v>
          </cell>
          <cell r="D1483">
            <v>706</v>
          </cell>
          <cell r="E1483" t="str">
            <v>+</v>
          </cell>
          <cell r="F1483">
            <v>0</v>
          </cell>
          <cell r="G1483">
            <v>7.4</v>
          </cell>
          <cell r="H1483">
            <v>1</v>
          </cell>
          <cell r="I1483">
            <v>0.05</v>
          </cell>
          <cell r="J1483">
            <v>7.4</v>
          </cell>
          <cell r="K1483">
            <v>0.37000000000000005</v>
          </cell>
        </row>
        <row r="1484">
          <cell r="A1484">
            <v>706</v>
          </cell>
          <cell r="B1484" t="str">
            <v>+</v>
          </cell>
          <cell r="C1484">
            <v>2</v>
          </cell>
          <cell r="D1484">
            <v>706</v>
          </cell>
          <cell r="E1484" t="str">
            <v>+</v>
          </cell>
          <cell r="F1484">
            <v>11.100000000001273</v>
          </cell>
          <cell r="G1484">
            <v>9.1</v>
          </cell>
          <cell r="H1484">
            <v>1</v>
          </cell>
          <cell r="I1484">
            <v>0.05</v>
          </cell>
          <cell r="J1484">
            <v>9.1</v>
          </cell>
          <cell r="K1484">
            <v>0.45500000000000002</v>
          </cell>
        </row>
        <row r="1485">
          <cell r="A1485">
            <v>706</v>
          </cell>
          <cell r="B1485" t="str">
            <v>+</v>
          </cell>
          <cell r="C1485">
            <v>12.1</v>
          </cell>
          <cell r="D1485">
            <v>706</v>
          </cell>
          <cell r="E1485" t="str">
            <v>+</v>
          </cell>
          <cell r="F1485">
            <v>16.100000000001273</v>
          </cell>
          <cell r="G1485">
            <v>4</v>
          </cell>
          <cell r="H1485">
            <v>1</v>
          </cell>
          <cell r="I1485">
            <v>0.05</v>
          </cell>
          <cell r="J1485">
            <v>4</v>
          </cell>
          <cell r="K1485">
            <v>0.2</v>
          </cell>
        </row>
        <row r="1486">
          <cell r="A1486">
            <v>706</v>
          </cell>
          <cell r="B1486" t="str">
            <v>+</v>
          </cell>
          <cell r="C1486">
            <v>19</v>
          </cell>
          <cell r="D1486">
            <v>707</v>
          </cell>
          <cell r="E1486" t="str">
            <v>+</v>
          </cell>
          <cell r="F1486">
            <v>8.2999999999992724</v>
          </cell>
          <cell r="G1486">
            <v>9.3000000000000007</v>
          </cell>
          <cell r="H1486">
            <v>1</v>
          </cell>
          <cell r="I1486">
            <v>0.05</v>
          </cell>
          <cell r="J1486">
            <v>9.3000000000000007</v>
          </cell>
          <cell r="K1486">
            <v>0.46500000000000008</v>
          </cell>
        </row>
        <row r="1487">
          <cell r="A1487">
            <v>706</v>
          </cell>
          <cell r="B1487" t="str">
            <v>+</v>
          </cell>
          <cell r="C1487">
            <v>14.8</v>
          </cell>
          <cell r="D1487">
            <v>707</v>
          </cell>
          <cell r="E1487" t="str">
            <v>+</v>
          </cell>
          <cell r="F1487">
            <v>3.8999999999987267</v>
          </cell>
          <cell r="G1487">
            <v>9.1</v>
          </cell>
          <cell r="H1487">
            <v>1</v>
          </cell>
          <cell r="I1487">
            <v>0.05</v>
          </cell>
          <cell r="J1487">
            <v>9.1</v>
          </cell>
          <cell r="K1487">
            <v>0.45500000000000002</v>
          </cell>
        </row>
        <row r="1488">
          <cell r="A1488">
            <v>707</v>
          </cell>
          <cell r="B1488" t="str">
            <v>+</v>
          </cell>
          <cell r="C1488">
            <v>7</v>
          </cell>
          <cell r="D1488">
            <v>707</v>
          </cell>
          <cell r="E1488" t="str">
            <v>+</v>
          </cell>
          <cell r="F1488">
            <v>9.7000000000002728</v>
          </cell>
          <cell r="G1488">
            <v>2.7</v>
          </cell>
          <cell r="H1488">
            <v>1</v>
          </cell>
          <cell r="I1488">
            <v>0.05</v>
          </cell>
          <cell r="J1488">
            <v>2.7</v>
          </cell>
          <cell r="K1488">
            <v>0.13500000000000001</v>
          </cell>
        </row>
        <row r="1489">
          <cell r="A1489">
            <v>707</v>
          </cell>
          <cell r="B1489" t="str">
            <v>+</v>
          </cell>
          <cell r="C1489">
            <v>15</v>
          </cell>
          <cell r="D1489">
            <v>709</v>
          </cell>
          <cell r="E1489" t="str">
            <v>+</v>
          </cell>
          <cell r="F1489">
            <v>7.3500000000012733</v>
          </cell>
          <cell r="G1489">
            <v>32.35</v>
          </cell>
          <cell r="H1489">
            <v>1</v>
          </cell>
          <cell r="I1489">
            <v>0.05</v>
          </cell>
          <cell r="J1489">
            <v>32.35</v>
          </cell>
          <cell r="K1489">
            <v>1.6175000000000002</v>
          </cell>
        </row>
        <row r="1490">
          <cell r="A1490">
            <v>709</v>
          </cell>
          <cell r="B1490" t="str">
            <v>+</v>
          </cell>
          <cell r="C1490">
            <v>12.5</v>
          </cell>
          <cell r="D1490">
            <v>711</v>
          </cell>
          <cell r="E1490" t="str">
            <v>+</v>
          </cell>
          <cell r="F1490">
            <v>4.2999999999983629</v>
          </cell>
          <cell r="G1490">
            <v>31.8</v>
          </cell>
          <cell r="H1490">
            <v>1</v>
          </cell>
          <cell r="I1490">
            <v>0.05</v>
          </cell>
          <cell r="J1490">
            <v>31.8</v>
          </cell>
          <cell r="K1490">
            <v>1.59</v>
          </cell>
        </row>
        <row r="1491">
          <cell r="A1491">
            <v>708</v>
          </cell>
          <cell r="B1491" t="str">
            <v>+</v>
          </cell>
          <cell r="D1491">
            <v>708</v>
          </cell>
          <cell r="E1491" t="str">
            <v>+</v>
          </cell>
          <cell r="F1491">
            <v>1.1000000000012733</v>
          </cell>
          <cell r="G1491">
            <v>1.1000000000000001</v>
          </cell>
          <cell r="H1491">
            <v>1</v>
          </cell>
          <cell r="I1491">
            <v>0.05</v>
          </cell>
          <cell r="J1491">
            <v>1.1000000000000001</v>
          </cell>
          <cell r="K1491">
            <v>5.5000000000000007E-2</v>
          </cell>
        </row>
        <row r="1492">
          <cell r="A1492">
            <v>708</v>
          </cell>
          <cell r="B1492" t="str">
            <v>+</v>
          </cell>
          <cell r="C1492">
            <v>4.2</v>
          </cell>
          <cell r="D1492">
            <v>708</v>
          </cell>
          <cell r="E1492" t="str">
            <v>+</v>
          </cell>
          <cell r="F1492">
            <v>5.4999999999995453</v>
          </cell>
          <cell r="G1492">
            <v>1.3</v>
          </cell>
          <cell r="H1492">
            <v>1</v>
          </cell>
          <cell r="I1492">
            <v>0.05</v>
          </cell>
          <cell r="J1492">
            <v>1.3</v>
          </cell>
          <cell r="K1492">
            <v>6.5000000000000002E-2</v>
          </cell>
        </row>
        <row r="1493">
          <cell r="A1493">
            <v>708</v>
          </cell>
          <cell r="B1493" t="str">
            <v>+</v>
          </cell>
          <cell r="C1493">
            <v>15.8</v>
          </cell>
          <cell r="D1493">
            <v>708</v>
          </cell>
          <cell r="E1493" t="str">
            <v>+</v>
          </cell>
          <cell r="F1493">
            <v>16.799999999998363</v>
          </cell>
          <cell r="G1493">
            <v>1</v>
          </cell>
          <cell r="H1493">
            <v>1</v>
          </cell>
          <cell r="I1493">
            <v>0.05</v>
          </cell>
          <cell r="J1493">
            <v>1</v>
          </cell>
          <cell r="K1493">
            <v>0.05</v>
          </cell>
        </row>
        <row r="1494">
          <cell r="A1494">
            <v>709</v>
          </cell>
          <cell r="B1494" t="str">
            <v>+</v>
          </cell>
          <cell r="C1494">
            <v>7</v>
          </cell>
          <cell r="D1494">
            <v>709</v>
          </cell>
          <cell r="E1494" t="str">
            <v>+</v>
          </cell>
          <cell r="F1494">
            <v>8.2000000000016371</v>
          </cell>
          <cell r="G1494">
            <v>1.2</v>
          </cell>
          <cell r="H1494">
            <v>1</v>
          </cell>
          <cell r="I1494">
            <v>0.05</v>
          </cell>
          <cell r="J1494">
            <v>1.2</v>
          </cell>
          <cell r="K1494">
            <v>0.06</v>
          </cell>
        </row>
        <row r="1495">
          <cell r="A1495">
            <v>709</v>
          </cell>
          <cell r="B1495" t="str">
            <v>+</v>
          </cell>
          <cell r="C1495">
            <v>10.7</v>
          </cell>
          <cell r="D1495">
            <v>709</v>
          </cell>
          <cell r="E1495" t="str">
            <v>+</v>
          </cell>
          <cell r="F1495">
            <v>11.950000000001637</v>
          </cell>
          <cell r="G1495">
            <v>1.25</v>
          </cell>
          <cell r="H1495">
            <v>1</v>
          </cell>
          <cell r="I1495">
            <v>0.05</v>
          </cell>
          <cell r="J1495">
            <v>1.25</v>
          </cell>
          <cell r="K1495">
            <v>6.25E-2</v>
          </cell>
        </row>
        <row r="1496">
          <cell r="A1496">
            <v>709</v>
          </cell>
          <cell r="B1496" t="str">
            <v>+</v>
          </cell>
          <cell r="C1496">
            <v>15.3</v>
          </cell>
          <cell r="D1496">
            <v>709</v>
          </cell>
          <cell r="E1496" t="str">
            <v>+</v>
          </cell>
          <cell r="F1496">
            <v>19.099999999998545</v>
          </cell>
          <cell r="G1496">
            <v>3.8</v>
          </cell>
          <cell r="H1496">
            <v>1</v>
          </cell>
          <cell r="I1496">
            <v>0.05</v>
          </cell>
          <cell r="J1496">
            <v>3.8</v>
          </cell>
          <cell r="K1496">
            <v>0.19</v>
          </cell>
        </row>
        <row r="1497">
          <cell r="A1497">
            <v>710</v>
          </cell>
          <cell r="B1497" t="str">
            <v>+</v>
          </cell>
          <cell r="C1497">
            <v>1.3</v>
          </cell>
          <cell r="D1497">
            <v>710</v>
          </cell>
          <cell r="E1497" t="str">
            <v>+</v>
          </cell>
          <cell r="F1497">
            <v>1.7999999999983629</v>
          </cell>
          <cell r="G1497">
            <v>0.5</v>
          </cell>
          <cell r="H1497">
            <v>1</v>
          </cell>
          <cell r="I1497">
            <v>0.05</v>
          </cell>
          <cell r="J1497">
            <v>0.5</v>
          </cell>
          <cell r="K1497">
            <v>2.5000000000000001E-2</v>
          </cell>
        </row>
        <row r="1498">
          <cell r="A1498">
            <v>710</v>
          </cell>
          <cell r="B1498" t="str">
            <v>+</v>
          </cell>
          <cell r="C1498">
            <v>5.3</v>
          </cell>
          <cell r="D1498">
            <v>710</v>
          </cell>
          <cell r="E1498" t="str">
            <v>+</v>
          </cell>
          <cell r="F1498">
            <v>7.5</v>
          </cell>
          <cell r="G1498">
            <v>2.2000000000000002</v>
          </cell>
          <cell r="H1498">
            <v>1</v>
          </cell>
          <cell r="I1498">
            <v>0.05</v>
          </cell>
          <cell r="J1498">
            <v>2.2000000000000002</v>
          </cell>
          <cell r="K1498">
            <v>0.11000000000000001</v>
          </cell>
        </row>
        <row r="1499">
          <cell r="A1499">
            <v>710</v>
          </cell>
          <cell r="B1499" t="str">
            <v>+</v>
          </cell>
          <cell r="C1499">
            <v>12.2</v>
          </cell>
          <cell r="D1499">
            <v>710</v>
          </cell>
          <cell r="E1499" t="str">
            <v>+</v>
          </cell>
          <cell r="F1499">
            <v>14.100000000000819</v>
          </cell>
          <cell r="G1499">
            <v>1.9</v>
          </cell>
          <cell r="H1499">
            <v>1</v>
          </cell>
          <cell r="I1499">
            <v>0.05</v>
          </cell>
          <cell r="J1499">
            <v>1.9</v>
          </cell>
          <cell r="K1499">
            <v>9.5000000000000001E-2</v>
          </cell>
        </row>
        <row r="1500">
          <cell r="A1500">
            <v>710</v>
          </cell>
          <cell r="B1500" t="str">
            <v>+</v>
          </cell>
          <cell r="C1500">
            <v>17.5</v>
          </cell>
          <cell r="D1500">
            <v>710</v>
          </cell>
          <cell r="E1500" t="str">
            <v>+</v>
          </cell>
          <cell r="F1500">
            <v>19.400000000000546</v>
          </cell>
          <cell r="G1500">
            <v>1.9</v>
          </cell>
          <cell r="H1500">
            <v>1</v>
          </cell>
          <cell r="I1500">
            <v>0.05</v>
          </cell>
          <cell r="J1500">
            <v>1.9</v>
          </cell>
          <cell r="K1500">
            <v>9.5000000000000001E-2</v>
          </cell>
        </row>
        <row r="1501">
          <cell r="A1501">
            <v>711</v>
          </cell>
          <cell r="B1501" t="str">
            <v>+</v>
          </cell>
          <cell r="C1501">
            <v>7.7</v>
          </cell>
          <cell r="D1501">
            <v>712</v>
          </cell>
          <cell r="E1501" t="str">
            <v>+</v>
          </cell>
          <cell r="F1501">
            <v>3.7000000000011823</v>
          </cell>
          <cell r="G1501">
            <v>16</v>
          </cell>
          <cell r="H1501">
            <v>1</v>
          </cell>
          <cell r="I1501">
            <v>0.05</v>
          </cell>
          <cell r="J1501">
            <v>16</v>
          </cell>
          <cell r="K1501">
            <v>0.8</v>
          </cell>
        </row>
        <row r="1502">
          <cell r="A1502">
            <v>711</v>
          </cell>
          <cell r="B1502" t="str">
            <v>+</v>
          </cell>
          <cell r="C1502">
            <v>8</v>
          </cell>
          <cell r="D1502">
            <v>711</v>
          </cell>
          <cell r="E1502" t="str">
            <v>+</v>
          </cell>
          <cell r="F1502">
            <v>17.799999999999727</v>
          </cell>
          <cell r="G1502">
            <v>9.8000000000000007</v>
          </cell>
          <cell r="H1502">
            <v>1</v>
          </cell>
          <cell r="I1502">
            <v>0.05</v>
          </cell>
          <cell r="J1502">
            <v>9.8000000000000007</v>
          </cell>
          <cell r="K1502">
            <v>0.49000000000000005</v>
          </cell>
        </row>
        <row r="1503">
          <cell r="A1503">
            <v>712</v>
          </cell>
          <cell r="B1503" t="str">
            <v>+</v>
          </cell>
          <cell r="C1503">
            <v>8.5</v>
          </cell>
          <cell r="D1503">
            <v>712</v>
          </cell>
          <cell r="E1503" t="str">
            <v>+</v>
          </cell>
          <cell r="F1503">
            <v>11.700000000000728</v>
          </cell>
          <cell r="G1503">
            <v>3.2</v>
          </cell>
          <cell r="H1503">
            <v>1</v>
          </cell>
          <cell r="I1503">
            <v>0.05</v>
          </cell>
          <cell r="J1503">
            <v>3.2</v>
          </cell>
          <cell r="K1503">
            <v>0.16000000000000003</v>
          </cell>
        </row>
        <row r="1504">
          <cell r="A1504">
            <v>712</v>
          </cell>
          <cell r="B1504" t="str">
            <v>+</v>
          </cell>
          <cell r="C1504">
            <v>10.3</v>
          </cell>
          <cell r="D1504">
            <v>712</v>
          </cell>
          <cell r="E1504" t="str">
            <v>+</v>
          </cell>
          <cell r="F1504">
            <v>12.09999999999809</v>
          </cell>
          <cell r="G1504">
            <v>1.8</v>
          </cell>
          <cell r="H1504">
            <v>1</v>
          </cell>
          <cell r="I1504">
            <v>0.05</v>
          </cell>
          <cell r="J1504">
            <v>1.8</v>
          </cell>
          <cell r="K1504">
            <v>9.0000000000000011E-2</v>
          </cell>
        </row>
        <row r="1505">
          <cell r="A1505">
            <v>712</v>
          </cell>
          <cell r="B1505" t="str">
            <v>+</v>
          </cell>
          <cell r="C1505">
            <v>15.2</v>
          </cell>
          <cell r="D1505">
            <v>712</v>
          </cell>
          <cell r="E1505" t="str">
            <v>+</v>
          </cell>
          <cell r="F1505">
            <v>16.700000000000728</v>
          </cell>
          <cell r="G1505">
            <v>1.5</v>
          </cell>
          <cell r="H1505">
            <v>1</v>
          </cell>
          <cell r="I1505">
            <v>0.05</v>
          </cell>
          <cell r="J1505">
            <v>1.5</v>
          </cell>
          <cell r="K1505">
            <v>7.5000000000000011E-2</v>
          </cell>
        </row>
        <row r="1506">
          <cell r="A1506">
            <v>712</v>
          </cell>
          <cell r="B1506" t="str">
            <v>+</v>
          </cell>
          <cell r="C1506">
            <v>18</v>
          </cell>
          <cell r="D1506">
            <v>714</v>
          </cell>
          <cell r="E1506" t="str">
            <v>+</v>
          </cell>
          <cell r="F1506">
            <v>7.0000000000004547</v>
          </cell>
          <cell r="G1506">
            <v>29</v>
          </cell>
          <cell r="H1506">
            <v>1</v>
          </cell>
          <cell r="I1506">
            <v>0.05</v>
          </cell>
          <cell r="J1506">
            <v>29</v>
          </cell>
          <cell r="K1506">
            <v>1.4500000000000002</v>
          </cell>
        </row>
        <row r="1507">
          <cell r="A1507">
            <v>713</v>
          </cell>
          <cell r="B1507" t="str">
            <v>+</v>
          </cell>
          <cell r="C1507">
            <v>3.2</v>
          </cell>
          <cell r="D1507">
            <v>713</v>
          </cell>
          <cell r="E1507" t="str">
            <v>+</v>
          </cell>
          <cell r="F1507">
            <v>7.0000000000004547</v>
          </cell>
          <cell r="G1507">
            <v>3.8</v>
          </cell>
          <cell r="H1507">
            <v>1</v>
          </cell>
          <cell r="I1507">
            <v>0.05</v>
          </cell>
          <cell r="J1507">
            <v>3.8</v>
          </cell>
          <cell r="K1507">
            <v>0.19</v>
          </cell>
        </row>
        <row r="1508">
          <cell r="A1508">
            <v>713</v>
          </cell>
          <cell r="B1508" t="str">
            <v>+</v>
          </cell>
          <cell r="C1508">
            <v>15.8</v>
          </cell>
          <cell r="D1508">
            <v>714</v>
          </cell>
          <cell r="E1508" t="str">
            <v>+</v>
          </cell>
          <cell r="F1508">
            <v>5</v>
          </cell>
          <cell r="G1508">
            <v>9.1999999999999993</v>
          </cell>
          <cell r="H1508">
            <v>1</v>
          </cell>
          <cell r="I1508">
            <v>0.05</v>
          </cell>
          <cell r="J1508">
            <v>9.1999999999999993</v>
          </cell>
          <cell r="K1508">
            <v>0.45999999999999996</v>
          </cell>
        </row>
        <row r="1509">
          <cell r="A1509">
            <v>714</v>
          </cell>
          <cell r="B1509" t="str">
            <v>+</v>
          </cell>
          <cell r="C1509">
            <v>0.3</v>
          </cell>
          <cell r="D1509">
            <v>714</v>
          </cell>
          <cell r="E1509" t="str">
            <v>+</v>
          </cell>
          <cell r="F1509">
            <v>1.5999999999985448</v>
          </cell>
          <cell r="G1509">
            <v>1.3</v>
          </cell>
          <cell r="H1509">
            <v>1</v>
          </cell>
          <cell r="I1509">
            <v>0.05</v>
          </cell>
          <cell r="J1509">
            <v>1.3</v>
          </cell>
          <cell r="K1509">
            <v>6.5000000000000002E-2</v>
          </cell>
        </row>
        <row r="1510">
          <cell r="A1510">
            <v>714</v>
          </cell>
          <cell r="B1510" t="str">
            <v>+</v>
          </cell>
          <cell r="C1510">
            <v>5</v>
          </cell>
          <cell r="D1510">
            <v>714</v>
          </cell>
          <cell r="E1510" t="str">
            <v>+</v>
          </cell>
          <cell r="F1510">
            <v>5.9999999999990905</v>
          </cell>
          <cell r="G1510">
            <v>1</v>
          </cell>
          <cell r="H1510">
            <v>1</v>
          </cell>
          <cell r="I1510">
            <v>0.05</v>
          </cell>
          <cell r="J1510">
            <v>1</v>
          </cell>
          <cell r="K1510">
            <v>0.05</v>
          </cell>
        </row>
        <row r="1511">
          <cell r="A1511">
            <v>714</v>
          </cell>
          <cell r="B1511" t="str">
            <v>+</v>
          </cell>
          <cell r="C1511">
            <v>6.9</v>
          </cell>
          <cell r="D1511">
            <v>714</v>
          </cell>
          <cell r="E1511" t="str">
            <v>+</v>
          </cell>
          <cell r="F1511">
            <v>7.8999999999996362</v>
          </cell>
          <cell r="G1511">
            <v>1</v>
          </cell>
          <cell r="H1511">
            <v>1</v>
          </cell>
          <cell r="I1511">
            <v>0.05</v>
          </cell>
          <cell r="J1511">
            <v>1</v>
          </cell>
          <cell r="K1511">
            <v>0.05</v>
          </cell>
        </row>
        <row r="1512">
          <cell r="A1512">
            <v>714</v>
          </cell>
          <cell r="B1512" t="str">
            <v>+</v>
          </cell>
          <cell r="C1512">
            <v>13.6</v>
          </cell>
          <cell r="D1512">
            <v>714</v>
          </cell>
          <cell r="E1512" t="str">
            <v>+</v>
          </cell>
          <cell r="F1512">
            <v>15.700000000001637</v>
          </cell>
          <cell r="G1512">
            <v>2.1</v>
          </cell>
          <cell r="H1512">
            <v>1</v>
          </cell>
          <cell r="I1512">
            <v>0.05</v>
          </cell>
          <cell r="J1512">
            <v>2.1</v>
          </cell>
          <cell r="K1512">
            <v>0.10500000000000001</v>
          </cell>
        </row>
        <row r="1513">
          <cell r="A1513">
            <v>714</v>
          </cell>
          <cell r="B1513" t="str">
            <v>+</v>
          </cell>
          <cell r="C1513">
            <v>14.6</v>
          </cell>
          <cell r="D1513">
            <v>715</v>
          </cell>
          <cell r="E1513" t="str">
            <v>+</v>
          </cell>
          <cell r="F1513">
            <v>1.3000000000010914</v>
          </cell>
          <cell r="G1513">
            <v>6.7</v>
          </cell>
          <cell r="H1513">
            <v>1</v>
          </cell>
          <cell r="I1513">
            <v>0.05</v>
          </cell>
          <cell r="J1513">
            <v>6.7</v>
          </cell>
          <cell r="K1513">
            <v>0.33500000000000002</v>
          </cell>
        </row>
        <row r="1514">
          <cell r="A1514">
            <v>715</v>
          </cell>
          <cell r="B1514" t="str">
            <v>+</v>
          </cell>
          <cell r="C1514">
            <v>2.4</v>
          </cell>
          <cell r="D1514">
            <v>715</v>
          </cell>
          <cell r="E1514" t="str">
            <v>+</v>
          </cell>
          <cell r="F1514">
            <v>7.8999999999996362</v>
          </cell>
          <cell r="G1514">
            <v>5.5</v>
          </cell>
          <cell r="H1514">
            <v>1</v>
          </cell>
          <cell r="I1514">
            <v>0.05</v>
          </cell>
          <cell r="J1514">
            <v>5.5</v>
          </cell>
          <cell r="K1514">
            <v>0.27500000000000002</v>
          </cell>
        </row>
        <row r="1515">
          <cell r="A1515">
            <v>715</v>
          </cell>
          <cell r="B1515" t="str">
            <v>+</v>
          </cell>
          <cell r="C1515">
            <v>4.3</v>
          </cell>
          <cell r="D1515">
            <v>715</v>
          </cell>
          <cell r="E1515" t="str">
            <v>+</v>
          </cell>
          <cell r="F1515">
            <v>17.5</v>
          </cell>
          <cell r="G1515">
            <v>13.2</v>
          </cell>
          <cell r="H1515">
            <v>1</v>
          </cell>
          <cell r="I1515">
            <v>0.05</v>
          </cell>
          <cell r="J1515">
            <v>13.2</v>
          </cell>
          <cell r="K1515">
            <v>0.66</v>
          </cell>
        </row>
        <row r="1516">
          <cell r="A1516">
            <v>715</v>
          </cell>
          <cell r="B1516" t="str">
            <v>+</v>
          </cell>
          <cell r="C1516">
            <v>9.6</v>
          </cell>
          <cell r="D1516">
            <v>715</v>
          </cell>
          <cell r="E1516" t="str">
            <v>+</v>
          </cell>
          <cell r="F1516">
            <v>15.700000000001637</v>
          </cell>
          <cell r="G1516">
            <v>6.1</v>
          </cell>
          <cell r="H1516">
            <v>1</v>
          </cell>
          <cell r="I1516">
            <v>0.05</v>
          </cell>
          <cell r="J1516">
            <v>6.1</v>
          </cell>
          <cell r="K1516">
            <v>0.30499999999999999</v>
          </cell>
        </row>
        <row r="1517">
          <cell r="A1517">
            <v>716</v>
          </cell>
          <cell r="B1517" t="str">
            <v>+</v>
          </cell>
          <cell r="C1517">
            <v>19.5</v>
          </cell>
          <cell r="D1517">
            <v>717</v>
          </cell>
          <cell r="E1517" t="str">
            <v>+</v>
          </cell>
          <cell r="F1517">
            <v>3.6000000000012733</v>
          </cell>
          <cell r="G1517">
            <v>4.0999999999999996</v>
          </cell>
          <cell r="H1517">
            <v>1</v>
          </cell>
          <cell r="I1517">
            <v>0.05</v>
          </cell>
          <cell r="J1517">
            <v>4.0999999999999996</v>
          </cell>
          <cell r="K1517">
            <v>0.20499999999999999</v>
          </cell>
        </row>
        <row r="1518">
          <cell r="A1518">
            <v>716</v>
          </cell>
          <cell r="B1518" t="str">
            <v>+</v>
          </cell>
          <cell r="C1518">
            <v>9.9</v>
          </cell>
          <cell r="D1518">
            <v>717</v>
          </cell>
          <cell r="E1518" t="str">
            <v>+</v>
          </cell>
          <cell r="F1518">
            <v>9.9000000000000909</v>
          </cell>
          <cell r="G1518">
            <v>20</v>
          </cell>
          <cell r="H1518">
            <v>1</v>
          </cell>
          <cell r="I1518">
            <v>0.05</v>
          </cell>
          <cell r="J1518">
            <v>20</v>
          </cell>
          <cell r="K1518">
            <v>1</v>
          </cell>
        </row>
        <row r="1519">
          <cell r="A1519">
            <v>717</v>
          </cell>
          <cell r="B1519" t="str">
            <v>+</v>
          </cell>
          <cell r="C1519">
            <v>10.7</v>
          </cell>
          <cell r="D1519">
            <v>717</v>
          </cell>
          <cell r="E1519" t="str">
            <v>+</v>
          </cell>
          <cell r="F1519">
            <v>19.400000000000546</v>
          </cell>
          <cell r="G1519">
            <v>8.6999999999999993</v>
          </cell>
          <cell r="H1519">
            <v>1</v>
          </cell>
          <cell r="I1519">
            <v>0.05</v>
          </cell>
          <cell r="J1519">
            <v>8.6999999999999993</v>
          </cell>
          <cell r="K1519">
            <v>0.435</v>
          </cell>
        </row>
        <row r="1520">
          <cell r="A1520">
            <v>717</v>
          </cell>
          <cell r="B1520" t="str">
            <v>+</v>
          </cell>
          <cell r="C1520">
            <v>11.6</v>
          </cell>
          <cell r="D1520">
            <v>717</v>
          </cell>
          <cell r="E1520" t="str">
            <v>+</v>
          </cell>
          <cell r="F1520">
            <v>19.600000000000364</v>
          </cell>
          <cell r="G1520">
            <v>8</v>
          </cell>
          <cell r="H1520">
            <v>1</v>
          </cell>
          <cell r="I1520">
            <v>0.05</v>
          </cell>
          <cell r="J1520">
            <v>8</v>
          </cell>
          <cell r="K1520">
            <v>0.4</v>
          </cell>
        </row>
        <row r="1521">
          <cell r="A1521">
            <v>718</v>
          </cell>
          <cell r="B1521" t="str">
            <v>+</v>
          </cell>
          <cell r="C1521">
            <v>1.3</v>
          </cell>
          <cell r="D1521">
            <v>718</v>
          </cell>
          <cell r="E1521" t="str">
            <v>+</v>
          </cell>
          <cell r="F1521">
            <v>2.3000000000001819</v>
          </cell>
          <cell r="G1521">
            <v>1</v>
          </cell>
          <cell r="H1521">
            <v>1</v>
          </cell>
          <cell r="I1521">
            <v>0.05</v>
          </cell>
          <cell r="J1521">
            <v>1</v>
          </cell>
          <cell r="K1521">
            <v>0.05</v>
          </cell>
        </row>
        <row r="1522">
          <cell r="A1522">
            <v>718</v>
          </cell>
          <cell r="B1522" t="str">
            <v>+</v>
          </cell>
          <cell r="C1522">
            <v>2.7</v>
          </cell>
          <cell r="D1522">
            <v>718</v>
          </cell>
          <cell r="E1522" t="str">
            <v>+</v>
          </cell>
          <cell r="F1522">
            <v>7.5</v>
          </cell>
          <cell r="G1522">
            <v>4.8</v>
          </cell>
          <cell r="H1522">
            <v>1</v>
          </cell>
          <cell r="I1522">
            <v>0.05</v>
          </cell>
          <cell r="J1522">
            <v>4.8</v>
          </cell>
          <cell r="K1522">
            <v>0.24</v>
          </cell>
        </row>
        <row r="1523">
          <cell r="A1523">
            <v>718</v>
          </cell>
          <cell r="B1523" t="str">
            <v>+</v>
          </cell>
          <cell r="C1523">
            <v>8.1</v>
          </cell>
          <cell r="D1523">
            <v>718</v>
          </cell>
          <cell r="E1523" t="str">
            <v>+</v>
          </cell>
          <cell r="F1523">
            <v>17.999999999999545</v>
          </cell>
          <cell r="G1523">
            <v>9.9</v>
          </cell>
          <cell r="H1523">
            <v>1</v>
          </cell>
          <cell r="I1523">
            <v>0.05</v>
          </cell>
          <cell r="J1523">
            <v>9.9</v>
          </cell>
          <cell r="K1523">
            <v>0.49500000000000005</v>
          </cell>
        </row>
        <row r="1524">
          <cell r="A1524">
            <v>718</v>
          </cell>
          <cell r="B1524" t="str">
            <v>+</v>
          </cell>
          <cell r="C1524">
            <v>10.8</v>
          </cell>
          <cell r="D1524">
            <v>718</v>
          </cell>
          <cell r="E1524" t="str">
            <v>+</v>
          </cell>
          <cell r="F1524">
            <v>16.399999999998727</v>
          </cell>
          <cell r="G1524">
            <v>5.6</v>
          </cell>
          <cell r="H1524">
            <v>1</v>
          </cell>
          <cell r="I1524">
            <v>0.05</v>
          </cell>
          <cell r="J1524">
            <v>5.6</v>
          </cell>
          <cell r="K1524">
            <v>0.27999999999999997</v>
          </cell>
        </row>
        <row r="1525">
          <cell r="A1525">
            <v>718</v>
          </cell>
          <cell r="B1525" t="str">
            <v>+</v>
          </cell>
          <cell r="C1525">
            <v>17</v>
          </cell>
          <cell r="D1525">
            <v>718</v>
          </cell>
          <cell r="E1525" t="str">
            <v>+</v>
          </cell>
          <cell r="F1525">
            <v>18.499999999999091</v>
          </cell>
          <cell r="G1525">
            <v>1.5</v>
          </cell>
          <cell r="H1525">
            <v>1</v>
          </cell>
          <cell r="I1525">
            <v>0.05</v>
          </cell>
          <cell r="J1525">
            <v>1.5</v>
          </cell>
          <cell r="K1525">
            <v>7.5000000000000011E-2</v>
          </cell>
        </row>
        <row r="1526">
          <cell r="A1526">
            <v>719</v>
          </cell>
          <cell r="B1526" t="str">
            <v>+</v>
          </cell>
          <cell r="C1526">
            <v>1.8</v>
          </cell>
          <cell r="D1526">
            <v>719</v>
          </cell>
          <cell r="E1526" t="str">
            <v>+</v>
          </cell>
          <cell r="F1526">
            <v>14.099999999998545</v>
          </cell>
          <cell r="G1526">
            <v>12.3</v>
          </cell>
          <cell r="H1526">
            <v>2</v>
          </cell>
          <cell r="I1526">
            <v>0.05</v>
          </cell>
          <cell r="J1526">
            <v>24.6</v>
          </cell>
          <cell r="K1526">
            <v>1.2300000000000002</v>
          </cell>
        </row>
        <row r="1527">
          <cell r="A1527">
            <v>719</v>
          </cell>
          <cell r="B1527" t="str">
            <v>+</v>
          </cell>
          <cell r="C1527">
            <v>10.5</v>
          </cell>
          <cell r="D1527">
            <v>719</v>
          </cell>
          <cell r="E1527" t="str">
            <v>+</v>
          </cell>
          <cell r="F1527">
            <v>17.5</v>
          </cell>
          <cell r="G1527">
            <v>7</v>
          </cell>
          <cell r="H1527">
            <v>1</v>
          </cell>
          <cell r="I1527">
            <v>0.05</v>
          </cell>
          <cell r="J1527">
            <v>7</v>
          </cell>
          <cell r="K1527">
            <v>0.35000000000000003</v>
          </cell>
        </row>
        <row r="1528">
          <cell r="A1528">
            <v>719</v>
          </cell>
          <cell r="B1528" t="str">
            <v>+</v>
          </cell>
          <cell r="C1528">
            <v>13.7</v>
          </cell>
          <cell r="D1528">
            <v>719</v>
          </cell>
          <cell r="E1528" t="str">
            <v>+</v>
          </cell>
          <cell r="F1528">
            <v>14.400000000000546</v>
          </cell>
          <cell r="G1528">
            <v>0.7</v>
          </cell>
          <cell r="H1528">
            <v>1</v>
          </cell>
          <cell r="I1528">
            <v>0.05</v>
          </cell>
          <cell r="J1528">
            <v>0.7</v>
          </cell>
          <cell r="K1528">
            <v>3.4999999999999996E-2</v>
          </cell>
        </row>
        <row r="1529">
          <cell r="A1529">
            <v>719</v>
          </cell>
          <cell r="B1529" t="str">
            <v>+</v>
          </cell>
          <cell r="C1529">
            <v>13.7</v>
          </cell>
          <cell r="D1529">
            <v>719</v>
          </cell>
          <cell r="E1529" t="str">
            <v>+</v>
          </cell>
          <cell r="F1529">
            <v>15</v>
          </cell>
          <cell r="G1529">
            <v>1.3</v>
          </cell>
          <cell r="H1529">
            <v>1</v>
          </cell>
          <cell r="I1529">
            <v>0.05</v>
          </cell>
          <cell r="J1529">
            <v>1.3</v>
          </cell>
          <cell r="K1529">
            <v>6.5000000000000002E-2</v>
          </cell>
        </row>
        <row r="1530">
          <cell r="A1530">
            <v>719</v>
          </cell>
          <cell r="B1530" t="str">
            <v>+</v>
          </cell>
          <cell r="C1530">
            <v>15.3</v>
          </cell>
          <cell r="D1530">
            <v>720</v>
          </cell>
          <cell r="E1530" t="str">
            <v>+</v>
          </cell>
          <cell r="F1530">
            <v>0.89999999999918145</v>
          </cell>
          <cell r="G1530">
            <v>5.6</v>
          </cell>
          <cell r="H1530">
            <v>1</v>
          </cell>
          <cell r="I1530">
            <v>0.05</v>
          </cell>
          <cell r="J1530">
            <v>5.6</v>
          </cell>
          <cell r="K1530">
            <v>0.27999999999999997</v>
          </cell>
        </row>
        <row r="1531">
          <cell r="A1531">
            <v>720</v>
          </cell>
          <cell r="B1531" t="str">
            <v>+</v>
          </cell>
          <cell r="C1531">
            <v>5.3</v>
          </cell>
          <cell r="D1531">
            <v>720</v>
          </cell>
          <cell r="E1531" t="str">
            <v>+</v>
          </cell>
          <cell r="F1531">
            <v>6.7999999999983629</v>
          </cell>
          <cell r="G1531">
            <v>1.5</v>
          </cell>
          <cell r="H1531">
            <v>1</v>
          </cell>
          <cell r="I1531">
            <v>0.05</v>
          </cell>
          <cell r="J1531">
            <v>1.5</v>
          </cell>
          <cell r="K1531">
            <v>7.5000000000000011E-2</v>
          </cell>
        </row>
        <row r="1532">
          <cell r="A1532">
            <v>720</v>
          </cell>
          <cell r="B1532" t="str">
            <v>+</v>
          </cell>
          <cell r="C1532">
            <v>7.9</v>
          </cell>
          <cell r="D1532">
            <v>720</v>
          </cell>
          <cell r="E1532" t="str">
            <v>+</v>
          </cell>
          <cell r="F1532">
            <v>8.8999999999987267</v>
          </cell>
          <cell r="G1532">
            <v>1</v>
          </cell>
          <cell r="H1532">
            <v>1</v>
          </cell>
          <cell r="I1532">
            <v>0.05</v>
          </cell>
          <cell r="J1532">
            <v>1</v>
          </cell>
          <cell r="K1532">
            <v>0.05</v>
          </cell>
        </row>
        <row r="1533">
          <cell r="A1533">
            <v>720</v>
          </cell>
          <cell r="B1533" t="str">
            <v>+</v>
          </cell>
          <cell r="C1533">
            <v>10.7</v>
          </cell>
          <cell r="D1533">
            <v>720</v>
          </cell>
          <cell r="E1533" t="str">
            <v>+</v>
          </cell>
          <cell r="F1533">
            <v>15.599999999999454</v>
          </cell>
          <cell r="G1533">
            <v>4.9000000000000004</v>
          </cell>
          <cell r="H1533">
            <v>1</v>
          </cell>
          <cell r="I1533">
            <v>0.05</v>
          </cell>
          <cell r="J1533">
            <v>4.9000000000000004</v>
          </cell>
          <cell r="K1533">
            <v>0.24500000000000002</v>
          </cell>
        </row>
        <row r="1534">
          <cell r="A1534">
            <v>720</v>
          </cell>
          <cell r="B1534" t="str">
            <v>+</v>
          </cell>
          <cell r="C1534">
            <v>10.7</v>
          </cell>
          <cell r="D1534">
            <v>721</v>
          </cell>
          <cell r="E1534" t="str">
            <v>+</v>
          </cell>
          <cell r="F1534">
            <v>1.3000000000010914</v>
          </cell>
          <cell r="G1534">
            <v>10.6</v>
          </cell>
          <cell r="H1534">
            <v>1</v>
          </cell>
          <cell r="I1534">
            <v>0.05</v>
          </cell>
          <cell r="J1534">
            <v>10.6</v>
          </cell>
          <cell r="K1534">
            <v>0.53</v>
          </cell>
        </row>
        <row r="1535">
          <cell r="A1535">
            <v>720</v>
          </cell>
          <cell r="B1535" t="str">
            <v>+</v>
          </cell>
          <cell r="C1535">
            <v>18.5</v>
          </cell>
          <cell r="D1535">
            <v>721</v>
          </cell>
          <cell r="E1535" t="str">
            <v>+</v>
          </cell>
          <cell r="F1535">
            <v>9.9999999999909051E-2</v>
          </cell>
          <cell r="G1535">
            <v>1.6</v>
          </cell>
          <cell r="H1535">
            <v>1</v>
          </cell>
          <cell r="I1535">
            <v>0.05</v>
          </cell>
          <cell r="J1535">
            <v>1.6</v>
          </cell>
          <cell r="K1535">
            <v>8.0000000000000016E-2</v>
          </cell>
        </row>
        <row r="1536">
          <cell r="A1536">
            <v>721</v>
          </cell>
          <cell r="B1536" t="str">
            <v>+</v>
          </cell>
          <cell r="C1536">
            <v>12.1</v>
          </cell>
          <cell r="D1536">
            <v>722</v>
          </cell>
          <cell r="E1536" t="str">
            <v>+</v>
          </cell>
          <cell r="F1536">
            <v>0.30000000000200089</v>
          </cell>
          <cell r="G1536">
            <v>8.1999999999999993</v>
          </cell>
          <cell r="H1536">
            <v>1</v>
          </cell>
          <cell r="I1536">
            <v>0.05</v>
          </cell>
          <cell r="J1536">
            <v>8.1999999999999993</v>
          </cell>
          <cell r="K1536">
            <v>0.41</v>
          </cell>
        </row>
        <row r="1537">
          <cell r="A1537">
            <v>722</v>
          </cell>
          <cell r="B1537" t="str">
            <v>+</v>
          </cell>
          <cell r="C1537">
            <v>0.5</v>
          </cell>
          <cell r="D1537">
            <v>722</v>
          </cell>
          <cell r="E1537" t="str">
            <v>+</v>
          </cell>
          <cell r="F1537">
            <v>7.6999999999998181</v>
          </cell>
          <cell r="G1537">
            <v>7.2</v>
          </cell>
          <cell r="H1537">
            <v>1</v>
          </cell>
          <cell r="I1537">
            <v>0.05</v>
          </cell>
          <cell r="J1537">
            <v>7.2</v>
          </cell>
          <cell r="K1537">
            <v>0.36000000000000004</v>
          </cell>
        </row>
        <row r="1538">
          <cell r="A1538">
            <v>721</v>
          </cell>
          <cell r="B1538" t="str">
            <v>+</v>
          </cell>
          <cell r="C1538">
            <v>19</v>
          </cell>
          <cell r="D1538">
            <v>722</v>
          </cell>
          <cell r="E1538" t="str">
            <v>+</v>
          </cell>
          <cell r="F1538">
            <v>3.6000000000012733</v>
          </cell>
          <cell r="G1538">
            <v>4.5999999999999996</v>
          </cell>
          <cell r="H1538">
            <v>1</v>
          </cell>
          <cell r="I1538">
            <v>0.05</v>
          </cell>
          <cell r="J1538">
            <v>4.5999999999999996</v>
          </cell>
          <cell r="K1538">
            <v>0.22999999999999998</v>
          </cell>
        </row>
        <row r="1539">
          <cell r="A1539">
            <v>722</v>
          </cell>
          <cell r="B1539" t="str">
            <v>+</v>
          </cell>
          <cell r="C1539">
            <v>7.5</v>
          </cell>
          <cell r="D1539">
            <v>722</v>
          </cell>
          <cell r="E1539" t="str">
            <v>+</v>
          </cell>
          <cell r="F1539">
            <v>10.899999999999181</v>
          </cell>
          <cell r="G1539">
            <v>3.4</v>
          </cell>
          <cell r="H1539">
            <v>1</v>
          </cell>
          <cell r="I1539">
            <v>0.05</v>
          </cell>
          <cell r="J1539">
            <v>3.4</v>
          </cell>
          <cell r="K1539">
            <v>0.17</v>
          </cell>
        </row>
        <row r="1540">
          <cell r="A1540">
            <v>722</v>
          </cell>
          <cell r="B1540" t="str">
            <v>+</v>
          </cell>
          <cell r="C1540">
            <v>12.3</v>
          </cell>
          <cell r="D1540">
            <v>722</v>
          </cell>
          <cell r="E1540" t="str">
            <v>+</v>
          </cell>
          <cell r="F1540">
            <v>13.799999999998818</v>
          </cell>
          <cell r="G1540">
            <v>1.5</v>
          </cell>
          <cell r="H1540">
            <v>1</v>
          </cell>
          <cell r="I1540">
            <v>0.05</v>
          </cell>
          <cell r="J1540">
            <v>1.5</v>
          </cell>
          <cell r="K1540">
            <v>7.5000000000000011E-2</v>
          </cell>
        </row>
        <row r="1541">
          <cell r="A1541">
            <v>722</v>
          </cell>
          <cell r="B1541" t="str">
            <v>+</v>
          </cell>
          <cell r="C1541">
            <v>16</v>
          </cell>
          <cell r="D1541">
            <v>722</v>
          </cell>
          <cell r="E1541" t="str">
            <v>+</v>
          </cell>
          <cell r="F1541">
            <v>17.300000000000182</v>
          </cell>
          <cell r="G1541">
            <v>1.3</v>
          </cell>
          <cell r="H1541">
            <v>1</v>
          </cell>
          <cell r="I1541">
            <v>0.05</v>
          </cell>
          <cell r="J1541">
            <v>1.3</v>
          </cell>
          <cell r="K1541">
            <v>6.5000000000000002E-2</v>
          </cell>
        </row>
        <row r="1542">
          <cell r="A1542">
            <v>722</v>
          </cell>
          <cell r="B1542" t="str">
            <v>+</v>
          </cell>
          <cell r="C1542">
            <v>18.7</v>
          </cell>
          <cell r="D1542">
            <v>722</v>
          </cell>
          <cell r="E1542" t="str">
            <v>+</v>
          </cell>
          <cell r="F1542">
            <v>19.900000000002365</v>
          </cell>
          <cell r="G1542">
            <v>1.2</v>
          </cell>
          <cell r="H1542">
            <v>1</v>
          </cell>
          <cell r="I1542">
            <v>0.05</v>
          </cell>
          <cell r="J1542">
            <v>1.2</v>
          </cell>
          <cell r="K1542">
            <v>0.06</v>
          </cell>
        </row>
        <row r="1543">
          <cell r="A1543">
            <v>723</v>
          </cell>
          <cell r="B1543" t="str">
            <v>+</v>
          </cell>
          <cell r="C1543">
            <v>13.6</v>
          </cell>
          <cell r="D1543">
            <v>723</v>
          </cell>
          <cell r="E1543" t="str">
            <v>+</v>
          </cell>
          <cell r="F1543">
            <v>16.100000000001273</v>
          </cell>
          <cell r="G1543">
            <v>2.5</v>
          </cell>
          <cell r="H1543">
            <v>1</v>
          </cell>
          <cell r="I1543">
            <v>0.05</v>
          </cell>
          <cell r="J1543">
            <v>2.5</v>
          </cell>
          <cell r="K1543">
            <v>0.125</v>
          </cell>
        </row>
        <row r="1544">
          <cell r="A1544">
            <v>723</v>
          </cell>
          <cell r="B1544" t="str">
            <v>+</v>
          </cell>
          <cell r="C1544">
            <v>16.5</v>
          </cell>
          <cell r="D1544">
            <v>724</v>
          </cell>
          <cell r="E1544" t="str">
            <v>+</v>
          </cell>
          <cell r="F1544">
            <v>2.3000000000001819</v>
          </cell>
          <cell r="G1544">
            <v>5.8</v>
          </cell>
          <cell r="H1544">
            <v>1</v>
          </cell>
          <cell r="I1544">
            <v>0.05</v>
          </cell>
          <cell r="J1544">
            <v>5.8</v>
          </cell>
          <cell r="K1544">
            <v>0.28999999999999998</v>
          </cell>
        </row>
        <row r="1545">
          <cell r="A1545">
            <v>724</v>
          </cell>
          <cell r="B1545" t="str">
            <v>+</v>
          </cell>
          <cell r="C1545">
            <v>1.4</v>
          </cell>
          <cell r="D1545">
            <v>725</v>
          </cell>
          <cell r="E1545" t="str">
            <v>+</v>
          </cell>
          <cell r="F1545">
            <v>9.9999999999909051E-2</v>
          </cell>
          <cell r="G1545">
            <v>18.7</v>
          </cell>
          <cell r="H1545">
            <v>1</v>
          </cell>
          <cell r="I1545">
            <v>0.05</v>
          </cell>
          <cell r="J1545">
            <v>18.7</v>
          </cell>
          <cell r="K1545">
            <v>0.93500000000000005</v>
          </cell>
        </row>
        <row r="1546">
          <cell r="A1546">
            <v>724</v>
          </cell>
          <cell r="B1546" t="str">
            <v>+</v>
          </cell>
          <cell r="C1546">
            <v>18.600000000000001</v>
          </cell>
          <cell r="D1546">
            <v>725</v>
          </cell>
          <cell r="E1546" t="str">
            <v>+</v>
          </cell>
          <cell r="F1546">
            <v>14.600000000000364</v>
          </cell>
          <cell r="G1546">
            <v>16</v>
          </cell>
          <cell r="H1546">
            <v>1</v>
          </cell>
          <cell r="I1546">
            <v>0.05</v>
          </cell>
          <cell r="J1546">
            <v>16</v>
          </cell>
          <cell r="K1546">
            <v>0.8</v>
          </cell>
        </row>
        <row r="1547">
          <cell r="A1547">
            <v>725</v>
          </cell>
          <cell r="B1547" t="str">
            <v>+</v>
          </cell>
          <cell r="C1547">
            <v>8.6</v>
          </cell>
          <cell r="D1547">
            <v>725</v>
          </cell>
          <cell r="E1547" t="str">
            <v>+</v>
          </cell>
          <cell r="F1547">
            <v>9.3000000000006366</v>
          </cell>
          <cell r="G1547">
            <v>0.7</v>
          </cell>
          <cell r="H1547">
            <v>1</v>
          </cell>
          <cell r="I1547">
            <v>0.05</v>
          </cell>
          <cell r="J1547">
            <v>0.7</v>
          </cell>
          <cell r="K1547">
            <v>3.4999999999999996E-2</v>
          </cell>
        </row>
        <row r="1548">
          <cell r="A1548">
            <v>725</v>
          </cell>
          <cell r="B1548" t="str">
            <v>+</v>
          </cell>
          <cell r="C1548">
            <v>16.399999999999999</v>
          </cell>
          <cell r="D1548">
            <v>725</v>
          </cell>
          <cell r="E1548" t="str">
            <v>+</v>
          </cell>
          <cell r="F1548">
            <v>17.100000000000364</v>
          </cell>
          <cell r="G1548">
            <v>0.7</v>
          </cell>
          <cell r="H1548">
            <v>1</v>
          </cell>
          <cell r="I1548">
            <v>0.05</v>
          </cell>
          <cell r="J1548">
            <v>0.7</v>
          </cell>
          <cell r="K1548">
            <v>3.4999999999999996E-2</v>
          </cell>
        </row>
        <row r="1549">
          <cell r="A1549">
            <v>725</v>
          </cell>
          <cell r="B1549" t="str">
            <v>+</v>
          </cell>
          <cell r="C1549">
            <v>18.2</v>
          </cell>
          <cell r="D1549">
            <v>726</v>
          </cell>
          <cell r="E1549" t="str">
            <v>+</v>
          </cell>
          <cell r="F1549">
            <v>1.6000000000008185</v>
          </cell>
          <cell r="G1549">
            <v>3.4</v>
          </cell>
          <cell r="H1549">
            <v>1</v>
          </cell>
          <cell r="I1549">
            <v>0.05</v>
          </cell>
          <cell r="J1549">
            <v>3.4</v>
          </cell>
          <cell r="K1549">
            <v>0.17</v>
          </cell>
        </row>
        <row r="1550">
          <cell r="A1550">
            <v>726</v>
          </cell>
          <cell r="B1550" t="str">
            <v>+</v>
          </cell>
          <cell r="C1550">
            <v>1.9</v>
          </cell>
          <cell r="D1550">
            <v>726</v>
          </cell>
          <cell r="E1550" t="str">
            <v>+</v>
          </cell>
          <cell r="F1550">
            <v>2.8999999999996362</v>
          </cell>
          <cell r="G1550">
            <v>1</v>
          </cell>
          <cell r="H1550">
            <v>1</v>
          </cell>
          <cell r="I1550">
            <v>0.05</v>
          </cell>
          <cell r="J1550">
            <v>1</v>
          </cell>
          <cell r="K1550">
            <v>0.05</v>
          </cell>
        </row>
        <row r="1551">
          <cell r="A1551">
            <v>726</v>
          </cell>
          <cell r="B1551" t="str">
            <v>+</v>
          </cell>
          <cell r="C1551">
            <v>3.4</v>
          </cell>
          <cell r="D1551">
            <v>726</v>
          </cell>
          <cell r="E1551" t="str">
            <v>+</v>
          </cell>
          <cell r="F1551">
            <v>4.4000000000005457</v>
          </cell>
          <cell r="G1551">
            <v>1</v>
          </cell>
          <cell r="H1551">
            <v>1</v>
          </cell>
          <cell r="I1551">
            <v>0.05</v>
          </cell>
          <cell r="J1551">
            <v>1</v>
          </cell>
          <cell r="K1551">
            <v>0.05</v>
          </cell>
        </row>
        <row r="1552">
          <cell r="A1552">
            <v>726</v>
          </cell>
          <cell r="B1552" t="str">
            <v>+</v>
          </cell>
          <cell r="C1552">
            <v>11.2</v>
          </cell>
          <cell r="D1552">
            <v>726</v>
          </cell>
          <cell r="E1552" t="str">
            <v>+</v>
          </cell>
          <cell r="F1552">
            <v>12.200000000000273</v>
          </cell>
          <cell r="G1552">
            <v>1</v>
          </cell>
          <cell r="H1552">
            <v>1</v>
          </cell>
          <cell r="I1552">
            <v>0.05</v>
          </cell>
          <cell r="J1552">
            <v>1</v>
          </cell>
          <cell r="K1552">
            <v>0.05</v>
          </cell>
        </row>
        <row r="1553">
          <cell r="A1553">
            <v>727</v>
          </cell>
          <cell r="B1553" t="str">
            <v>+</v>
          </cell>
          <cell r="C1553">
            <v>1.9</v>
          </cell>
          <cell r="D1553">
            <v>728</v>
          </cell>
          <cell r="E1553" t="str">
            <v>+</v>
          </cell>
          <cell r="F1553">
            <v>6.6000000000008185</v>
          </cell>
          <cell r="G1553">
            <v>24.7</v>
          </cell>
          <cell r="H1553">
            <v>1</v>
          </cell>
          <cell r="I1553">
            <v>0.05</v>
          </cell>
          <cell r="J1553">
            <v>24.7</v>
          </cell>
          <cell r="K1553">
            <v>1.2350000000000001</v>
          </cell>
        </row>
        <row r="1554">
          <cell r="A1554">
            <v>727</v>
          </cell>
          <cell r="B1554" t="str">
            <v>+</v>
          </cell>
          <cell r="C1554">
            <v>12.9</v>
          </cell>
          <cell r="D1554">
            <v>727</v>
          </cell>
          <cell r="E1554" t="str">
            <v>+</v>
          </cell>
          <cell r="F1554">
            <v>13.799999999998818</v>
          </cell>
          <cell r="G1554">
            <v>0.9</v>
          </cell>
          <cell r="H1554">
            <v>1</v>
          </cell>
          <cell r="I1554">
            <v>0.05</v>
          </cell>
          <cell r="J1554">
            <v>0.9</v>
          </cell>
          <cell r="K1554">
            <v>4.5000000000000005E-2</v>
          </cell>
        </row>
        <row r="1555">
          <cell r="A1555">
            <v>727</v>
          </cell>
          <cell r="B1555" t="str">
            <v>+</v>
          </cell>
          <cell r="C1555">
            <v>15.7</v>
          </cell>
          <cell r="D1555">
            <v>727</v>
          </cell>
          <cell r="E1555" t="str">
            <v>+</v>
          </cell>
          <cell r="F1555">
            <v>16.65000000000191</v>
          </cell>
          <cell r="G1555">
            <v>0.95</v>
          </cell>
          <cell r="H1555">
            <v>1</v>
          </cell>
          <cell r="I1555">
            <v>0.05</v>
          </cell>
          <cell r="J1555">
            <v>0.95</v>
          </cell>
          <cell r="K1555">
            <v>4.7500000000000001E-2</v>
          </cell>
        </row>
        <row r="1556">
          <cell r="A1556">
            <v>728</v>
          </cell>
          <cell r="B1556" t="str">
            <v>+</v>
          </cell>
          <cell r="C1556">
            <v>1</v>
          </cell>
          <cell r="D1556">
            <v>728</v>
          </cell>
          <cell r="E1556" t="str">
            <v>+</v>
          </cell>
          <cell r="F1556">
            <v>8.7999999999988177</v>
          </cell>
          <cell r="G1556">
            <v>7.8</v>
          </cell>
          <cell r="H1556">
            <v>1</v>
          </cell>
          <cell r="I1556">
            <v>0.05</v>
          </cell>
          <cell r="J1556">
            <v>7.8</v>
          </cell>
          <cell r="K1556">
            <v>0.39</v>
          </cell>
        </row>
        <row r="1557">
          <cell r="A1557">
            <v>728</v>
          </cell>
          <cell r="B1557" t="str">
            <v>+</v>
          </cell>
          <cell r="C1557">
            <v>1.4</v>
          </cell>
          <cell r="D1557">
            <v>728</v>
          </cell>
          <cell r="E1557" t="str">
            <v>+</v>
          </cell>
          <cell r="F1557">
            <v>2.6999999999998181</v>
          </cell>
          <cell r="G1557">
            <v>1.3</v>
          </cell>
          <cell r="H1557">
            <v>1</v>
          </cell>
          <cell r="I1557">
            <v>0.05</v>
          </cell>
          <cell r="J1557">
            <v>1.3</v>
          </cell>
          <cell r="K1557">
            <v>6.5000000000000002E-2</v>
          </cell>
        </row>
        <row r="1558">
          <cell r="A1558">
            <v>728</v>
          </cell>
          <cell r="B1558" t="str">
            <v>+</v>
          </cell>
          <cell r="C1558">
            <v>18</v>
          </cell>
          <cell r="D1558">
            <v>728</v>
          </cell>
          <cell r="E1558" t="str">
            <v>+</v>
          </cell>
          <cell r="F1558">
            <v>19.299999999998363</v>
          </cell>
          <cell r="G1558">
            <v>1.3</v>
          </cell>
          <cell r="H1558">
            <v>1</v>
          </cell>
          <cell r="I1558">
            <v>0.05</v>
          </cell>
          <cell r="J1558">
            <v>1.3</v>
          </cell>
          <cell r="K1558">
            <v>6.5000000000000002E-2</v>
          </cell>
        </row>
        <row r="1559">
          <cell r="A1559">
            <v>729</v>
          </cell>
          <cell r="B1559" t="str">
            <v>+</v>
          </cell>
          <cell r="C1559">
            <v>8.6</v>
          </cell>
          <cell r="D1559">
            <v>729</v>
          </cell>
          <cell r="E1559" t="str">
            <v>+</v>
          </cell>
          <cell r="F1559">
            <v>16.600000000000819</v>
          </cell>
          <cell r="G1559">
            <v>8</v>
          </cell>
          <cell r="H1559">
            <v>1</v>
          </cell>
          <cell r="I1559">
            <v>0.05</v>
          </cell>
          <cell r="J1559">
            <v>8</v>
          </cell>
          <cell r="K1559">
            <v>0.4</v>
          </cell>
        </row>
        <row r="1560">
          <cell r="A1560">
            <v>730</v>
          </cell>
          <cell r="B1560" t="str">
            <v>+</v>
          </cell>
          <cell r="D1560">
            <v>730</v>
          </cell>
          <cell r="E1560" t="str">
            <v>+</v>
          </cell>
          <cell r="F1560">
            <v>15.799999999999272</v>
          </cell>
          <cell r="G1560">
            <v>15.8</v>
          </cell>
          <cell r="H1560">
            <v>1</v>
          </cell>
          <cell r="I1560">
            <v>0.05</v>
          </cell>
          <cell r="J1560">
            <v>15.8</v>
          </cell>
          <cell r="K1560">
            <v>0.79</v>
          </cell>
        </row>
        <row r="1561">
          <cell r="A1561">
            <v>730</v>
          </cell>
          <cell r="B1561" t="str">
            <v>+</v>
          </cell>
          <cell r="C1561">
            <v>18.100000000000001</v>
          </cell>
          <cell r="D1561">
            <v>731</v>
          </cell>
          <cell r="E1561" t="str">
            <v>+</v>
          </cell>
          <cell r="F1561">
            <v>0.70000000000163709</v>
          </cell>
          <cell r="G1561">
            <v>2.6</v>
          </cell>
          <cell r="H1561">
            <v>1</v>
          </cell>
          <cell r="I1561">
            <v>0.05</v>
          </cell>
          <cell r="J1561">
            <v>2.6</v>
          </cell>
          <cell r="K1561">
            <v>0.13</v>
          </cell>
        </row>
        <row r="1562">
          <cell r="A1562">
            <v>731</v>
          </cell>
          <cell r="B1562" t="str">
            <v>+</v>
          </cell>
          <cell r="C1562">
            <v>5.3</v>
          </cell>
          <cell r="D1562">
            <v>732</v>
          </cell>
          <cell r="E1562" t="str">
            <v>+</v>
          </cell>
          <cell r="F1562">
            <v>15.299999999999727</v>
          </cell>
          <cell r="G1562">
            <v>30</v>
          </cell>
          <cell r="H1562">
            <v>1</v>
          </cell>
          <cell r="I1562">
            <v>0.05</v>
          </cell>
          <cell r="J1562">
            <v>30</v>
          </cell>
          <cell r="K1562">
            <v>1.5</v>
          </cell>
        </row>
        <row r="1563">
          <cell r="A1563">
            <v>732</v>
          </cell>
          <cell r="B1563" t="str">
            <v>+</v>
          </cell>
          <cell r="C1563">
            <v>19</v>
          </cell>
          <cell r="D1563">
            <v>733</v>
          </cell>
          <cell r="E1563" t="str">
            <v>+</v>
          </cell>
          <cell r="F1563">
            <v>9.4000000000005457</v>
          </cell>
          <cell r="G1563">
            <v>10.4</v>
          </cell>
          <cell r="H1563">
            <v>1</v>
          </cell>
          <cell r="I1563">
            <v>0.05</v>
          </cell>
          <cell r="J1563">
            <v>10.4</v>
          </cell>
          <cell r="K1563">
            <v>0.52</v>
          </cell>
        </row>
        <row r="1564">
          <cell r="A1564">
            <v>730</v>
          </cell>
          <cell r="B1564" t="str">
            <v>+</v>
          </cell>
          <cell r="C1564">
            <v>2.2999999999999998</v>
          </cell>
          <cell r="D1564">
            <v>730</v>
          </cell>
          <cell r="E1564" t="str">
            <v>+</v>
          </cell>
          <cell r="F1564">
            <v>5.5999999999994543</v>
          </cell>
          <cell r="G1564">
            <v>3.3</v>
          </cell>
          <cell r="H1564">
            <v>1</v>
          </cell>
          <cell r="I1564">
            <v>0.05</v>
          </cell>
          <cell r="J1564">
            <v>3.3</v>
          </cell>
          <cell r="K1564">
            <v>0.16500000000000001</v>
          </cell>
        </row>
        <row r="1565">
          <cell r="A1565">
            <v>730</v>
          </cell>
          <cell r="B1565" t="str">
            <v>+</v>
          </cell>
          <cell r="C1565">
            <v>10.1</v>
          </cell>
          <cell r="D1565">
            <v>730</v>
          </cell>
          <cell r="E1565" t="str">
            <v>+</v>
          </cell>
          <cell r="F1565">
            <v>12.899999999999636</v>
          </cell>
          <cell r="G1565">
            <v>2.8</v>
          </cell>
          <cell r="H1565">
            <v>1</v>
          </cell>
          <cell r="I1565">
            <v>0.05</v>
          </cell>
          <cell r="J1565">
            <v>2.8</v>
          </cell>
          <cell r="K1565">
            <v>0.13999999999999999</v>
          </cell>
        </row>
        <row r="1566">
          <cell r="A1566">
            <v>730</v>
          </cell>
          <cell r="B1566" t="str">
            <v>+</v>
          </cell>
          <cell r="C1566">
            <v>13.8</v>
          </cell>
          <cell r="D1566">
            <v>733</v>
          </cell>
          <cell r="E1566" t="str">
            <v>+</v>
          </cell>
          <cell r="F1566">
            <v>11.399999999998727</v>
          </cell>
          <cell r="G1566">
            <v>57.6</v>
          </cell>
          <cell r="H1566">
            <v>1</v>
          </cell>
          <cell r="I1566">
            <v>0.05</v>
          </cell>
          <cell r="J1566">
            <v>57.6</v>
          </cell>
          <cell r="K1566">
            <v>2.8800000000000003</v>
          </cell>
        </row>
        <row r="1567">
          <cell r="A1567">
            <v>718</v>
          </cell>
          <cell r="B1567" t="str">
            <v>+</v>
          </cell>
          <cell r="C1567">
            <v>4.7</v>
          </cell>
          <cell r="D1567">
            <v>720</v>
          </cell>
          <cell r="E1567" t="str">
            <v>+</v>
          </cell>
          <cell r="F1567">
            <v>3.7000000000011823</v>
          </cell>
          <cell r="G1567">
            <v>39</v>
          </cell>
          <cell r="H1567">
            <v>1</v>
          </cell>
          <cell r="I1567">
            <v>0.05</v>
          </cell>
          <cell r="J1567">
            <v>39</v>
          </cell>
          <cell r="K1567">
            <v>1.9500000000000002</v>
          </cell>
        </row>
        <row r="1568">
          <cell r="A1568">
            <v>718</v>
          </cell>
          <cell r="B1568" t="str">
            <v>+</v>
          </cell>
          <cell r="C1568">
            <v>10.1</v>
          </cell>
          <cell r="D1568">
            <v>720</v>
          </cell>
          <cell r="E1568" t="str">
            <v>+</v>
          </cell>
          <cell r="F1568">
            <v>8.8000000000010914</v>
          </cell>
          <cell r="G1568">
            <v>38.700000000000003</v>
          </cell>
          <cell r="H1568">
            <v>1</v>
          </cell>
          <cell r="I1568">
            <v>0.05</v>
          </cell>
          <cell r="J1568">
            <v>38.700000000000003</v>
          </cell>
          <cell r="K1568">
            <v>1.9350000000000003</v>
          </cell>
        </row>
        <row r="1569">
          <cell r="A1569">
            <v>715</v>
          </cell>
          <cell r="B1569" t="str">
            <v>+</v>
          </cell>
          <cell r="D1569">
            <v>715</v>
          </cell>
          <cell r="E1569" t="str">
            <v>+</v>
          </cell>
          <cell r="F1569">
            <v>2.0000000000004547</v>
          </cell>
          <cell r="G1569">
            <v>2</v>
          </cell>
          <cell r="H1569">
            <v>1</v>
          </cell>
          <cell r="I1569">
            <v>0.05</v>
          </cell>
          <cell r="J1569">
            <v>2</v>
          </cell>
          <cell r="K1569">
            <v>0.1</v>
          </cell>
        </row>
        <row r="1570">
          <cell r="A1570">
            <v>715</v>
          </cell>
          <cell r="B1570" t="str">
            <v>+</v>
          </cell>
          <cell r="C1570">
            <v>8.8000000000000007</v>
          </cell>
          <cell r="D1570">
            <v>715</v>
          </cell>
          <cell r="E1570" t="str">
            <v>+</v>
          </cell>
          <cell r="F1570">
            <v>10.599999999999454</v>
          </cell>
          <cell r="G1570">
            <v>1.8</v>
          </cell>
          <cell r="H1570">
            <v>1</v>
          </cell>
          <cell r="I1570">
            <v>0.05</v>
          </cell>
          <cell r="J1570">
            <v>1.8</v>
          </cell>
          <cell r="K1570">
            <v>9.0000000000000011E-2</v>
          </cell>
        </row>
        <row r="1571">
          <cell r="A1571">
            <v>715</v>
          </cell>
          <cell r="B1571" t="str">
            <v>+</v>
          </cell>
          <cell r="C1571">
            <v>14.5</v>
          </cell>
          <cell r="D1571">
            <v>715</v>
          </cell>
          <cell r="E1571" t="str">
            <v>+</v>
          </cell>
          <cell r="F1571">
            <v>16.900000000000546</v>
          </cell>
          <cell r="G1571">
            <v>2.4</v>
          </cell>
          <cell r="H1571">
            <v>1</v>
          </cell>
          <cell r="I1571">
            <v>0.05</v>
          </cell>
          <cell r="J1571">
            <v>2.4</v>
          </cell>
          <cell r="K1571">
            <v>0.12</v>
          </cell>
        </row>
        <row r="1572">
          <cell r="A1572">
            <v>714</v>
          </cell>
          <cell r="B1572" t="str">
            <v>+</v>
          </cell>
          <cell r="D1572">
            <v>714</v>
          </cell>
          <cell r="E1572" t="str">
            <v>+</v>
          </cell>
          <cell r="F1572">
            <v>1.3999999999987267</v>
          </cell>
          <cell r="G1572">
            <v>1.4</v>
          </cell>
          <cell r="H1572">
            <v>1</v>
          </cell>
          <cell r="I1572">
            <v>0.05</v>
          </cell>
          <cell r="J1572">
            <v>1.4</v>
          </cell>
          <cell r="K1572">
            <v>6.9999999999999993E-2</v>
          </cell>
        </row>
        <row r="1573">
          <cell r="A1573">
            <v>714</v>
          </cell>
          <cell r="B1573" t="str">
            <v>+</v>
          </cell>
          <cell r="D1573">
            <v>714</v>
          </cell>
          <cell r="E1573" t="str">
            <v>+</v>
          </cell>
          <cell r="F1573">
            <v>19.400000000000546</v>
          </cell>
          <cell r="G1573">
            <v>19.399999999999999</v>
          </cell>
          <cell r="H1573">
            <v>1</v>
          </cell>
          <cell r="I1573">
            <v>0.05</v>
          </cell>
          <cell r="J1573">
            <v>19.399999999999999</v>
          </cell>
          <cell r="K1573">
            <v>0.97</v>
          </cell>
        </row>
        <row r="1574">
          <cell r="A1574">
            <v>714</v>
          </cell>
          <cell r="B1574" t="str">
            <v>+</v>
          </cell>
          <cell r="C1574">
            <v>3.6</v>
          </cell>
          <cell r="D1574">
            <v>714</v>
          </cell>
          <cell r="E1574" t="str">
            <v>+</v>
          </cell>
          <cell r="F1574">
            <v>11.800000000000637</v>
          </cell>
          <cell r="G1574">
            <v>8.1999999999999993</v>
          </cell>
          <cell r="H1574">
            <v>1</v>
          </cell>
          <cell r="I1574">
            <v>0.05</v>
          </cell>
          <cell r="J1574">
            <v>8.1999999999999993</v>
          </cell>
          <cell r="K1574">
            <v>0.41</v>
          </cell>
        </row>
        <row r="1575">
          <cell r="A1575">
            <v>713</v>
          </cell>
          <cell r="B1575" t="str">
            <v>+</v>
          </cell>
          <cell r="C1575">
            <v>2</v>
          </cell>
          <cell r="D1575">
            <v>713</v>
          </cell>
          <cell r="E1575" t="str">
            <v>+</v>
          </cell>
          <cell r="F1575">
            <v>9.2000000000007276</v>
          </cell>
          <cell r="G1575">
            <v>7.2</v>
          </cell>
          <cell r="H1575">
            <v>2</v>
          </cell>
          <cell r="I1575">
            <v>0.05</v>
          </cell>
          <cell r="J1575">
            <v>14.4</v>
          </cell>
          <cell r="K1575">
            <v>0.72000000000000008</v>
          </cell>
        </row>
        <row r="1576">
          <cell r="A1576">
            <v>713</v>
          </cell>
          <cell r="B1576" t="str">
            <v>+</v>
          </cell>
          <cell r="C1576">
            <v>12.8</v>
          </cell>
          <cell r="D1576">
            <v>714</v>
          </cell>
          <cell r="E1576" t="str">
            <v>+</v>
          </cell>
          <cell r="F1576">
            <v>2.1999999999979991</v>
          </cell>
          <cell r="G1576">
            <v>9.4</v>
          </cell>
          <cell r="H1576">
            <v>1</v>
          </cell>
          <cell r="I1576">
            <v>0.05</v>
          </cell>
          <cell r="J1576">
            <v>9.4</v>
          </cell>
          <cell r="K1576">
            <v>0.47000000000000003</v>
          </cell>
        </row>
        <row r="1577">
          <cell r="A1577">
            <v>714</v>
          </cell>
          <cell r="B1577" t="str">
            <v>+</v>
          </cell>
          <cell r="C1577">
            <v>17</v>
          </cell>
          <cell r="D1577">
            <v>714</v>
          </cell>
          <cell r="E1577" t="str">
            <v>+</v>
          </cell>
          <cell r="F1577">
            <v>19.700000000000273</v>
          </cell>
          <cell r="G1577">
            <v>2.7</v>
          </cell>
          <cell r="H1577">
            <v>1</v>
          </cell>
          <cell r="I1577">
            <v>0.05</v>
          </cell>
          <cell r="J1577">
            <v>2.7</v>
          </cell>
          <cell r="K1577">
            <v>0.13500000000000001</v>
          </cell>
        </row>
        <row r="1578">
          <cell r="A1578">
            <v>713</v>
          </cell>
          <cell r="B1578" t="str">
            <v>+</v>
          </cell>
          <cell r="C1578">
            <v>14.3</v>
          </cell>
          <cell r="D1578">
            <v>714</v>
          </cell>
          <cell r="E1578" t="str">
            <v>+</v>
          </cell>
          <cell r="F1578">
            <v>2.3000000000001819</v>
          </cell>
          <cell r="G1578">
            <v>8</v>
          </cell>
          <cell r="H1578">
            <v>1</v>
          </cell>
          <cell r="I1578">
            <v>0.05</v>
          </cell>
          <cell r="J1578">
            <v>8</v>
          </cell>
          <cell r="K1578">
            <v>0.4</v>
          </cell>
        </row>
        <row r="1579">
          <cell r="A1579">
            <v>713</v>
          </cell>
          <cell r="B1579" t="str">
            <v>+</v>
          </cell>
          <cell r="C1579">
            <v>17.8</v>
          </cell>
          <cell r="D1579">
            <v>714</v>
          </cell>
          <cell r="E1579" t="str">
            <v>+</v>
          </cell>
          <cell r="F1579">
            <v>0.99999999999909051</v>
          </cell>
          <cell r="G1579">
            <v>3.2</v>
          </cell>
          <cell r="H1579">
            <v>1</v>
          </cell>
          <cell r="I1579">
            <v>0.05</v>
          </cell>
          <cell r="J1579">
            <v>3.2</v>
          </cell>
          <cell r="K1579">
            <v>0.16000000000000003</v>
          </cell>
        </row>
        <row r="1580">
          <cell r="A1580">
            <v>712</v>
          </cell>
          <cell r="B1580" t="str">
            <v>+</v>
          </cell>
          <cell r="C1580">
            <v>5.2</v>
          </cell>
          <cell r="D1580">
            <v>712</v>
          </cell>
          <cell r="E1580" t="str">
            <v>+</v>
          </cell>
          <cell r="F1580">
            <v>8.8000000000010914</v>
          </cell>
          <cell r="G1580">
            <v>3.6</v>
          </cell>
          <cell r="H1580">
            <v>1</v>
          </cell>
          <cell r="I1580">
            <v>0.05</v>
          </cell>
          <cell r="J1580">
            <v>3.6</v>
          </cell>
          <cell r="K1580">
            <v>0.18000000000000002</v>
          </cell>
        </row>
        <row r="1581">
          <cell r="A1581">
            <v>712</v>
          </cell>
          <cell r="B1581" t="str">
            <v>+</v>
          </cell>
          <cell r="C1581">
            <v>14</v>
          </cell>
          <cell r="D1581">
            <v>713</v>
          </cell>
          <cell r="E1581" t="str">
            <v>+</v>
          </cell>
          <cell r="F1581">
            <v>4.9000000000000909</v>
          </cell>
          <cell r="G1581">
            <v>10.9</v>
          </cell>
          <cell r="H1581">
            <v>1</v>
          </cell>
          <cell r="I1581">
            <v>0.05</v>
          </cell>
          <cell r="J1581">
            <v>10.9</v>
          </cell>
          <cell r="K1581">
            <v>0.54500000000000004</v>
          </cell>
        </row>
        <row r="1582">
          <cell r="A1582">
            <v>712</v>
          </cell>
          <cell r="B1582" t="str">
            <v>+</v>
          </cell>
          <cell r="C1582">
            <v>14</v>
          </cell>
          <cell r="D1582">
            <v>713</v>
          </cell>
          <cell r="E1582" t="str">
            <v>+</v>
          </cell>
          <cell r="F1582">
            <v>1.5000000000009095</v>
          </cell>
          <cell r="G1582">
            <v>7.5</v>
          </cell>
          <cell r="H1582">
            <v>1</v>
          </cell>
          <cell r="I1582">
            <v>0.05</v>
          </cell>
          <cell r="J1582">
            <v>7.5</v>
          </cell>
          <cell r="K1582">
            <v>0.375</v>
          </cell>
        </row>
        <row r="1583">
          <cell r="A1583">
            <v>712</v>
          </cell>
          <cell r="B1583" t="str">
            <v>+</v>
          </cell>
          <cell r="C1583">
            <v>15.5</v>
          </cell>
          <cell r="D1583">
            <v>712</v>
          </cell>
          <cell r="E1583" t="str">
            <v>+</v>
          </cell>
          <cell r="F1583">
            <v>17.000000000000455</v>
          </cell>
          <cell r="G1583">
            <v>1.5</v>
          </cell>
          <cell r="H1583">
            <v>1</v>
          </cell>
          <cell r="I1583">
            <v>0.05</v>
          </cell>
          <cell r="J1583">
            <v>1.5</v>
          </cell>
          <cell r="K1583">
            <v>7.5000000000000011E-2</v>
          </cell>
        </row>
        <row r="1584">
          <cell r="A1584">
            <v>711</v>
          </cell>
          <cell r="B1584" t="str">
            <v>+</v>
          </cell>
          <cell r="C1584">
            <v>8.9</v>
          </cell>
          <cell r="D1584">
            <v>711</v>
          </cell>
          <cell r="E1584" t="str">
            <v>+</v>
          </cell>
          <cell r="F1584">
            <v>11.799999999998363</v>
          </cell>
          <cell r="G1584">
            <v>2.9</v>
          </cell>
          <cell r="H1584">
            <v>1</v>
          </cell>
          <cell r="I1584">
            <v>0.05</v>
          </cell>
          <cell r="J1584">
            <v>2.9</v>
          </cell>
          <cell r="K1584">
            <v>0.14499999999999999</v>
          </cell>
        </row>
        <row r="1585">
          <cell r="A1585">
            <v>710</v>
          </cell>
          <cell r="B1585" t="str">
            <v>+</v>
          </cell>
          <cell r="C1585">
            <v>10.5</v>
          </cell>
          <cell r="D1585">
            <v>710</v>
          </cell>
          <cell r="E1585" t="str">
            <v>+</v>
          </cell>
          <cell r="F1585">
            <v>13.700000000001182</v>
          </cell>
          <cell r="G1585">
            <v>3.2</v>
          </cell>
          <cell r="H1585">
            <v>1</v>
          </cell>
          <cell r="I1585">
            <v>0.05</v>
          </cell>
          <cell r="J1585">
            <v>3.2</v>
          </cell>
          <cell r="K1585">
            <v>0.16000000000000003</v>
          </cell>
        </row>
        <row r="1586">
          <cell r="A1586">
            <v>709</v>
          </cell>
          <cell r="B1586" t="str">
            <v>+</v>
          </cell>
          <cell r="C1586">
            <v>9.8000000000000007</v>
          </cell>
          <cell r="D1586">
            <v>709</v>
          </cell>
          <cell r="E1586" t="str">
            <v>+</v>
          </cell>
          <cell r="F1586">
            <v>11.699999999998454</v>
          </cell>
          <cell r="G1586">
            <v>1.9</v>
          </cell>
          <cell r="H1586">
            <v>1</v>
          </cell>
          <cell r="I1586">
            <v>0.05</v>
          </cell>
          <cell r="J1586">
            <v>1.9</v>
          </cell>
          <cell r="K1586">
            <v>9.5000000000000001E-2</v>
          </cell>
        </row>
        <row r="1587">
          <cell r="A1587">
            <v>704</v>
          </cell>
          <cell r="B1587" t="str">
            <v>+</v>
          </cell>
          <cell r="C1587">
            <v>19</v>
          </cell>
          <cell r="D1587">
            <v>705</v>
          </cell>
          <cell r="E1587" t="str">
            <v>+</v>
          </cell>
          <cell r="F1587">
            <v>0.70000000000163709</v>
          </cell>
          <cell r="G1587">
            <v>1.7</v>
          </cell>
          <cell r="H1587">
            <v>1</v>
          </cell>
          <cell r="I1587">
            <v>0.05</v>
          </cell>
          <cell r="J1587">
            <v>1.7</v>
          </cell>
          <cell r="K1587">
            <v>8.5000000000000006E-2</v>
          </cell>
        </row>
        <row r="1588">
          <cell r="A1588">
            <v>701</v>
          </cell>
          <cell r="B1588" t="str">
            <v>+</v>
          </cell>
          <cell r="C1588">
            <v>13.8</v>
          </cell>
          <cell r="D1588">
            <v>701</v>
          </cell>
          <cell r="E1588" t="str">
            <v>+</v>
          </cell>
          <cell r="F1588">
            <v>17.300000000000182</v>
          </cell>
          <cell r="G1588">
            <v>3.5</v>
          </cell>
          <cell r="H1588">
            <v>1</v>
          </cell>
          <cell r="I1588">
            <v>0.05</v>
          </cell>
          <cell r="J1588">
            <v>3.5</v>
          </cell>
          <cell r="K1588">
            <v>0.17500000000000002</v>
          </cell>
        </row>
        <row r="1589">
          <cell r="A1589">
            <v>700</v>
          </cell>
          <cell r="B1589" t="str">
            <v>+</v>
          </cell>
          <cell r="D1589">
            <v>700</v>
          </cell>
          <cell r="E1589" t="str">
            <v>+</v>
          </cell>
          <cell r="F1589">
            <v>5.2999999999997272</v>
          </cell>
          <cell r="G1589">
            <v>5.3</v>
          </cell>
          <cell r="H1589">
            <v>1</v>
          </cell>
          <cell r="I1589">
            <v>0.05</v>
          </cell>
          <cell r="J1589">
            <v>5.3</v>
          </cell>
          <cell r="K1589">
            <v>0.26500000000000001</v>
          </cell>
        </row>
        <row r="1590">
          <cell r="A1590">
            <v>700</v>
          </cell>
          <cell r="B1590" t="str">
            <v>+</v>
          </cell>
          <cell r="C1590">
            <v>7.2</v>
          </cell>
          <cell r="D1590">
            <v>700</v>
          </cell>
          <cell r="E1590" t="str">
            <v>+</v>
          </cell>
          <cell r="F1590">
            <v>18.499999999999091</v>
          </cell>
          <cell r="G1590">
            <v>11.3</v>
          </cell>
          <cell r="H1590">
            <v>1</v>
          </cell>
          <cell r="I1590">
            <v>0.05</v>
          </cell>
          <cell r="J1590">
            <v>11.3</v>
          </cell>
          <cell r="K1590">
            <v>0.56500000000000006</v>
          </cell>
        </row>
        <row r="1591">
          <cell r="A1591">
            <v>698</v>
          </cell>
          <cell r="B1591" t="str">
            <v>+</v>
          </cell>
          <cell r="C1591">
            <v>6.1</v>
          </cell>
          <cell r="D1591">
            <v>698</v>
          </cell>
          <cell r="E1591" t="str">
            <v>+</v>
          </cell>
          <cell r="F1591">
            <v>9.7000000000002728</v>
          </cell>
          <cell r="G1591">
            <v>3.6</v>
          </cell>
          <cell r="H1591">
            <v>1</v>
          </cell>
          <cell r="I1591">
            <v>0.05</v>
          </cell>
          <cell r="J1591">
            <v>3.6</v>
          </cell>
          <cell r="K1591">
            <v>0.18000000000000002</v>
          </cell>
        </row>
        <row r="1592">
          <cell r="A1592">
            <v>698</v>
          </cell>
          <cell r="B1592" t="str">
            <v>+</v>
          </cell>
          <cell r="C1592">
            <v>7.8</v>
          </cell>
          <cell r="D1592">
            <v>698</v>
          </cell>
          <cell r="E1592" t="str">
            <v>+</v>
          </cell>
          <cell r="F1592">
            <v>9.0999999999985448</v>
          </cell>
          <cell r="G1592">
            <v>1.3</v>
          </cell>
          <cell r="H1592">
            <v>1</v>
          </cell>
          <cell r="I1592">
            <v>0.05</v>
          </cell>
          <cell r="J1592">
            <v>1.3</v>
          </cell>
          <cell r="K1592">
            <v>6.5000000000000002E-2</v>
          </cell>
        </row>
        <row r="1593">
          <cell r="A1593">
            <v>698</v>
          </cell>
          <cell r="B1593" t="str">
            <v>+</v>
          </cell>
          <cell r="C1593">
            <v>10</v>
          </cell>
          <cell r="D1593">
            <v>698</v>
          </cell>
          <cell r="E1593" t="str">
            <v>+</v>
          </cell>
          <cell r="F1593">
            <v>12.200000000000273</v>
          </cell>
          <cell r="G1593">
            <v>2.2000000000000002</v>
          </cell>
          <cell r="H1593">
            <v>1</v>
          </cell>
          <cell r="I1593">
            <v>0.05</v>
          </cell>
          <cell r="J1593">
            <v>2.2000000000000002</v>
          </cell>
          <cell r="K1593">
            <v>0.11000000000000001</v>
          </cell>
        </row>
        <row r="1594">
          <cell r="A1594">
            <v>698</v>
          </cell>
          <cell r="B1594" t="str">
            <v>+</v>
          </cell>
          <cell r="C1594">
            <v>18.5</v>
          </cell>
          <cell r="D1594">
            <v>699</v>
          </cell>
          <cell r="E1594" t="str">
            <v>+</v>
          </cell>
          <cell r="F1594">
            <v>10.199999999999818</v>
          </cell>
          <cell r="G1594">
            <v>11.7</v>
          </cell>
          <cell r="H1594">
            <v>1</v>
          </cell>
          <cell r="I1594">
            <v>0.05</v>
          </cell>
          <cell r="J1594">
            <v>11.7</v>
          </cell>
          <cell r="K1594">
            <v>0.58499999999999996</v>
          </cell>
        </row>
        <row r="1595">
          <cell r="A1595">
            <v>697</v>
          </cell>
          <cell r="B1595" t="str">
            <v>+</v>
          </cell>
          <cell r="C1595">
            <v>12.7</v>
          </cell>
          <cell r="D1595">
            <v>697</v>
          </cell>
          <cell r="E1595" t="str">
            <v>+</v>
          </cell>
          <cell r="F1595">
            <v>14.800000000000182</v>
          </cell>
          <cell r="G1595">
            <v>2.1</v>
          </cell>
          <cell r="H1595">
            <v>1</v>
          </cell>
          <cell r="I1595">
            <v>0.05</v>
          </cell>
          <cell r="J1595">
            <v>2.1</v>
          </cell>
          <cell r="K1595">
            <v>0.10500000000000001</v>
          </cell>
        </row>
        <row r="1596">
          <cell r="A1596">
            <v>696</v>
          </cell>
          <cell r="B1596" t="str">
            <v>+</v>
          </cell>
          <cell r="C1596">
            <v>6</v>
          </cell>
          <cell r="D1596">
            <v>696</v>
          </cell>
          <cell r="E1596" t="str">
            <v>+</v>
          </cell>
          <cell r="F1596">
            <v>16.100000000001273</v>
          </cell>
          <cell r="G1596">
            <v>10.1</v>
          </cell>
          <cell r="H1596">
            <v>1</v>
          </cell>
          <cell r="I1596">
            <v>0.05</v>
          </cell>
          <cell r="J1596">
            <v>10.1</v>
          </cell>
          <cell r="K1596">
            <v>0.505</v>
          </cell>
        </row>
        <row r="1597">
          <cell r="A1597">
            <v>728</v>
          </cell>
          <cell r="B1597" t="str">
            <v>+</v>
          </cell>
          <cell r="D1597">
            <v>732</v>
          </cell>
          <cell r="E1597" t="str">
            <v>+</v>
          </cell>
          <cell r="F1597">
            <v>0</v>
          </cell>
          <cell r="G1597">
            <v>80</v>
          </cell>
          <cell r="H1597">
            <v>3</v>
          </cell>
          <cell r="I1597">
            <v>0.05</v>
          </cell>
          <cell r="J1597">
            <v>240</v>
          </cell>
          <cell r="K1597">
            <v>12</v>
          </cell>
        </row>
        <row r="1598">
          <cell r="A1598">
            <v>689</v>
          </cell>
          <cell r="B1598" t="str">
            <v>+</v>
          </cell>
          <cell r="C1598">
            <v>18.399999999999999</v>
          </cell>
          <cell r="D1598">
            <v>690</v>
          </cell>
          <cell r="E1598" t="str">
            <v>+</v>
          </cell>
          <cell r="F1598">
            <v>1.9000000000005457</v>
          </cell>
          <cell r="G1598">
            <v>3.5</v>
          </cell>
          <cell r="H1598">
            <v>1</v>
          </cell>
          <cell r="I1598">
            <v>0.05</v>
          </cell>
          <cell r="J1598">
            <v>3.5</v>
          </cell>
          <cell r="K1598">
            <v>0.17500000000000002</v>
          </cell>
        </row>
        <row r="1599">
          <cell r="A1599">
            <v>687</v>
          </cell>
          <cell r="B1599" t="str">
            <v>+</v>
          </cell>
          <cell r="C1599">
            <v>12.4</v>
          </cell>
          <cell r="D1599">
            <v>687</v>
          </cell>
          <cell r="E1599" t="str">
            <v>+</v>
          </cell>
          <cell r="F1599">
            <v>14.199999999998454</v>
          </cell>
          <cell r="G1599">
            <v>1.8</v>
          </cell>
          <cell r="H1599">
            <v>1</v>
          </cell>
          <cell r="I1599">
            <v>0.05</v>
          </cell>
          <cell r="J1599">
            <v>1.8</v>
          </cell>
          <cell r="K1599">
            <v>9.0000000000000011E-2</v>
          </cell>
        </row>
        <row r="1600">
          <cell r="A1600">
            <v>687</v>
          </cell>
          <cell r="B1600" t="str">
            <v>+</v>
          </cell>
          <cell r="C1600">
            <v>16.600000000000001</v>
          </cell>
          <cell r="D1600">
            <v>689</v>
          </cell>
          <cell r="E1600" t="str">
            <v>+</v>
          </cell>
          <cell r="F1600">
            <v>1.3000000000010914</v>
          </cell>
          <cell r="G1600">
            <v>24.7</v>
          </cell>
          <cell r="H1600">
            <v>1</v>
          </cell>
          <cell r="I1600">
            <v>0.05</v>
          </cell>
          <cell r="J1600">
            <v>24.7</v>
          </cell>
          <cell r="K1600">
            <v>1.2350000000000001</v>
          </cell>
        </row>
        <row r="1601">
          <cell r="A1601">
            <v>686</v>
          </cell>
          <cell r="B1601" t="str">
            <v>+</v>
          </cell>
          <cell r="D1601">
            <v>686</v>
          </cell>
          <cell r="E1601" t="str">
            <v>+</v>
          </cell>
          <cell r="F1601">
            <v>1.2999999999988177</v>
          </cell>
          <cell r="G1601">
            <v>1.3</v>
          </cell>
          <cell r="H1601">
            <v>1</v>
          </cell>
          <cell r="I1601">
            <v>0.05</v>
          </cell>
          <cell r="J1601">
            <v>1.3</v>
          </cell>
          <cell r="K1601">
            <v>6.5000000000000002E-2</v>
          </cell>
        </row>
        <row r="1602">
          <cell r="A1602">
            <v>686</v>
          </cell>
          <cell r="B1602" t="str">
            <v>+</v>
          </cell>
          <cell r="C1602">
            <v>4.2</v>
          </cell>
          <cell r="D1602">
            <v>686</v>
          </cell>
          <cell r="E1602" t="str">
            <v>+</v>
          </cell>
          <cell r="F1602">
            <v>7.1000000000003638</v>
          </cell>
          <cell r="G1602">
            <v>2.9</v>
          </cell>
          <cell r="H1602">
            <v>1</v>
          </cell>
          <cell r="I1602">
            <v>0.05</v>
          </cell>
          <cell r="J1602">
            <v>2.9</v>
          </cell>
          <cell r="K1602">
            <v>0.14499999999999999</v>
          </cell>
        </row>
        <row r="1603">
          <cell r="A1603">
            <v>686</v>
          </cell>
          <cell r="B1603" t="str">
            <v>+</v>
          </cell>
          <cell r="C1603">
            <v>12.1</v>
          </cell>
          <cell r="D1603">
            <v>687</v>
          </cell>
          <cell r="E1603" t="str">
            <v>+</v>
          </cell>
          <cell r="F1603">
            <v>7.1000000000003638</v>
          </cell>
          <cell r="G1603">
            <v>15</v>
          </cell>
          <cell r="H1603">
            <v>1</v>
          </cell>
          <cell r="I1603">
            <v>0.05</v>
          </cell>
          <cell r="J1603">
            <v>15</v>
          </cell>
          <cell r="K1603">
            <v>0.75</v>
          </cell>
        </row>
        <row r="1604">
          <cell r="A1604">
            <v>685</v>
          </cell>
          <cell r="B1604" t="str">
            <v>+</v>
          </cell>
          <cell r="C1604">
            <v>13.5</v>
          </cell>
          <cell r="D1604">
            <v>687</v>
          </cell>
          <cell r="E1604" t="str">
            <v>+</v>
          </cell>
          <cell r="F1604">
            <v>4.0000000000009095</v>
          </cell>
          <cell r="G1604">
            <v>30.5</v>
          </cell>
          <cell r="H1604">
            <v>1</v>
          </cell>
          <cell r="I1604">
            <v>0.05</v>
          </cell>
          <cell r="J1604">
            <v>30.5</v>
          </cell>
          <cell r="K1604">
            <v>1.5250000000000001</v>
          </cell>
        </row>
        <row r="1605">
          <cell r="A1605">
            <v>683</v>
          </cell>
          <cell r="B1605" t="str">
            <v>+</v>
          </cell>
          <cell r="C1605">
            <v>5.5</v>
          </cell>
          <cell r="D1605">
            <v>703</v>
          </cell>
          <cell r="E1605" t="str">
            <v>+</v>
          </cell>
          <cell r="F1605">
            <v>6.5000000000009095</v>
          </cell>
          <cell r="G1605">
            <v>401</v>
          </cell>
          <cell r="H1605">
            <v>1</v>
          </cell>
          <cell r="I1605">
            <v>0.05</v>
          </cell>
          <cell r="J1605">
            <v>401</v>
          </cell>
          <cell r="K1605">
            <v>20.05</v>
          </cell>
        </row>
        <row r="1606">
          <cell r="A1606">
            <v>683</v>
          </cell>
          <cell r="B1606" t="str">
            <v>+</v>
          </cell>
          <cell r="C1606">
            <v>10.1</v>
          </cell>
          <cell r="D1606">
            <v>683</v>
          </cell>
          <cell r="E1606" t="str">
            <v>+</v>
          </cell>
          <cell r="F1606">
            <v>12.300000000000182</v>
          </cell>
          <cell r="G1606">
            <v>2.2000000000000002</v>
          </cell>
          <cell r="H1606">
            <v>1</v>
          </cell>
          <cell r="I1606">
            <v>0.05</v>
          </cell>
          <cell r="J1606">
            <v>2.2000000000000002</v>
          </cell>
          <cell r="K1606">
            <v>0.11000000000000001</v>
          </cell>
        </row>
        <row r="1607">
          <cell r="A1607">
            <v>683</v>
          </cell>
          <cell r="B1607" t="str">
            <v>+</v>
          </cell>
          <cell r="C1607">
            <v>13.7</v>
          </cell>
          <cell r="D1607">
            <v>683</v>
          </cell>
          <cell r="E1607" t="str">
            <v>+</v>
          </cell>
          <cell r="F1607">
            <v>15.199999999999818</v>
          </cell>
          <cell r="G1607">
            <v>1.5</v>
          </cell>
          <cell r="H1607">
            <v>1</v>
          </cell>
          <cell r="I1607">
            <v>0.05</v>
          </cell>
          <cell r="J1607">
            <v>1.5</v>
          </cell>
          <cell r="K1607">
            <v>7.5000000000000011E-2</v>
          </cell>
        </row>
        <row r="1608">
          <cell r="A1608">
            <v>683</v>
          </cell>
          <cell r="B1608" t="str">
            <v>+</v>
          </cell>
          <cell r="C1608">
            <v>18</v>
          </cell>
          <cell r="D1608">
            <v>684</v>
          </cell>
          <cell r="E1608" t="str">
            <v>+</v>
          </cell>
          <cell r="F1608">
            <v>2.3000000000001819</v>
          </cell>
          <cell r="G1608">
            <v>4.3</v>
          </cell>
          <cell r="H1608">
            <v>1</v>
          </cell>
          <cell r="I1608">
            <v>0.05</v>
          </cell>
          <cell r="J1608">
            <v>4.3</v>
          </cell>
          <cell r="K1608">
            <v>0.215</v>
          </cell>
        </row>
        <row r="1609">
          <cell r="A1609">
            <v>682</v>
          </cell>
          <cell r="B1609" t="str">
            <v>+</v>
          </cell>
          <cell r="C1609">
            <v>2.6</v>
          </cell>
          <cell r="D1609">
            <v>682</v>
          </cell>
          <cell r="E1609" t="str">
            <v>+</v>
          </cell>
          <cell r="F1609">
            <v>11.200000000001182</v>
          </cell>
          <cell r="G1609">
            <v>8.6</v>
          </cell>
          <cell r="H1609">
            <v>1</v>
          </cell>
          <cell r="I1609">
            <v>0.05</v>
          </cell>
          <cell r="J1609">
            <v>8.6</v>
          </cell>
          <cell r="K1609">
            <v>0.43</v>
          </cell>
        </row>
        <row r="1610">
          <cell r="A1610">
            <v>682</v>
          </cell>
          <cell r="B1610" t="str">
            <v>+</v>
          </cell>
          <cell r="C1610">
            <v>12.9</v>
          </cell>
          <cell r="D1610">
            <v>682</v>
          </cell>
          <cell r="E1610" t="str">
            <v>+</v>
          </cell>
          <cell r="F1610">
            <v>16.699999999998454</v>
          </cell>
          <cell r="G1610">
            <v>3.8</v>
          </cell>
          <cell r="H1610">
            <v>1</v>
          </cell>
          <cell r="I1610">
            <v>0.05</v>
          </cell>
          <cell r="J1610">
            <v>3.8</v>
          </cell>
          <cell r="K1610">
            <v>0.19</v>
          </cell>
        </row>
        <row r="1611">
          <cell r="A1611">
            <v>681</v>
          </cell>
          <cell r="B1611" t="str">
            <v>+</v>
          </cell>
          <cell r="C1611">
            <v>7.2</v>
          </cell>
          <cell r="D1611">
            <v>681</v>
          </cell>
          <cell r="E1611" t="str">
            <v>+</v>
          </cell>
          <cell r="F1611">
            <v>9.5000000000004547</v>
          </cell>
          <cell r="G1611">
            <v>2.2999999999999998</v>
          </cell>
          <cell r="H1611">
            <v>1</v>
          </cell>
          <cell r="I1611">
            <v>0.05</v>
          </cell>
          <cell r="J1611">
            <v>2.2999999999999998</v>
          </cell>
          <cell r="K1611">
            <v>0.11499999999999999</v>
          </cell>
        </row>
        <row r="1612">
          <cell r="A1612">
            <v>681</v>
          </cell>
          <cell r="B1612" t="str">
            <v>+</v>
          </cell>
          <cell r="C1612">
            <v>13.8</v>
          </cell>
          <cell r="D1612">
            <v>681</v>
          </cell>
          <cell r="E1612" t="str">
            <v>+</v>
          </cell>
          <cell r="F1612">
            <v>15.899999999999181</v>
          </cell>
          <cell r="G1612">
            <v>2.1</v>
          </cell>
          <cell r="H1612">
            <v>1</v>
          </cell>
          <cell r="I1612">
            <v>0.05</v>
          </cell>
          <cell r="J1612">
            <v>2.1</v>
          </cell>
          <cell r="K1612">
            <v>0.10500000000000001</v>
          </cell>
        </row>
        <row r="1613">
          <cell r="A1613">
            <v>681</v>
          </cell>
          <cell r="B1613" t="str">
            <v>+</v>
          </cell>
          <cell r="C1613">
            <v>19.2</v>
          </cell>
          <cell r="D1613">
            <v>682</v>
          </cell>
          <cell r="E1613" t="str">
            <v>+</v>
          </cell>
          <cell r="F1613">
            <v>1.3000000000010914</v>
          </cell>
          <cell r="G1613">
            <v>2.1</v>
          </cell>
          <cell r="H1613">
            <v>1</v>
          </cell>
          <cell r="I1613">
            <v>0.05</v>
          </cell>
          <cell r="J1613">
            <v>2.1</v>
          </cell>
          <cell r="K1613">
            <v>0.10500000000000001</v>
          </cell>
        </row>
        <row r="1614">
          <cell r="A1614">
            <v>680</v>
          </cell>
          <cell r="B1614" t="str">
            <v>+</v>
          </cell>
          <cell r="C1614">
            <v>5.4</v>
          </cell>
          <cell r="D1614">
            <v>680</v>
          </cell>
          <cell r="E1614" t="str">
            <v>+</v>
          </cell>
          <cell r="F1614">
            <v>7.5</v>
          </cell>
          <cell r="G1614">
            <v>2.1</v>
          </cell>
          <cell r="H1614">
            <v>1</v>
          </cell>
          <cell r="I1614">
            <v>0.05</v>
          </cell>
          <cell r="J1614">
            <v>2.1</v>
          </cell>
          <cell r="K1614">
            <v>0.10500000000000001</v>
          </cell>
        </row>
        <row r="1615">
          <cell r="A1615">
            <v>680</v>
          </cell>
          <cell r="B1615" t="str">
            <v>+</v>
          </cell>
          <cell r="C1615">
            <v>9.6</v>
          </cell>
          <cell r="D1615">
            <v>680</v>
          </cell>
          <cell r="E1615" t="str">
            <v>+</v>
          </cell>
          <cell r="F1615">
            <v>13.200000000001637</v>
          </cell>
          <cell r="G1615">
            <v>3.6</v>
          </cell>
          <cell r="H1615">
            <v>1</v>
          </cell>
          <cell r="I1615">
            <v>0.05</v>
          </cell>
          <cell r="J1615">
            <v>3.6</v>
          </cell>
          <cell r="K1615">
            <v>0.18000000000000002</v>
          </cell>
        </row>
        <row r="1616">
          <cell r="A1616">
            <v>680</v>
          </cell>
          <cell r="B1616" t="str">
            <v>+</v>
          </cell>
          <cell r="C1616">
            <v>14.4</v>
          </cell>
          <cell r="D1616">
            <v>680</v>
          </cell>
          <cell r="E1616" t="str">
            <v>+</v>
          </cell>
          <cell r="F1616">
            <v>19.800000000000182</v>
          </cell>
          <cell r="G1616">
            <v>5.4</v>
          </cell>
          <cell r="H1616">
            <v>1</v>
          </cell>
          <cell r="I1616">
            <v>0.05</v>
          </cell>
          <cell r="J1616">
            <v>5.4</v>
          </cell>
          <cell r="K1616">
            <v>0.27</v>
          </cell>
        </row>
        <row r="1617">
          <cell r="A1617">
            <v>680</v>
          </cell>
          <cell r="B1617" t="str">
            <v>+</v>
          </cell>
          <cell r="C1617">
            <v>15.4</v>
          </cell>
          <cell r="D1617">
            <v>681</v>
          </cell>
          <cell r="E1617" t="str">
            <v>+</v>
          </cell>
          <cell r="F1617">
            <v>6.6999999999984539</v>
          </cell>
          <cell r="G1617">
            <v>11.3</v>
          </cell>
          <cell r="H1617">
            <v>1</v>
          </cell>
          <cell r="I1617">
            <v>0.05</v>
          </cell>
          <cell r="J1617">
            <v>11.3</v>
          </cell>
          <cell r="K1617">
            <v>0.56500000000000006</v>
          </cell>
        </row>
        <row r="1618">
          <cell r="A1618">
            <v>678</v>
          </cell>
          <cell r="B1618" t="str">
            <v>+</v>
          </cell>
          <cell r="C1618">
            <v>5.0999999999999996</v>
          </cell>
          <cell r="D1618">
            <v>678</v>
          </cell>
          <cell r="E1618" t="str">
            <v>+</v>
          </cell>
          <cell r="F1618">
            <v>6.1000000000012733</v>
          </cell>
          <cell r="G1618">
            <v>1</v>
          </cell>
          <cell r="H1618">
            <v>1</v>
          </cell>
          <cell r="I1618">
            <v>0.05</v>
          </cell>
          <cell r="J1618">
            <v>1</v>
          </cell>
          <cell r="K1618">
            <v>0.05</v>
          </cell>
        </row>
        <row r="1619">
          <cell r="A1619">
            <v>678</v>
          </cell>
          <cell r="B1619" t="str">
            <v>+</v>
          </cell>
          <cell r="C1619">
            <v>10.8</v>
          </cell>
          <cell r="D1619">
            <v>678</v>
          </cell>
          <cell r="E1619" t="str">
            <v>+</v>
          </cell>
          <cell r="F1619">
            <v>12.300000000000182</v>
          </cell>
          <cell r="G1619">
            <v>1.5</v>
          </cell>
          <cell r="H1619">
            <v>1</v>
          </cell>
          <cell r="I1619">
            <v>0.05</v>
          </cell>
          <cell r="J1619">
            <v>1.5</v>
          </cell>
          <cell r="K1619">
            <v>7.5000000000000011E-2</v>
          </cell>
        </row>
        <row r="1620">
          <cell r="A1620">
            <v>678</v>
          </cell>
          <cell r="B1620" t="str">
            <v>+</v>
          </cell>
          <cell r="C1620">
            <v>14.7</v>
          </cell>
          <cell r="D1620">
            <v>678</v>
          </cell>
          <cell r="E1620" t="str">
            <v>+</v>
          </cell>
          <cell r="F1620">
            <v>19.200000000000728</v>
          </cell>
          <cell r="G1620">
            <v>4.5</v>
          </cell>
          <cell r="H1620">
            <v>1</v>
          </cell>
          <cell r="I1620">
            <v>0.05</v>
          </cell>
          <cell r="J1620">
            <v>4.5</v>
          </cell>
          <cell r="K1620">
            <v>0.22500000000000001</v>
          </cell>
        </row>
        <row r="1621">
          <cell r="A1621">
            <v>678</v>
          </cell>
          <cell r="B1621" t="str">
            <v>+</v>
          </cell>
          <cell r="C1621">
            <v>16.399999999999999</v>
          </cell>
          <cell r="D1621">
            <v>679</v>
          </cell>
          <cell r="E1621" t="str">
            <v>+</v>
          </cell>
          <cell r="F1621">
            <v>12.199999999997999</v>
          </cell>
          <cell r="G1621">
            <v>15.8</v>
          </cell>
          <cell r="H1621">
            <v>1</v>
          </cell>
          <cell r="I1621">
            <v>0.05</v>
          </cell>
          <cell r="J1621">
            <v>15.8</v>
          </cell>
          <cell r="K1621">
            <v>0.79</v>
          </cell>
        </row>
        <row r="1622">
          <cell r="A1622">
            <v>677</v>
          </cell>
          <cell r="B1622" t="str">
            <v>+</v>
          </cell>
          <cell r="C1622">
            <v>8.3000000000000007</v>
          </cell>
          <cell r="D1622">
            <v>677</v>
          </cell>
          <cell r="E1622" t="str">
            <v>+</v>
          </cell>
          <cell r="F1622">
            <v>10.299999999999727</v>
          </cell>
          <cell r="G1622">
            <v>2</v>
          </cell>
          <cell r="H1622">
            <v>1</v>
          </cell>
          <cell r="I1622">
            <v>0.05</v>
          </cell>
          <cell r="J1622">
            <v>2</v>
          </cell>
          <cell r="K1622">
            <v>0.1</v>
          </cell>
        </row>
        <row r="1623">
          <cell r="A1623">
            <v>677</v>
          </cell>
          <cell r="B1623" t="str">
            <v>+</v>
          </cell>
          <cell r="C1623">
            <v>16.5</v>
          </cell>
          <cell r="D1623">
            <v>677</v>
          </cell>
          <cell r="E1623" t="str">
            <v>+</v>
          </cell>
          <cell r="F1623">
            <v>19.299999999998363</v>
          </cell>
          <cell r="G1623">
            <v>2.8</v>
          </cell>
          <cell r="H1623">
            <v>1</v>
          </cell>
          <cell r="I1623">
            <v>0.05</v>
          </cell>
          <cell r="J1623">
            <v>2.8</v>
          </cell>
          <cell r="K1623">
            <v>0.13999999999999999</v>
          </cell>
        </row>
        <row r="1624">
          <cell r="A1624">
            <v>677</v>
          </cell>
          <cell r="B1624" t="str">
            <v>+</v>
          </cell>
          <cell r="C1624">
            <v>16.7</v>
          </cell>
          <cell r="D1624">
            <v>678</v>
          </cell>
          <cell r="E1624" t="str">
            <v>+</v>
          </cell>
          <cell r="F1624">
            <v>3.0999999999994543</v>
          </cell>
          <cell r="G1624">
            <v>6.4</v>
          </cell>
          <cell r="H1624">
            <v>1</v>
          </cell>
          <cell r="I1624">
            <v>0.05</v>
          </cell>
          <cell r="J1624">
            <v>6.4</v>
          </cell>
          <cell r="K1624">
            <v>0.32000000000000006</v>
          </cell>
        </row>
        <row r="1625">
          <cell r="A1625">
            <v>676</v>
          </cell>
          <cell r="B1625" t="str">
            <v>+</v>
          </cell>
          <cell r="C1625">
            <v>5.7</v>
          </cell>
          <cell r="D1625">
            <v>676</v>
          </cell>
          <cell r="E1625" t="str">
            <v>+</v>
          </cell>
          <cell r="F1625">
            <v>8.6000000000012733</v>
          </cell>
          <cell r="G1625">
            <v>2.9</v>
          </cell>
          <cell r="H1625">
            <v>1</v>
          </cell>
          <cell r="I1625">
            <v>0.05</v>
          </cell>
          <cell r="J1625">
            <v>2.9</v>
          </cell>
          <cell r="K1625">
            <v>0.14499999999999999</v>
          </cell>
        </row>
        <row r="1626">
          <cell r="A1626">
            <v>676</v>
          </cell>
          <cell r="B1626" t="str">
            <v>+</v>
          </cell>
          <cell r="C1626">
            <v>7.5</v>
          </cell>
          <cell r="D1626">
            <v>676</v>
          </cell>
          <cell r="E1626" t="str">
            <v>+</v>
          </cell>
          <cell r="F1626">
            <v>15.700000000001637</v>
          </cell>
          <cell r="G1626">
            <v>8.1999999999999993</v>
          </cell>
          <cell r="H1626">
            <v>1</v>
          </cell>
          <cell r="I1626">
            <v>0.05</v>
          </cell>
          <cell r="J1626">
            <v>8.1999999999999993</v>
          </cell>
          <cell r="K1626">
            <v>0.41</v>
          </cell>
        </row>
        <row r="1627">
          <cell r="A1627">
            <v>675</v>
          </cell>
          <cell r="B1627" t="str">
            <v>+</v>
          </cell>
          <cell r="C1627">
            <v>16.7</v>
          </cell>
          <cell r="D1627">
            <v>676</v>
          </cell>
          <cell r="E1627" t="str">
            <v>+</v>
          </cell>
          <cell r="F1627">
            <v>0.90000000000145519</v>
          </cell>
          <cell r="G1627">
            <v>4.2</v>
          </cell>
          <cell r="H1627">
            <v>1</v>
          </cell>
          <cell r="I1627">
            <v>0.05</v>
          </cell>
          <cell r="J1627">
            <v>4.2</v>
          </cell>
          <cell r="K1627">
            <v>0.21000000000000002</v>
          </cell>
        </row>
        <row r="1628">
          <cell r="A1628">
            <v>675</v>
          </cell>
          <cell r="B1628" t="str">
            <v>+</v>
          </cell>
          <cell r="C1628">
            <v>16.7</v>
          </cell>
          <cell r="D1628">
            <v>676</v>
          </cell>
          <cell r="E1628" t="str">
            <v>+</v>
          </cell>
          <cell r="F1628">
            <v>2.6999999999998181</v>
          </cell>
          <cell r="G1628">
            <v>6</v>
          </cell>
          <cell r="H1628">
            <v>1</v>
          </cell>
          <cell r="I1628">
            <v>0.05</v>
          </cell>
          <cell r="J1628">
            <v>6</v>
          </cell>
          <cell r="K1628">
            <v>0.30000000000000004</v>
          </cell>
        </row>
        <row r="1629">
          <cell r="A1629">
            <v>675</v>
          </cell>
          <cell r="B1629" t="str">
            <v>+</v>
          </cell>
          <cell r="C1629">
            <v>7.3</v>
          </cell>
          <cell r="D1629">
            <v>675</v>
          </cell>
          <cell r="E1629" t="str">
            <v>+</v>
          </cell>
          <cell r="F1629">
            <v>17.699999999999818</v>
          </cell>
          <cell r="G1629">
            <v>10.4</v>
          </cell>
          <cell r="H1629">
            <v>1</v>
          </cell>
          <cell r="I1629">
            <v>0.05</v>
          </cell>
          <cell r="J1629">
            <v>10.4</v>
          </cell>
          <cell r="K1629">
            <v>0.52</v>
          </cell>
        </row>
        <row r="1630">
          <cell r="A1630">
            <v>674</v>
          </cell>
          <cell r="B1630" t="str">
            <v>+</v>
          </cell>
          <cell r="D1630">
            <v>676</v>
          </cell>
          <cell r="E1630" t="str">
            <v>+</v>
          </cell>
          <cell r="F1630">
            <v>0.1999999999998181</v>
          </cell>
          <cell r="G1630">
            <v>40.200000000000003</v>
          </cell>
          <cell r="H1630">
            <v>1</v>
          </cell>
          <cell r="I1630">
            <v>0.05</v>
          </cell>
          <cell r="J1630">
            <v>40.200000000000003</v>
          </cell>
          <cell r="K1630">
            <v>2.0100000000000002</v>
          </cell>
        </row>
        <row r="1631">
          <cell r="A1631">
            <v>674</v>
          </cell>
          <cell r="B1631" t="str">
            <v>+</v>
          </cell>
          <cell r="D1631">
            <v>674</v>
          </cell>
          <cell r="E1631" t="str">
            <v>+</v>
          </cell>
          <cell r="F1631">
            <v>16.200000000001182</v>
          </cell>
          <cell r="G1631">
            <v>16.2</v>
          </cell>
          <cell r="H1631">
            <v>1</v>
          </cell>
          <cell r="I1631">
            <v>0.05</v>
          </cell>
          <cell r="J1631">
            <v>16.2</v>
          </cell>
          <cell r="K1631">
            <v>0.81</v>
          </cell>
        </row>
        <row r="1632">
          <cell r="A1632">
            <v>673</v>
          </cell>
          <cell r="B1632" t="str">
            <v>+</v>
          </cell>
          <cell r="C1632">
            <v>2.6</v>
          </cell>
          <cell r="D1632">
            <v>674</v>
          </cell>
          <cell r="E1632" t="str">
            <v>+</v>
          </cell>
          <cell r="F1632">
            <v>13.800000000001091</v>
          </cell>
          <cell r="G1632">
            <v>31.2</v>
          </cell>
          <cell r="H1632">
            <v>1</v>
          </cell>
          <cell r="I1632">
            <v>0.05</v>
          </cell>
          <cell r="J1632">
            <v>31.2</v>
          </cell>
          <cell r="K1632">
            <v>1.56</v>
          </cell>
        </row>
        <row r="1633">
          <cell r="A1633">
            <v>672</v>
          </cell>
          <cell r="B1633" t="str">
            <v>+</v>
          </cell>
          <cell r="D1633">
            <v>673</v>
          </cell>
          <cell r="E1633" t="str">
            <v>+</v>
          </cell>
          <cell r="F1633">
            <v>3.8999999999987267</v>
          </cell>
          <cell r="G1633">
            <v>23.9</v>
          </cell>
          <cell r="H1633">
            <v>1</v>
          </cell>
          <cell r="I1633">
            <v>0.05</v>
          </cell>
          <cell r="J1633">
            <v>23.9</v>
          </cell>
          <cell r="K1633">
            <v>1.1950000000000001</v>
          </cell>
        </row>
        <row r="1634">
          <cell r="A1634">
            <v>672</v>
          </cell>
          <cell r="B1634" t="str">
            <v>+</v>
          </cell>
          <cell r="C1634">
            <v>15.2</v>
          </cell>
          <cell r="D1634">
            <v>673</v>
          </cell>
          <cell r="E1634" t="str">
            <v>+</v>
          </cell>
          <cell r="F1634">
            <v>15.40000000000191</v>
          </cell>
          <cell r="G1634">
            <v>20.2</v>
          </cell>
          <cell r="H1634">
            <v>1</v>
          </cell>
          <cell r="I1634">
            <v>0.05</v>
          </cell>
          <cell r="J1634">
            <v>20.2</v>
          </cell>
          <cell r="K1634">
            <v>1.01</v>
          </cell>
        </row>
        <row r="1635">
          <cell r="A1635">
            <v>670</v>
          </cell>
          <cell r="B1635" t="str">
            <v>+</v>
          </cell>
          <cell r="C1635">
            <v>5.5</v>
          </cell>
          <cell r="D1635">
            <v>670</v>
          </cell>
          <cell r="E1635" t="str">
            <v>+</v>
          </cell>
          <cell r="F1635">
            <v>8.2000000000016371</v>
          </cell>
          <cell r="G1635">
            <v>2.7</v>
          </cell>
          <cell r="H1635">
            <v>1</v>
          </cell>
          <cell r="I1635">
            <v>0.05</v>
          </cell>
          <cell r="J1635">
            <v>2.7</v>
          </cell>
          <cell r="K1635">
            <v>0.13500000000000001</v>
          </cell>
        </row>
        <row r="1636">
          <cell r="A1636">
            <v>670</v>
          </cell>
          <cell r="B1636" t="str">
            <v>+</v>
          </cell>
          <cell r="C1636">
            <v>11.7</v>
          </cell>
          <cell r="D1636">
            <v>670</v>
          </cell>
          <cell r="E1636" t="str">
            <v>+</v>
          </cell>
          <cell r="F1636">
            <v>15.499999999999545</v>
          </cell>
          <cell r="G1636">
            <v>3.8</v>
          </cell>
          <cell r="H1636">
            <v>1</v>
          </cell>
          <cell r="I1636">
            <v>0.05</v>
          </cell>
          <cell r="J1636">
            <v>3.8</v>
          </cell>
          <cell r="K1636">
            <v>0.19</v>
          </cell>
        </row>
        <row r="1637">
          <cell r="A1637">
            <v>669</v>
          </cell>
          <cell r="B1637" t="str">
            <v>+</v>
          </cell>
          <cell r="C1637">
            <v>16</v>
          </cell>
          <cell r="D1637">
            <v>669</v>
          </cell>
          <cell r="E1637" t="str">
            <v>+</v>
          </cell>
          <cell r="F1637">
            <v>17.5</v>
          </cell>
          <cell r="G1637">
            <v>1.5</v>
          </cell>
          <cell r="H1637">
            <v>1</v>
          </cell>
          <cell r="I1637">
            <v>0.05</v>
          </cell>
          <cell r="J1637">
            <v>1.5</v>
          </cell>
          <cell r="K1637">
            <v>7.5000000000000011E-2</v>
          </cell>
        </row>
        <row r="1638">
          <cell r="A1638">
            <v>669</v>
          </cell>
          <cell r="B1638" t="str">
            <v>+</v>
          </cell>
          <cell r="C1638">
            <v>19</v>
          </cell>
          <cell r="D1638">
            <v>670</v>
          </cell>
          <cell r="E1638" t="str">
            <v>+</v>
          </cell>
          <cell r="F1638">
            <v>2.5999999999999091</v>
          </cell>
          <cell r="G1638">
            <v>3.6</v>
          </cell>
          <cell r="H1638">
            <v>1</v>
          </cell>
          <cell r="I1638">
            <v>0.05</v>
          </cell>
          <cell r="J1638">
            <v>3.6</v>
          </cell>
          <cell r="K1638">
            <v>0.18000000000000002</v>
          </cell>
        </row>
        <row r="1639">
          <cell r="A1639">
            <v>667</v>
          </cell>
          <cell r="B1639" t="str">
            <v>+</v>
          </cell>
          <cell r="C1639">
            <v>16</v>
          </cell>
          <cell r="D1639">
            <v>667</v>
          </cell>
          <cell r="E1639" t="str">
            <v>+</v>
          </cell>
          <cell r="F1639">
            <v>18.299999999999272</v>
          </cell>
          <cell r="G1639">
            <v>2.2999999999999998</v>
          </cell>
          <cell r="H1639">
            <v>1</v>
          </cell>
          <cell r="I1639">
            <v>0.05</v>
          </cell>
          <cell r="J1639">
            <v>2.2999999999999998</v>
          </cell>
          <cell r="K1639">
            <v>0.11499999999999999</v>
          </cell>
        </row>
        <row r="1640">
          <cell r="A1640">
            <v>666</v>
          </cell>
          <cell r="B1640" t="str">
            <v>+</v>
          </cell>
          <cell r="C1640">
            <v>4.3</v>
          </cell>
          <cell r="D1640">
            <v>666</v>
          </cell>
          <cell r="E1640" t="str">
            <v>+</v>
          </cell>
          <cell r="F1640">
            <v>7.1999999999979991</v>
          </cell>
          <cell r="G1640">
            <v>2.9</v>
          </cell>
          <cell r="H1640">
            <v>1</v>
          </cell>
          <cell r="I1640">
            <v>0.05</v>
          </cell>
          <cell r="J1640">
            <v>2.9</v>
          </cell>
          <cell r="K1640">
            <v>0.14499999999999999</v>
          </cell>
        </row>
        <row r="1641">
          <cell r="A1641">
            <v>665</v>
          </cell>
          <cell r="B1641" t="str">
            <v>+</v>
          </cell>
          <cell r="C1641">
            <v>1</v>
          </cell>
          <cell r="D1641">
            <v>665</v>
          </cell>
          <cell r="E1641" t="str">
            <v>+</v>
          </cell>
          <cell r="F1641">
            <v>3.2999999999992724</v>
          </cell>
          <cell r="G1641">
            <v>2.2999999999999998</v>
          </cell>
          <cell r="H1641">
            <v>1</v>
          </cell>
          <cell r="I1641">
            <v>0.05</v>
          </cell>
          <cell r="J1641">
            <v>2.2999999999999998</v>
          </cell>
          <cell r="K1641">
            <v>0.11499999999999999</v>
          </cell>
        </row>
        <row r="1642">
          <cell r="A1642">
            <v>665</v>
          </cell>
          <cell r="B1642" t="str">
            <v>+</v>
          </cell>
          <cell r="C1642">
            <v>4</v>
          </cell>
          <cell r="D1642">
            <v>665</v>
          </cell>
          <cell r="E1642" t="str">
            <v>+</v>
          </cell>
          <cell r="F1642">
            <v>8.7999999999988177</v>
          </cell>
          <cell r="G1642">
            <v>4.8</v>
          </cell>
          <cell r="H1642">
            <v>1</v>
          </cell>
          <cell r="I1642">
            <v>0.05</v>
          </cell>
          <cell r="J1642">
            <v>4.8</v>
          </cell>
          <cell r="K1642">
            <v>0.24</v>
          </cell>
        </row>
        <row r="1643">
          <cell r="A1643">
            <v>665</v>
          </cell>
          <cell r="B1643" t="str">
            <v>+</v>
          </cell>
          <cell r="C1643">
            <v>12.5</v>
          </cell>
          <cell r="D1643">
            <v>665</v>
          </cell>
          <cell r="E1643" t="str">
            <v>+</v>
          </cell>
          <cell r="F1643">
            <v>15.999999999999091</v>
          </cell>
          <cell r="G1643">
            <v>3.5</v>
          </cell>
          <cell r="H1643">
            <v>1</v>
          </cell>
          <cell r="I1643">
            <v>0.05</v>
          </cell>
          <cell r="J1643">
            <v>3.5</v>
          </cell>
          <cell r="K1643">
            <v>0.17500000000000002</v>
          </cell>
        </row>
        <row r="1644">
          <cell r="A1644">
            <v>663</v>
          </cell>
          <cell r="B1644" t="str">
            <v>+</v>
          </cell>
          <cell r="C1644">
            <v>13.4</v>
          </cell>
          <cell r="D1644">
            <v>666</v>
          </cell>
          <cell r="E1644" t="str">
            <v>+</v>
          </cell>
          <cell r="F1644">
            <v>6.1000000000012733</v>
          </cell>
          <cell r="G1644">
            <v>52.7</v>
          </cell>
          <cell r="H1644">
            <v>1</v>
          </cell>
          <cell r="I1644">
            <v>0.05</v>
          </cell>
          <cell r="J1644">
            <v>52.7</v>
          </cell>
          <cell r="K1644">
            <v>2.6350000000000002</v>
          </cell>
        </row>
        <row r="1645">
          <cell r="A1645">
            <v>661</v>
          </cell>
          <cell r="B1645" t="str">
            <v>+</v>
          </cell>
          <cell r="C1645">
            <v>14.4</v>
          </cell>
          <cell r="D1645">
            <v>661</v>
          </cell>
          <cell r="E1645" t="str">
            <v>+</v>
          </cell>
          <cell r="F1645">
            <v>17.5</v>
          </cell>
          <cell r="G1645">
            <v>3.1</v>
          </cell>
          <cell r="H1645">
            <v>1</v>
          </cell>
          <cell r="I1645">
            <v>0.05</v>
          </cell>
          <cell r="J1645">
            <v>3.1</v>
          </cell>
          <cell r="K1645">
            <v>0.15500000000000003</v>
          </cell>
        </row>
        <row r="1646">
          <cell r="A1646">
            <v>661</v>
          </cell>
          <cell r="B1646" t="str">
            <v>+</v>
          </cell>
          <cell r="C1646">
            <v>18.5</v>
          </cell>
          <cell r="D1646">
            <v>662</v>
          </cell>
          <cell r="E1646" t="str">
            <v>+</v>
          </cell>
          <cell r="F1646">
            <v>2.7999999999997272</v>
          </cell>
          <cell r="G1646">
            <v>4.3</v>
          </cell>
          <cell r="H1646">
            <v>1</v>
          </cell>
          <cell r="I1646">
            <v>0.05</v>
          </cell>
          <cell r="J1646">
            <v>4.3</v>
          </cell>
          <cell r="K1646">
            <v>0.215</v>
          </cell>
        </row>
        <row r="1647">
          <cell r="A1647">
            <v>660</v>
          </cell>
          <cell r="B1647" t="str">
            <v>+</v>
          </cell>
          <cell r="C1647">
            <v>6.2</v>
          </cell>
          <cell r="D1647">
            <v>660</v>
          </cell>
          <cell r="E1647" t="str">
            <v>+</v>
          </cell>
          <cell r="F1647">
            <v>12.5</v>
          </cell>
          <cell r="G1647">
            <v>6.3</v>
          </cell>
          <cell r="H1647">
            <v>1</v>
          </cell>
          <cell r="I1647">
            <v>0.05</v>
          </cell>
          <cell r="J1647">
            <v>6.3</v>
          </cell>
          <cell r="K1647">
            <v>0.315</v>
          </cell>
        </row>
        <row r="1648">
          <cell r="A1648">
            <v>660</v>
          </cell>
          <cell r="B1648" t="str">
            <v>+</v>
          </cell>
          <cell r="C1648">
            <v>8.8000000000000007</v>
          </cell>
          <cell r="D1648">
            <v>660</v>
          </cell>
          <cell r="E1648" t="str">
            <v>+</v>
          </cell>
          <cell r="F1648">
            <v>15.699999999999363</v>
          </cell>
          <cell r="G1648">
            <v>6.9</v>
          </cell>
          <cell r="H1648">
            <v>1</v>
          </cell>
          <cell r="I1648">
            <v>0.05</v>
          </cell>
          <cell r="J1648">
            <v>6.9</v>
          </cell>
          <cell r="K1648">
            <v>0.34500000000000003</v>
          </cell>
        </row>
        <row r="1649">
          <cell r="A1649">
            <v>660</v>
          </cell>
          <cell r="B1649" t="str">
            <v>+</v>
          </cell>
          <cell r="C1649">
            <v>16.8</v>
          </cell>
          <cell r="D1649">
            <v>661</v>
          </cell>
          <cell r="E1649" t="str">
            <v>+</v>
          </cell>
          <cell r="F1649">
            <v>15.299999999999727</v>
          </cell>
          <cell r="G1649">
            <v>18.5</v>
          </cell>
          <cell r="H1649">
            <v>1</v>
          </cell>
          <cell r="I1649">
            <v>0.05</v>
          </cell>
          <cell r="J1649">
            <v>18.5</v>
          </cell>
          <cell r="K1649">
            <v>0.92500000000000004</v>
          </cell>
        </row>
        <row r="1650">
          <cell r="A1650">
            <v>659</v>
          </cell>
          <cell r="B1650" t="str">
            <v>+</v>
          </cell>
          <cell r="C1650">
            <v>5.2</v>
          </cell>
          <cell r="D1650">
            <v>660</v>
          </cell>
          <cell r="E1650" t="str">
            <v>+</v>
          </cell>
          <cell r="F1650">
            <v>5.1999999999998181</v>
          </cell>
          <cell r="G1650">
            <v>20</v>
          </cell>
          <cell r="H1650">
            <v>1</v>
          </cell>
          <cell r="I1650">
            <v>0.05</v>
          </cell>
          <cell r="J1650">
            <v>20</v>
          </cell>
          <cell r="K1650">
            <v>1</v>
          </cell>
        </row>
        <row r="1651">
          <cell r="A1651">
            <v>658</v>
          </cell>
          <cell r="B1651" t="str">
            <v>+</v>
          </cell>
          <cell r="C1651">
            <v>8.8000000000000007</v>
          </cell>
          <cell r="D1651">
            <v>658</v>
          </cell>
          <cell r="E1651" t="str">
            <v>+</v>
          </cell>
          <cell r="F1651">
            <v>16.500000000000909</v>
          </cell>
          <cell r="G1651">
            <v>7.7</v>
          </cell>
          <cell r="H1651">
            <v>1</v>
          </cell>
          <cell r="I1651">
            <v>0.05</v>
          </cell>
          <cell r="J1651">
            <v>7.7</v>
          </cell>
          <cell r="K1651">
            <v>0.38500000000000001</v>
          </cell>
        </row>
        <row r="1652">
          <cell r="A1652">
            <v>657</v>
          </cell>
          <cell r="B1652" t="str">
            <v>+</v>
          </cell>
          <cell r="C1652">
            <v>18.600000000000001</v>
          </cell>
          <cell r="D1652">
            <v>658</v>
          </cell>
          <cell r="E1652" t="str">
            <v>+</v>
          </cell>
          <cell r="F1652">
            <v>3.3999999999991815</v>
          </cell>
          <cell r="G1652">
            <v>4.8</v>
          </cell>
          <cell r="H1652">
            <v>1</v>
          </cell>
          <cell r="I1652">
            <v>0.05</v>
          </cell>
          <cell r="J1652">
            <v>4.8</v>
          </cell>
          <cell r="K1652">
            <v>0.24</v>
          </cell>
        </row>
        <row r="1653">
          <cell r="A1653">
            <v>657</v>
          </cell>
          <cell r="B1653" t="str">
            <v>+</v>
          </cell>
          <cell r="C1653">
            <v>17.399999999999999</v>
          </cell>
          <cell r="D1653">
            <v>659</v>
          </cell>
          <cell r="E1653" t="str">
            <v>+</v>
          </cell>
          <cell r="F1653">
            <v>10.099999999999909</v>
          </cell>
          <cell r="G1653">
            <v>32.700000000000003</v>
          </cell>
          <cell r="H1653">
            <v>1</v>
          </cell>
          <cell r="I1653">
            <v>0.05</v>
          </cell>
          <cell r="J1653">
            <v>32.700000000000003</v>
          </cell>
          <cell r="K1653">
            <v>1.6350000000000002</v>
          </cell>
        </row>
        <row r="1654">
          <cell r="A1654">
            <v>656</v>
          </cell>
          <cell r="B1654" t="str">
            <v>+</v>
          </cell>
          <cell r="C1654">
            <v>4.7</v>
          </cell>
          <cell r="D1654">
            <v>656</v>
          </cell>
          <cell r="E1654" t="str">
            <v>+</v>
          </cell>
          <cell r="F1654">
            <v>7.9000000000019099</v>
          </cell>
          <cell r="G1654">
            <v>3.2</v>
          </cell>
          <cell r="H1654">
            <v>1</v>
          </cell>
          <cell r="I1654">
            <v>0.05</v>
          </cell>
          <cell r="J1654">
            <v>3.2</v>
          </cell>
          <cell r="K1654">
            <v>0.16000000000000003</v>
          </cell>
        </row>
        <row r="1655">
          <cell r="A1655">
            <v>656</v>
          </cell>
          <cell r="B1655" t="str">
            <v>+</v>
          </cell>
          <cell r="C1655">
            <v>11</v>
          </cell>
          <cell r="D1655">
            <v>656</v>
          </cell>
          <cell r="E1655" t="str">
            <v>+</v>
          </cell>
          <cell r="F1655">
            <v>12.899999999999636</v>
          </cell>
          <cell r="G1655">
            <v>1.9</v>
          </cell>
          <cell r="H1655">
            <v>1</v>
          </cell>
          <cell r="I1655">
            <v>0.05</v>
          </cell>
          <cell r="J1655">
            <v>1.9</v>
          </cell>
          <cell r="K1655">
            <v>9.5000000000000001E-2</v>
          </cell>
        </row>
        <row r="1656">
          <cell r="A1656">
            <v>656</v>
          </cell>
          <cell r="B1656" t="str">
            <v>+</v>
          </cell>
          <cell r="C1656">
            <v>15.2</v>
          </cell>
          <cell r="D1656">
            <v>656</v>
          </cell>
          <cell r="E1656" t="str">
            <v>+</v>
          </cell>
          <cell r="F1656">
            <v>19.100000000000819</v>
          </cell>
          <cell r="G1656">
            <v>3.9</v>
          </cell>
          <cell r="H1656">
            <v>1</v>
          </cell>
          <cell r="I1656">
            <v>0.05</v>
          </cell>
          <cell r="J1656">
            <v>3.9</v>
          </cell>
          <cell r="K1656">
            <v>0.19500000000000001</v>
          </cell>
        </row>
        <row r="1657">
          <cell r="A1657">
            <v>695</v>
          </cell>
          <cell r="B1657" t="str">
            <v>+</v>
          </cell>
          <cell r="C1657">
            <v>3.6</v>
          </cell>
          <cell r="D1657">
            <v>695</v>
          </cell>
          <cell r="E1657" t="str">
            <v>+</v>
          </cell>
          <cell r="F1657">
            <v>5.9999999999990905</v>
          </cell>
          <cell r="G1657">
            <v>2.4</v>
          </cell>
          <cell r="H1657">
            <v>1</v>
          </cell>
          <cell r="I1657">
            <v>0.05</v>
          </cell>
          <cell r="J1657">
            <v>2.4</v>
          </cell>
          <cell r="K1657">
            <v>0.12</v>
          </cell>
        </row>
        <row r="1658">
          <cell r="A1658">
            <v>695</v>
          </cell>
          <cell r="B1658" t="str">
            <v>+</v>
          </cell>
          <cell r="C1658">
            <v>11.2</v>
          </cell>
          <cell r="D1658">
            <v>695</v>
          </cell>
          <cell r="E1658" t="str">
            <v>+</v>
          </cell>
          <cell r="F1658">
            <v>14.400000000000546</v>
          </cell>
          <cell r="G1658">
            <v>3.2</v>
          </cell>
          <cell r="H1658">
            <v>1</v>
          </cell>
          <cell r="I1658">
            <v>0.05</v>
          </cell>
          <cell r="J1658">
            <v>3.2</v>
          </cell>
          <cell r="K1658">
            <v>0.16000000000000003</v>
          </cell>
        </row>
        <row r="1659">
          <cell r="A1659">
            <v>694</v>
          </cell>
          <cell r="B1659" t="str">
            <v>+</v>
          </cell>
          <cell r="C1659">
            <v>5.2</v>
          </cell>
          <cell r="D1659">
            <v>694</v>
          </cell>
          <cell r="E1659" t="str">
            <v>+</v>
          </cell>
          <cell r="F1659">
            <v>13.200000000001637</v>
          </cell>
          <cell r="G1659">
            <v>8</v>
          </cell>
          <cell r="H1659">
            <v>1</v>
          </cell>
          <cell r="I1659">
            <v>0.05</v>
          </cell>
          <cell r="J1659">
            <v>8</v>
          </cell>
          <cell r="K1659">
            <v>0.4</v>
          </cell>
        </row>
        <row r="1660">
          <cell r="A1660">
            <v>694</v>
          </cell>
          <cell r="B1660" t="str">
            <v>+</v>
          </cell>
          <cell r="C1660">
            <v>18.8</v>
          </cell>
          <cell r="D1660">
            <v>695</v>
          </cell>
          <cell r="E1660" t="str">
            <v>+</v>
          </cell>
          <cell r="F1660">
            <v>2.1999999999979991</v>
          </cell>
          <cell r="G1660">
            <v>3.4</v>
          </cell>
          <cell r="H1660">
            <v>1</v>
          </cell>
          <cell r="I1660">
            <v>0.05</v>
          </cell>
          <cell r="J1660">
            <v>3.4</v>
          </cell>
          <cell r="K1660">
            <v>0.17</v>
          </cell>
        </row>
        <row r="1661">
          <cell r="A1661">
            <v>693</v>
          </cell>
          <cell r="B1661" t="str">
            <v>+</v>
          </cell>
          <cell r="C1661">
            <v>8.1999999999999993</v>
          </cell>
          <cell r="D1661">
            <v>694</v>
          </cell>
          <cell r="E1661" t="str">
            <v>+</v>
          </cell>
          <cell r="F1661">
            <v>2.1000000000003638</v>
          </cell>
          <cell r="G1661">
            <v>13.9</v>
          </cell>
          <cell r="H1661">
            <v>1</v>
          </cell>
          <cell r="I1661">
            <v>0.05</v>
          </cell>
          <cell r="J1661">
            <v>13.9</v>
          </cell>
          <cell r="K1661">
            <v>0.69500000000000006</v>
          </cell>
        </row>
        <row r="1662">
          <cell r="A1662">
            <v>693</v>
          </cell>
          <cell r="B1662" t="str">
            <v>+</v>
          </cell>
          <cell r="C1662">
            <v>8.1999999999999993</v>
          </cell>
          <cell r="D1662">
            <v>694</v>
          </cell>
          <cell r="E1662" t="str">
            <v>+</v>
          </cell>
          <cell r="F1662">
            <v>0.5999999999994543</v>
          </cell>
          <cell r="G1662">
            <v>12.4</v>
          </cell>
          <cell r="H1662">
            <v>1</v>
          </cell>
          <cell r="I1662">
            <v>0.05</v>
          </cell>
          <cell r="J1662">
            <v>12.4</v>
          </cell>
          <cell r="K1662">
            <v>0.62000000000000011</v>
          </cell>
        </row>
        <row r="1663">
          <cell r="A1663">
            <v>695</v>
          </cell>
          <cell r="B1663" t="str">
            <v>+</v>
          </cell>
          <cell r="C1663">
            <v>8.6999999999999993</v>
          </cell>
          <cell r="D1663">
            <v>695</v>
          </cell>
          <cell r="E1663" t="str">
            <v>+</v>
          </cell>
          <cell r="F1663">
            <v>12.300000000000182</v>
          </cell>
          <cell r="G1663">
            <v>3.6</v>
          </cell>
          <cell r="H1663">
            <v>1</v>
          </cell>
          <cell r="I1663">
            <v>0.05</v>
          </cell>
          <cell r="J1663">
            <v>3.6</v>
          </cell>
          <cell r="K1663">
            <v>0.18000000000000002</v>
          </cell>
        </row>
        <row r="1664">
          <cell r="A1664">
            <v>694</v>
          </cell>
          <cell r="B1664" t="str">
            <v>+</v>
          </cell>
          <cell r="D1664">
            <v>694</v>
          </cell>
          <cell r="E1664" t="str">
            <v>+</v>
          </cell>
          <cell r="F1664">
            <v>4.0000000000009095</v>
          </cell>
          <cell r="G1664">
            <v>4</v>
          </cell>
          <cell r="H1664">
            <v>1</v>
          </cell>
          <cell r="I1664">
            <v>0.05</v>
          </cell>
          <cell r="J1664">
            <v>4</v>
          </cell>
          <cell r="K1664">
            <v>0.2</v>
          </cell>
        </row>
        <row r="1665">
          <cell r="A1665">
            <v>693</v>
          </cell>
          <cell r="B1665" t="str">
            <v>+</v>
          </cell>
          <cell r="D1665">
            <v>693</v>
          </cell>
          <cell r="E1665" t="str">
            <v>+</v>
          </cell>
          <cell r="F1665">
            <v>2.9999999999995453</v>
          </cell>
          <cell r="G1665">
            <v>3</v>
          </cell>
          <cell r="H1665">
            <v>1</v>
          </cell>
          <cell r="I1665">
            <v>0.05</v>
          </cell>
          <cell r="J1665">
            <v>3</v>
          </cell>
          <cell r="K1665">
            <v>0.15000000000000002</v>
          </cell>
        </row>
        <row r="1666">
          <cell r="A1666">
            <v>693</v>
          </cell>
          <cell r="B1666" t="str">
            <v>+</v>
          </cell>
          <cell r="C1666">
            <v>9</v>
          </cell>
          <cell r="D1666">
            <v>693</v>
          </cell>
          <cell r="E1666" t="str">
            <v>+</v>
          </cell>
          <cell r="F1666">
            <v>13.399999999999181</v>
          </cell>
          <cell r="G1666">
            <v>4.4000000000000004</v>
          </cell>
          <cell r="H1666">
            <v>1</v>
          </cell>
          <cell r="I1666">
            <v>0.05</v>
          </cell>
          <cell r="J1666">
            <v>4.4000000000000004</v>
          </cell>
          <cell r="K1666">
            <v>0.22000000000000003</v>
          </cell>
        </row>
        <row r="1667">
          <cell r="A1667">
            <v>732</v>
          </cell>
          <cell r="B1667" t="str">
            <v>+</v>
          </cell>
          <cell r="C1667">
            <v>2.9</v>
          </cell>
          <cell r="D1667">
            <v>732</v>
          </cell>
          <cell r="E1667" t="str">
            <v>+</v>
          </cell>
          <cell r="F1667">
            <v>10.599999999999454</v>
          </cell>
          <cell r="G1667">
            <v>7.7</v>
          </cell>
          <cell r="H1667">
            <v>1</v>
          </cell>
          <cell r="I1667">
            <v>0.05</v>
          </cell>
          <cell r="J1667">
            <v>7.7</v>
          </cell>
          <cell r="K1667">
            <v>0.38500000000000001</v>
          </cell>
        </row>
        <row r="1668">
          <cell r="A1668">
            <v>732</v>
          </cell>
          <cell r="B1668" t="str">
            <v>+</v>
          </cell>
          <cell r="C1668">
            <v>10.6</v>
          </cell>
          <cell r="D1668">
            <v>734</v>
          </cell>
          <cell r="E1668" t="str">
            <v>+</v>
          </cell>
          <cell r="F1668">
            <v>9.1000000000008185</v>
          </cell>
          <cell r="G1668">
            <v>38.5</v>
          </cell>
          <cell r="H1668">
            <v>1</v>
          </cell>
          <cell r="I1668">
            <v>0.05</v>
          </cell>
          <cell r="J1668">
            <v>38.5</v>
          </cell>
          <cell r="K1668">
            <v>1.925</v>
          </cell>
        </row>
        <row r="1669">
          <cell r="A1669">
            <v>732</v>
          </cell>
          <cell r="B1669" t="str">
            <v>+</v>
          </cell>
          <cell r="C1669">
            <v>16.2</v>
          </cell>
          <cell r="D1669">
            <v>734</v>
          </cell>
          <cell r="E1669" t="str">
            <v>+</v>
          </cell>
          <cell r="F1669">
            <v>12.400000000002365</v>
          </cell>
          <cell r="G1669">
            <v>36.200000000000003</v>
          </cell>
          <cell r="H1669">
            <v>1</v>
          </cell>
          <cell r="I1669">
            <v>0.05</v>
          </cell>
          <cell r="J1669">
            <v>36.200000000000003</v>
          </cell>
          <cell r="K1669">
            <v>1.8100000000000003</v>
          </cell>
        </row>
        <row r="1670">
          <cell r="A1670">
            <v>729</v>
          </cell>
          <cell r="B1670" t="str">
            <v>+</v>
          </cell>
          <cell r="C1670">
            <v>2.2999999999999998</v>
          </cell>
          <cell r="D1670">
            <v>729</v>
          </cell>
          <cell r="E1670" t="str">
            <v>+</v>
          </cell>
          <cell r="F1670">
            <v>3.7999999999988177</v>
          </cell>
          <cell r="G1670">
            <v>1.5</v>
          </cell>
          <cell r="H1670">
            <v>1</v>
          </cell>
          <cell r="I1670">
            <v>0.05</v>
          </cell>
          <cell r="J1670">
            <v>1.5</v>
          </cell>
          <cell r="K1670">
            <v>7.5000000000000011E-2</v>
          </cell>
        </row>
        <row r="1671">
          <cell r="A1671">
            <v>729</v>
          </cell>
          <cell r="B1671" t="str">
            <v>+</v>
          </cell>
          <cell r="C1671">
            <v>12.6</v>
          </cell>
          <cell r="D1671">
            <v>730</v>
          </cell>
          <cell r="E1671" t="str">
            <v>+</v>
          </cell>
          <cell r="F1671">
            <v>4.4000000000005457</v>
          </cell>
          <cell r="G1671">
            <v>11.8</v>
          </cell>
          <cell r="H1671">
            <v>1</v>
          </cell>
          <cell r="I1671">
            <v>0.1</v>
          </cell>
          <cell r="J1671">
            <v>11.8</v>
          </cell>
          <cell r="K1671">
            <v>1.1800000000000002</v>
          </cell>
        </row>
        <row r="1672">
          <cell r="A1672">
            <v>728</v>
          </cell>
          <cell r="B1672" t="str">
            <v>+</v>
          </cell>
          <cell r="C1672">
            <v>6.8</v>
          </cell>
          <cell r="D1672">
            <v>728</v>
          </cell>
          <cell r="E1672" t="str">
            <v>+</v>
          </cell>
          <cell r="F1672">
            <v>9.4000000000005457</v>
          </cell>
          <cell r="G1672">
            <v>2.6</v>
          </cell>
          <cell r="H1672">
            <v>1</v>
          </cell>
          <cell r="I1672">
            <v>0.05</v>
          </cell>
          <cell r="J1672">
            <v>2.6</v>
          </cell>
          <cell r="K1672">
            <v>0.13</v>
          </cell>
        </row>
        <row r="1673">
          <cell r="A1673">
            <v>728</v>
          </cell>
          <cell r="B1673" t="str">
            <v>+</v>
          </cell>
          <cell r="C1673">
            <v>9.4</v>
          </cell>
          <cell r="D1673">
            <v>729</v>
          </cell>
          <cell r="E1673" t="str">
            <v>+</v>
          </cell>
          <cell r="F1673">
            <v>5.3999999999996362</v>
          </cell>
          <cell r="G1673">
            <v>16</v>
          </cell>
          <cell r="H1673">
            <v>1</v>
          </cell>
          <cell r="I1673">
            <v>0.05</v>
          </cell>
          <cell r="J1673">
            <v>16</v>
          </cell>
          <cell r="K1673">
            <v>0.8</v>
          </cell>
        </row>
        <row r="1674">
          <cell r="A1674">
            <v>728</v>
          </cell>
          <cell r="B1674" t="str">
            <v>+</v>
          </cell>
          <cell r="C1674">
            <v>19</v>
          </cell>
          <cell r="D1674">
            <v>729</v>
          </cell>
          <cell r="E1674" t="str">
            <v>+</v>
          </cell>
          <cell r="F1674">
            <v>7.2000000000002728</v>
          </cell>
          <cell r="G1674">
            <v>8.1999999999999993</v>
          </cell>
          <cell r="H1674">
            <v>1</v>
          </cell>
          <cell r="I1674">
            <v>0.05</v>
          </cell>
          <cell r="J1674">
            <v>8.1999999999999993</v>
          </cell>
          <cell r="K1674">
            <v>0.41</v>
          </cell>
        </row>
        <row r="1675">
          <cell r="A1675">
            <v>727</v>
          </cell>
          <cell r="B1675" t="str">
            <v>+</v>
          </cell>
          <cell r="C1675">
            <v>17.399999999999999</v>
          </cell>
          <cell r="D1675">
            <v>727</v>
          </cell>
          <cell r="E1675" t="str">
            <v>+</v>
          </cell>
          <cell r="F1675">
            <v>19.800000000000182</v>
          </cell>
          <cell r="G1675">
            <v>2.4</v>
          </cell>
          <cell r="H1675">
            <v>1</v>
          </cell>
          <cell r="I1675">
            <v>0.05</v>
          </cell>
          <cell r="J1675">
            <v>2.4</v>
          </cell>
          <cell r="K1675">
            <v>0.12</v>
          </cell>
        </row>
        <row r="1676">
          <cell r="A1676">
            <v>726</v>
          </cell>
          <cell r="B1676" t="str">
            <v>+</v>
          </cell>
          <cell r="C1676">
            <v>2.2999999999999998</v>
          </cell>
          <cell r="D1676">
            <v>726</v>
          </cell>
          <cell r="E1676" t="str">
            <v>+</v>
          </cell>
          <cell r="F1676">
            <v>4.6999999999979991</v>
          </cell>
          <cell r="G1676">
            <v>2.4</v>
          </cell>
          <cell r="H1676">
            <v>1</v>
          </cell>
          <cell r="I1676">
            <v>0.05</v>
          </cell>
          <cell r="J1676">
            <v>2.4</v>
          </cell>
          <cell r="K1676">
            <v>0.12</v>
          </cell>
        </row>
        <row r="1677">
          <cell r="A1677">
            <v>726</v>
          </cell>
          <cell r="B1677" t="str">
            <v>+</v>
          </cell>
          <cell r="C1677">
            <v>14</v>
          </cell>
          <cell r="D1677">
            <v>726</v>
          </cell>
          <cell r="E1677" t="str">
            <v>+</v>
          </cell>
          <cell r="F1677">
            <v>15</v>
          </cell>
          <cell r="G1677">
            <v>1</v>
          </cell>
          <cell r="H1677">
            <v>1</v>
          </cell>
          <cell r="I1677">
            <v>0.05</v>
          </cell>
          <cell r="J1677">
            <v>1</v>
          </cell>
          <cell r="K1677">
            <v>0.05</v>
          </cell>
        </row>
        <row r="1678">
          <cell r="A1678">
            <v>725</v>
          </cell>
          <cell r="B1678" t="str">
            <v>+</v>
          </cell>
          <cell r="C1678">
            <v>3.9</v>
          </cell>
          <cell r="D1678">
            <v>727</v>
          </cell>
          <cell r="E1678" t="str">
            <v>+</v>
          </cell>
          <cell r="F1678">
            <v>4.8000000000001819</v>
          </cell>
          <cell r="G1678">
            <v>40.9</v>
          </cell>
          <cell r="H1678">
            <v>1</v>
          </cell>
          <cell r="I1678">
            <v>0.05</v>
          </cell>
          <cell r="J1678">
            <v>40.9</v>
          </cell>
          <cell r="K1678">
            <v>2.0449999999999999</v>
          </cell>
        </row>
        <row r="1679">
          <cell r="A1679">
            <v>724</v>
          </cell>
          <cell r="B1679" t="str">
            <v>+</v>
          </cell>
          <cell r="C1679">
            <v>3.1</v>
          </cell>
          <cell r="D1679">
            <v>725</v>
          </cell>
          <cell r="E1679" t="str">
            <v>+</v>
          </cell>
          <cell r="F1679">
            <v>1.5000000000009095</v>
          </cell>
          <cell r="G1679">
            <v>18.399999999999999</v>
          </cell>
          <cell r="H1679">
            <v>1</v>
          </cell>
          <cell r="I1679">
            <v>0.05</v>
          </cell>
          <cell r="J1679">
            <v>18.399999999999999</v>
          </cell>
          <cell r="K1679">
            <v>0.91999999999999993</v>
          </cell>
        </row>
        <row r="1680">
          <cell r="A1680">
            <v>723</v>
          </cell>
          <cell r="B1680" t="str">
            <v>+</v>
          </cell>
          <cell r="C1680">
            <v>15.9</v>
          </cell>
          <cell r="D1680">
            <v>725</v>
          </cell>
          <cell r="E1680" t="str">
            <v>+</v>
          </cell>
          <cell r="F1680">
            <v>8.2999999999992724</v>
          </cell>
          <cell r="G1680">
            <v>32.4</v>
          </cell>
          <cell r="H1680">
            <v>1</v>
          </cell>
          <cell r="I1680">
            <v>0.05</v>
          </cell>
          <cell r="J1680">
            <v>32.4</v>
          </cell>
          <cell r="K1680">
            <v>1.62</v>
          </cell>
        </row>
        <row r="1681">
          <cell r="A1681">
            <v>723</v>
          </cell>
          <cell r="B1681" t="str">
            <v>+</v>
          </cell>
          <cell r="C1681">
            <v>15.9</v>
          </cell>
          <cell r="D1681">
            <v>725</v>
          </cell>
          <cell r="E1681" t="str">
            <v>+</v>
          </cell>
          <cell r="F1681">
            <v>3.2999999999992724</v>
          </cell>
          <cell r="G1681">
            <v>27.4</v>
          </cell>
          <cell r="H1681">
            <v>1</v>
          </cell>
          <cell r="I1681">
            <v>0.05</v>
          </cell>
          <cell r="J1681">
            <v>27.4</v>
          </cell>
          <cell r="K1681">
            <v>1.37</v>
          </cell>
        </row>
        <row r="1682">
          <cell r="A1682">
            <v>719</v>
          </cell>
          <cell r="B1682" t="str">
            <v>+</v>
          </cell>
          <cell r="C1682">
            <v>1.9</v>
          </cell>
          <cell r="D1682">
            <v>719</v>
          </cell>
          <cell r="E1682" t="str">
            <v>+</v>
          </cell>
          <cell r="F1682">
            <v>9.1999999999984539</v>
          </cell>
          <cell r="G1682">
            <v>7.3</v>
          </cell>
          <cell r="H1682">
            <v>1</v>
          </cell>
          <cell r="I1682">
            <v>0.05</v>
          </cell>
          <cell r="J1682">
            <v>7.3</v>
          </cell>
          <cell r="K1682">
            <v>0.36499999999999999</v>
          </cell>
        </row>
        <row r="1683">
          <cell r="A1683">
            <v>719</v>
          </cell>
          <cell r="B1683" t="str">
            <v>+</v>
          </cell>
          <cell r="C1683">
            <v>11.6</v>
          </cell>
          <cell r="D1683">
            <v>720</v>
          </cell>
          <cell r="E1683" t="str">
            <v>+</v>
          </cell>
          <cell r="F1683">
            <v>1.6000000000008185</v>
          </cell>
          <cell r="G1683">
            <v>10</v>
          </cell>
          <cell r="H1683">
            <v>1</v>
          </cell>
          <cell r="I1683">
            <v>0.05</v>
          </cell>
          <cell r="J1683">
            <v>10</v>
          </cell>
          <cell r="K1683">
            <v>0.5</v>
          </cell>
        </row>
        <row r="1684">
          <cell r="A1684">
            <v>692</v>
          </cell>
          <cell r="B1684" t="str">
            <v>+</v>
          </cell>
          <cell r="C1684">
            <v>6</v>
          </cell>
          <cell r="D1684">
            <v>692</v>
          </cell>
          <cell r="E1684" t="str">
            <v>+</v>
          </cell>
          <cell r="F1684">
            <v>10.499999999999545</v>
          </cell>
          <cell r="G1684">
            <v>4.5</v>
          </cell>
          <cell r="H1684">
            <v>1</v>
          </cell>
          <cell r="I1684">
            <v>0.05</v>
          </cell>
          <cell r="J1684">
            <v>4.5</v>
          </cell>
          <cell r="K1684">
            <v>0.22500000000000001</v>
          </cell>
        </row>
        <row r="1685">
          <cell r="A1685">
            <v>692</v>
          </cell>
          <cell r="B1685" t="str">
            <v>+</v>
          </cell>
          <cell r="C1685">
            <v>12</v>
          </cell>
          <cell r="D1685">
            <v>692</v>
          </cell>
          <cell r="E1685" t="str">
            <v>+</v>
          </cell>
          <cell r="F1685">
            <v>15.999999999999091</v>
          </cell>
          <cell r="G1685">
            <v>4</v>
          </cell>
          <cell r="H1685">
            <v>1</v>
          </cell>
          <cell r="I1685">
            <v>0.05</v>
          </cell>
          <cell r="J1685">
            <v>4</v>
          </cell>
          <cell r="K1685">
            <v>0.2</v>
          </cell>
        </row>
        <row r="1686">
          <cell r="A1686">
            <v>692</v>
          </cell>
          <cell r="B1686" t="str">
            <v>+</v>
          </cell>
          <cell r="C1686">
            <v>17.100000000000001</v>
          </cell>
          <cell r="D1686">
            <v>693</v>
          </cell>
          <cell r="E1686" t="str">
            <v>+</v>
          </cell>
          <cell r="F1686">
            <v>0.30000000000200089</v>
          </cell>
          <cell r="G1686">
            <v>3.2</v>
          </cell>
          <cell r="H1686">
            <v>1</v>
          </cell>
          <cell r="I1686">
            <v>0.05</v>
          </cell>
          <cell r="J1686">
            <v>3.2</v>
          </cell>
          <cell r="K1686">
            <v>0.16000000000000003</v>
          </cell>
        </row>
        <row r="1687">
          <cell r="A1687">
            <v>655</v>
          </cell>
          <cell r="B1687" t="str">
            <v>+</v>
          </cell>
          <cell r="C1687">
            <v>8.9</v>
          </cell>
          <cell r="D1687">
            <v>655</v>
          </cell>
          <cell r="E1687" t="str">
            <v>+</v>
          </cell>
          <cell r="F1687">
            <v>18.499999999999091</v>
          </cell>
          <cell r="G1687">
            <v>9.6</v>
          </cell>
          <cell r="H1687">
            <v>1</v>
          </cell>
          <cell r="I1687">
            <v>0.05</v>
          </cell>
          <cell r="J1687">
            <v>9.6</v>
          </cell>
          <cell r="K1687">
            <v>0.48</v>
          </cell>
        </row>
        <row r="1688">
          <cell r="A1688">
            <v>653</v>
          </cell>
          <cell r="B1688" t="str">
            <v>+</v>
          </cell>
          <cell r="C1688">
            <v>5.2</v>
          </cell>
          <cell r="D1688">
            <v>653</v>
          </cell>
          <cell r="E1688" t="str">
            <v>+</v>
          </cell>
          <cell r="F1688">
            <v>13.200000000001637</v>
          </cell>
          <cell r="G1688">
            <v>8</v>
          </cell>
          <cell r="H1688">
            <v>1</v>
          </cell>
          <cell r="I1688">
            <v>0.05</v>
          </cell>
          <cell r="J1688">
            <v>8</v>
          </cell>
          <cell r="K1688">
            <v>0.4</v>
          </cell>
        </row>
        <row r="1689">
          <cell r="A1689">
            <v>652</v>
          </cell>
          <cell r="B1689" t="str">
            <v>+</v>
          </cell>
          <cell r="C1689">
            <v>1.5</v>
          </cell>
          <cell r="D1689">
            <v>652</v>
          </cell>
          <cell r="E1689" t="str">
            <v>+</v>
          </cell>
          <cell r="F1689">
            <v>6.9000000000005457</v>
          </cell>
          <cell r="G1689">
            <v>5.4</v>
          </cell>
          <cell r="H1689">
            <v>1</v>
          </cell>
          <cell r="I1689">
            <v>0.05</v>
          </cell>
          <cell r="J1689">
            <v>5.4</v>
          </cell>
          <cell r="K1689">
            <v>0.27</v>
          </cell>
        </row>
        <row r="1690">
          <cell r="A1690">
            <v>652</v>
          </cell>
          <cell r="B1690" t="str">
            <v>+</v>
          </cell>
          <cell r="C1690">
            <v>4.8</v>
          </cell>
          <cell r="D1690">
            <v>652</v>
          </cell>
          <cell r="E1690" t="str">
            <v>+</v>
          </cell>
          <cell r="F1690">
            <v>8.7999999999988177</v>
          </cell>
          <cell r="G1690">
            <v>4</v>
          </cell>
          <cell r="H1690">
            <v>1</v>
          </cell>
          <cell r="I1690">
            <v>0.05</v>
          </cell>
          <cell r="J1690">
            <v>4</v>
          </cell>
          <cell r="K1690">
            <v>0.2</v>
          </cell>
        </row>
        <row r="1691">
          <cell r="A1691">
            <v>652</v>
          </cell>
          <cell r="B1691" t="str">
            <v>+</v>
          </cell>
          <cell r="C1691">
            <v>14.6</v>
          </cell>
          <cell r="D1691">
            <v>652</v>
          </cell>
          <cell r="E1691" t="str">
            <v>+</v>
          </cell>
          <cell r="F1691">
            <v>16.399999999998727</v>
          </cell>
          <cell r="G1691">
            <v>1.8</v>
          </cell>
          <cell r="H1691">
            <v>1</v>
          </cell>
          <cell r="I1691">
            <v>0.05</v>
          </cell>
          <cell r="J1691">
            <v>1.8</v>
          </cell>
          <cell r="K1691">
            <v>9.0000000000000011E-2</v>
          </cell>
        </row>
        <row r="1692">
          <cell r="A1692">
            <v>652</v>
          </cell>
          <cell r="B1692" t="str">
            <v>+</v>
          </cell>
          <cell r="C1692">
            <v>16.3</v>
          </cell>
          <cell r="D1692">
            <v>652</v>
          </cell>
          <cell r="E1692" t="str">
            <v>+</v>
          </cell>
          <cell r="F1692">
            <v>19.299999999998363</v>
          </cell>
          <cell r="G1692">
            <v>3</v>
          </cell>
          <cell r="H1692">
            <v>1</v>
          </cell>
          <cell r="I1692">
            <v>0.05</v>
          </cell>
          <cell r="J1692">
            <v>3</v>
          </cell>
          <cell r="K1692">
            <v>0.15000000000000002</v>
          </cell>
        </row>
        <row r="1693">
          <cell r="A1693">
            <v>652</v>
          </cell>
          <cell r="B1693" t="str">
            <v>+</v>
          </cell>
          <cell r="C1693">
            <v>17.7</v>
          </cell>
          <cell r="D1693">
            <v>652</v>
          </cell>
          <cell r="E1693" t="str">
            <v>+</v>
          </cell>
          <cell r="F1693">
            <v>18.900000000001</v>
          </cell>
          <cell r="G1693">
            <v>1.2</v>
          </cell>
          <cell r="H1693">
            <v>1</v>
          </cell>
          <cell r="I1693">
            <v>0.05</v>
          </cell>
          <cell r="J1693">
            <v>1.2</v>
          </cell>
          <cell r="K1693">
            <v>0.06</v>
          </cell>
        </row>
        <row r="1694">
          <cell r="A1694">
            <v>651</v>
          </cell>
          <cell r="B1694" t="str">
            <v>+</v>
          </cell>
          <cell r="C1694">
            <v>3</v>
          </cell>
          <cell r="D1694">
            <v>651</v>
          </cell>
          <cell r="E1694" t="str">
            <v>+</v>
          </cell>
          <cell r="F1694">
            <v>7.9999999999995453</v>
          </cell>
          <cell r="G1694">
            <v>5</v>
          </cell>
          <cell r="H1694">
            <v>1</v>
          </cell>
          <cell r="I1694">
            <v>0.05</v>
          </cell>
          <cell r="J1694">
            <v>5</v>
          </cell>
          <cell r="K1694">
            <v>0.25</v>
          </cell>
        </row>
        <row r="1695">
          <cell r="A1695">
            <v>651</v>
          </cell>
          <cell r="B1695" t="str">
            <v>+</v>
          </cell>
          <cell r="C1695">
            <v>9.6999999999999993</v>
          </cell>
          <cell r="D1695">
            <v>651</v>
          </cell>
          <cell r="E1695" t="str">
            <v>+</v>
          </cell>
          <cell r="F1695">
            <v>12.300000000000182</v>
          </cell>
          <cell r="G1695">
            <v>2.6</v>
          </cell>
          <cell r="H1695">
            <v>1</v>
          </cell>
          <cell r="I1695">
            <v>0.05</v>
          </cell>
          <cell r="J1695">
            <v>2.6</v>
          </cell>
          <cell r="K1695">
            <v>0.13</v>
          </cell>
        </row>
        <row r="1696">
          <cell r="A1696">
            <v>651</v>
          </cell>
          <cell r="B1696" t="str">
            <v>+</v>
          </cell>
          <cell r="C1696">
            <v>15.9</v>
          </cell>
          <cell r="D1696">
            <v>652</v>
          </cell>
          <cell r="E1696" t="str">
            <v>+</v>
          </cell>
          <cell r="F1696">
            <v>1.6999999999984539</v>
          </cell>
          <cell r="G1696">
            <v>5.8</v>
          </cell>
          <cell r="H1696">
            <v>1</v>
          </cell>
          <cell r="I1696">
            <v>0.05</v>
          </cell>
          <cell r="J1696">
            <v>5.8</v>
          </cell>
          <cell r="K1696">
            <v>0.28999999999999998</v>
          </cell>
        </row>
        <row r="1697">
          <cell r="A1697">
            <v>650</v>
          </cell>
          <cell r="B1697" t="str">
            <v>+</v>
          </cell>
          <cell r="C1697">
            <v>8</v>
          </cell>
          <cell r="D1697">
            <v>650</v>
          </cell>
          <cell r="E1697" t="str">
            <v>+</v>
          </cell>
          <cell r="F1697">
            <v>10.999999999999091</v>
          </cell>
          <cell r="G1697">
            <v>3</v>
          </cell>
          <cell r="H1697">
            <v>1</v>
          </cell>
          <cell r="I1697">
            <v>0.05</v>
          </cell>
          <cell r="J1697">
            <v>3</v>
          </cell>
          <cell r="K1697">
            <v>0.15000000000000002</v>
          </cell>
        </row>
        <row r="1698">
          <cell r="A1698">
            <v>650</v>
          </cell>
          <cell r="B1698" t="str">
            <v>+</v>
          </cell>
          <cell r="C1698">
            <v>17.5</v>
          </cell>
          <cell r="D1698">
            <v>651</v>
          </cell>
          <cell r="E1698" t="str">
            <v>+</v>
          </cell>
          <cell r="F1698">
            <v>5.7000000000016371</v>
          </cell>
          <cell r="G1698">
            <v>8.1999999999999993</v>
          </cell>
          <cell r="H1698">
            <v>1</v>
          </cell>
          <cell r="I1698">
            <v>0.05</v>
          </cell>
          <cell r="J1698">
            <v>8.1999999999999993</v>
          </cell>
          <cell r="K1698">
            <v>0.41</v>
          </cell>
        </row>
        <row r="1699">
          <cell r="A1699">
            <v>649</v>
          </cell>
          <cell r="B1699" t="str">
            <v>+</v>
          </cell>
          <cell r="D1699">
            <v>649</v>
          </cell>
          <cell r="E1699" t="str">
            <v>+</v>
          </cell>
          <cell r="F1699">
            <v>0.99999999999909051</v>
          </cell>
          <cell r="G1699">
            <v>1</v>
          </cell>
          <cell r="H1699">
            <v>3</v>
          </cell>
          <cell r="I1699">
            <v>0.05</v>
          </cell>
          <cell r="J1699">
            <v>3</v>
          </cell>
          <cell r="K1699">
            <v>0.15000000000000002</v>
          </cell>
        </row>
        <row r="1700">
          <cell r="A1700">
            <v>649</v>
          </cell>
          <cell r="B1700" t="str">
            <v>+</v>
          </cell>
          <cell r="C1700">
            <v>10.8</v>
          </cell>
          <cell r="D1700">
            <v>649</v>
          </cell>
          <cell r="E1700" t="str">
            <v>+</v>
          </cell>
          <cell r="F1700">
            <v>12.699999999999818</v>
          </cell>
          <cell r="G1700">
            <v>1.9</v>
          </cell>
          <cell r="H1700">
            <v>1</v>
          </cell>
          <cell r="I1700">
            <v>0.05</v>
          </cell>
          <cell r="J1700">
            <v>1.9</v>
          </cell>
          <cell r="K1700">
            <v>9.5000000000000001E-2</v>
          </cell>
        </row>
        <row r="1701">
          <cell r="A1701">
            <v>649</v>
          </cell>
          <cell r="B1701" t="str">
            <v>+</v>
          </cell>
          <cell r="C1701">
            <v>8.1999999999999993</v>
          </cell>
          <cell r="D1701">
            <v>649</v>
          </cell>
          <cell r="E1701" t="str">
            <v>+</v>
          </cell>
          <cell r="F1701">
            <v>11.900000000000546</v>
          </cell>
          <cell r="G1701">
            <v>3.7</v>
          </cell>
          <cell r="H1701">
            <v>1</v>
          </cell>
          <cell r="I1701">
            <v>0.05</v>
          </cell>
          <cell r="J1701">
            <v>3.7</v>
          </cell>
          <cell r="K1701">
            <v>0.18500000000000003</v>
          </cell>
        </row>
        <row r="1702">
          <cell r="A1702">
            <v>649</v>
          </cell>
          <cell r="B1702" t="str">
            <v>+</v>
          </cell>
          <cell r="C1702">
            <v>9.3000000000000007</v>
          </cell>
          <cell r="D1702">
            <v>649</v>
          </cell>
          <cell r="E1702" t="str">
            <v>+</v>
          </cell>
          <cell r="F1702">
            <v>12.999999999999545</v>
          </cell>
          <cell r="G1702">
            <v>3.7</v>
          </cell>
          <cell r="H1702">
            <v>1</v>
          </cell>
          <cell r="I1702">
            <v>0.05</v>
          </cell>
          <cell r="J1702">
            <v>3.7</v>
          </cell>
          <cell r="K1702">
            <v>0.18500000000000003</v>
          </cell>
        </row>
        <row r="1703">
          <cell r="A1703">
            <v>648</v>
          </cell>
          <cell r="B1703" t="str">
            <v>+</v>
          </cell>
          <cell r="C1703">
            <v>15</v>
          </cell>
          <cell r="D1703">
            <v>648</v>
          </cell>
          <cell r="E1703" t="str">
            <v>+</v>
          </cell>
          <cell r="F1703">
            <v>16.399999999998727</v>
          </cell>
          <cell r="G1703">
            <v>1.4</v>
          </cell>
          <cell r="H1703">
            <v>1</v>
          </cell>
          <cell r="I1703">
            <v>0.05</v>
          </cell>
          <cell r="J1703">
            <v>1.4</v>
          </cell>
          <cell r="K1703">
            <v>6.9999999999999993E-2</v>
          </cell>
        </row>
        <row r="1704">
          <cell r="A1704">
            <v>648</v>
          </cell>
          <cell r="B1704" t="str">
            <v>+</v>
          </cell>
          <cell r="C1704">
            <v>17.899999999999999</v>
          </cell>
          <cell r="D1704">
            <v>648</v>
          </cell>
          <cell r="E1704" t="str">
            <v>+</v>
          </cell>
          <cell r="F1704">
            <v>19.900000000000091</v>
          </cell>
          <cell r="G1704">
            <v>2</v>
          </cell>
          <cell r="H1704">
            <v>1</v>
          </cell>
          <cell r="I1704">
            <v>0.05</v>
          </cell>
          <cell r="J1704">
            <v>2</v>
          </cell>
          <cell r="K1704">
            <v>0.1</v>
          </cell>
        </row>
        <row r="1705">
          <cell r="A1705">
            <v>647</v>
          </cell>
          <cell r="B1705" t="str">
            <v>+</v>
          </cell>
          <cell r="C1705">
            <v>0.5</v>
          </cell>
          <cell r="D1705">
            <v>647</v>
          </cell>
          <cell r="E1705" t="str">
            <v>+</v>
          </cell>
          <cell r="F1705">
            <v>2.0000000000004547</v>
          </cell>
          <cell r="G1705">
            <v>1.5</v>
          </cell>
          <cell r="H1705">
            <v>1</v>
          </cell>
          <cell r="I1705">
            <v>0.05</v>
          </cell>
          <cell r="J1705">
            <v>1.5</v>
          </cell>
          <cell r="K1705">
            <v>7.5000000000000011E-2</v>
          </cell>
        </row>
        <row r="1706">
          <cell r="A1706">
            <v>647</v>
          </cell>
          <cell r="B1706" t="str">
            <v>+</v>
          </cell>
          <cell r="C1706">
            <v>4</v>
          </cell>
          <cell r="D1706">
            <v>647</v>
          </cell>
          <cell r="E1706" t="str">
            <v>+</v>
          </cell>
          <cell r="F1706">
            <v>5.7000000000016371</v>
          </cell>
          <cell r="G1706">
            <v>1.7</v>
          </cell>
          <cell r="H1706">
            <v>1</v>
          </cell>
          <cell r="I1706">
            <v>0.05</v>
          </cell>
          <cell r="J1706">
            <v>1.7</v>
          </cell>
          <cell r="K1706">
            <v>8.5000000000000006E-2</v>
          </cell>
        </row>
        <row r="1707">
          <cell r="A1707">
            <v>645</v>
          </cell>
          <cell r="B1707" t="str">
            <v>+</v>
          </cell>
          <cell r="C1707">
            <v>12.9</v>
          </cell>
          <cell r="D1707">
            <v>645</v>
          </cell>
          <cell r="E1707" t="str">
            <v>+</v>
          </cell>
          <cell r="F1707">
            <v>15.899999999999181</v>
          </cell>
          <cell r="G1707">
            <v>3</v>
          </cell>
          <cell r="H1707">
            <v>1</v>
          </cell>
          <cell r="I1707">
            <v>0.05</v>
          </cell>
          <cell r="J1707">
            <v>3</v>
          </cell>
          <cell r="K1707">
            <v>0.15000000000000002</v>
          </cell>
        </row>
        <row r="1708">
          <cell r="A1708">
            <v>645</v>
          </cell>
          <cell r="B1708" t="str">
            <v>+</v>
          </cell>
          <cell r="C1708">
            <v>18.2</v>
          </cell>
          <cell r="D1708">
            <v>646</v>
          </cell>
          <cell r="E1708" t="str">
            <v>+</v>
          </cell>
          <cell r="F1708">
            <v>0.70000000000163709</v>
          </cell>
          <cell r="G1708">
            <v>2.5</v>
          </cell>
          <cell r="H1708">
            <v>1</v>
          </cell>
          <cell r="I1708">
            <v>0.05</v>
          </cell>
          <cell r="J1708">
            <v>2.5</v>
          </cell>
          <cell r="K1708">
            <v>0.125</v>
          </cell>
        </row>
        <row r="1709">
          <cell r="A1709">
            <v>644</v>
          </cell>
          <cell r="B1709" t="str">
            <v>+</v>
          </cell>
          <cell r="C1709">
            <v>13</v>
          </cell>
          <cell r="D1709">
            <v>645</v>
          </cell>
          <cell r="E1709" t="str">
            <v>+</v>
          </cell>
          <cell r="F1709">
            <v>0.70000000000163709</v>
          </cell>
          <cell r="G1709">
            <v>7.7</v>
          </cell>
          <cell r="H1709">
            <v>1</v>
          </cell>
          <cell r="I1709">
            <v>0.05</v>
          </cell>
          <cell r="J1709">
            <v>7.7</v>
          </cell>
          <cell r="K1709">
            <v>0.38500000000000001</v>
          </cell>
        </row>
        <row r="1710">
          <cell r="A1710">
            <v>643</v>
          </cell>
          <cell r="B1710" t="str">
            <v>+</v>
          </cell>
          <cell r="C1710">
            <v>14.8</v>
          </cell>
          <cell r="D1710">
            <v>644</v>
          </cell>
          <cell r="E1710" t="str">
            <v>+</v>
          </cell>
          <cell r="F1710">
            <v>0.69999999999936335</v>
          </cell>
          <cell r="G1710">
            <v>5.9</v>
          </cell>
          <cell r="H1710">
            <v>1</v>
          </cell>
          <cell r="I1710">
            <v>0.05</v>
          </cell>
          <cell r="J1710">
            <v>5.9</v>
          </cell>
          <cell r="K1710">
            <v>0.29500000000000004</v>
          </cell>
        </row>
        <row r="1711">
          <cell r="A1711">
            <v>642</v>
          </cell>
          <cell r="B1711" t="str">
            <v>+</v>
          </cell>
          <cell r="C1711">
            <v>1</v>
          </cell>
          <cell r="D1711">
            <v>642</v>
          </cell>
          <cell r="E1711" t="str">
            <v>+</v>
          </cell>
          <cell r="F1711">
            <v>4.4000000000005457</v>
          </cell>
          <cell r="G1711">
            <v>3.4</v>
          </cell>
          <cell r="H1711">
            <v>1</v>
          </cell>
          <cell r="I1711">
            <v>0.05</v>
          </cell>
          <cell r="J1711">
            <v>3.4</v>
          </cell>
          <cell r="K1711">
            <v>0.17</v>
          </cell>
        </row>
        <row r="1712">
          <cell r="A1712">
            <v>642</v>
          </cell>
          <cell r="B1712" t="str">
            <v>+</v>
          </cell>
          <cell r="C1712">
            <v>4.5999999999999996</v>
          </cell>
          <cell r="D1712">
            <v>644</v>
          </cell>
          <cell r="E1712" t="str">
            <v>+</v>
          </cell>
          <cell r="F1712">
            <v>0.80000000000154614</v>
          </cell>
          <cell r="G1712">
            <v>36.200000000000003</v>
          </cell>
          <cell r="H1712">
            <v>1</v>
          </cell>
          <cell r="I1712">
            <v>0.05</v>
          </cell>
          <cell r="J1712">
            <v>36.200000000000003</v>
          </cell>
          <cell r="K1712">
            <v>1.8100000000000003</v>
          </cell>
        </row>
        <row r="1713">
          <cell r="A1713">
            <v>642</v>
          </cell>
          <cell r="B1713" t="str">
            <v>+</v>
          </cell>
          <cell r="C1713">
            <v>4.5999999999999996</v>
          </cell>
          <cell r="D1713">
            <v>644</v>
          </cell>
          <cell r="E1713" t="str">
            <v>+</v>
          </cell>
          <cell r="F1713">
            <v>3.0999999999994543</v>
          </cell>
          <cell r="G1713">
            <v>38.5</v>
          </cell>
          <cell r="H1713">
            <v>1</v>
          </cell>
          <cell r="I1713">
            <v>0.05</v>
          </cell>
          <cell r="J1713">
            <v>38.5</v>
          </cell>
          <cell r="K1713">
            <v>1.925</v>
          </cell>
        </row>
        <row r="1714">
          <cell r="A1714">
            <v>640</v>
          </cell>
          <cell r="B1714" t="str">
            <v>+</v>
          </cell>
          <cell r="C1714">
            <v>4.7</v>
          </cell>
          <cell r="D1714">
            <v>640</v>
          </cell>
          <cell r="E1714" t="str">
            <v>+</v>
          </cell>
          <cell r="F1714">
            <v>12.400000000002365</v>
          </cell>
          <cell r="G1714">
            <v>7.7</v>
          </cell>
          <cell r="H1714">
            <v>1</v>
          </cell>
          <cell r="I1714">
            <v>0.05</v>
          </cell>
          <cell r="J1714">
            <v>7.7</v>
          </cell>
          <cell r="K1714">
            <v>0.38500000000000001</v>
          </cell>
        </row>
        <row r="1715">
          <cell r="A1715">
            <v>639</v>
          </cell>
          <cell r="B1715" t="str">
            <v>+</v>
          </cell>
          <cell r="C1715">
            <v>0.3</v>
          </cell>
          <cell r="D1715">
            <v>639</v>
          </cell>
          <cell r="E1715" t="str">
            <v>+</v>
          </cell>
          <cell r="F1715">
            <v>5.0999999999976353</v>
          </cell>
          <cell r="G1715">
            <v>4.8</v>
          </cell>
          <cell r="H1715">
            <v>1</v>
          </cell>
          <cell r="I1715">
            <v>0.05</v>
          </cell>
          <cell r="J1715">
            <v>4.8</v>
          </cell>
          <cell r="K1715">
            <v>0.24</v>
          </cell>
        </row>
        <row r="1716">
          <cell r="A1716">
            <v>639</v>
          </cell>
          <cell r="B1716" t="str">
            <v>+</v>
          </cell>
          <cell r="C1716">
            <v>10</v>
          </cell>
          <cell r="D1716">
            <v>639</v>
          </cell>
          <cell r="E1716" t="str">
            <v>+</v>
          </cell>
          <cell r="F1716">
            <v>17.999999999999545</v>
          </cell>
          <cell r="G1716">
            <v>8</v>
          </cell>
          <cell r="H1716">
            <v>1</v>
          </cell>
          <cell r="I1716">
            <v>0.05</v>
          </cell>
          <cell r="J1716">
            <v>8</v>
          </cell>
          <cell r="K1716">
            <v>0.4</v>
          </cell>
        </row>
        <row r="1717">
          <cell r="A1717">
            <v>639</v>
          </cell>
          <cell r="B1717" t="str">
            <v>+</v>
          </cell>
          <cell r="C1717">
            <v>15.9</v>
          </cell>
          <cell r="D1717">
            <v>640</v>
          </cell>
          <cell r="E1717" t="str">
            <v>+</v>
          </cell>
          <cell r="F1717">
            <v>2.1000000000003638</v>
          </cell>
          <cell r="G1717">
            <v>6.2</v>
          </cell>
          <cell r="H1717">
            <v>1</v>
          </cell>
          <cell r="I1717">
            <v>0.05</v>
          </cell>
          <cell r="J1717">
            <v>6.2</v>
          </cell>
          <cell r="K1717">
            <v>0.31000000000000005</v>
          </cell>
        </row>
        <row r="1718">
          <cell r="A1718">
            <v>638</v>
          </cell>
          <cell r="B1718" t="str">
            <v>+</v>
          </cell>
          <cell r="C1718">
            <v>4.5</v>
          </cell>
          <cell r="D1718">
            <v>638</v>
          </cell>
          <cell r="E1718" t="str">
            <v>+</v>
          </cell>
          <cell r="F1718">
            <v>8.2999999999992724</v>
          </cell>
          <cell r="G1718">
            <v>3.8</v>
          </cell>
          <cell r="H1718">
            <v>1</v>
          </cell>
          <cell r="I1718">
            <v>0.05</v>
          </cell>
          <cell r="J1718">
            <v>3.8</v>
          </cell>
          <cell r="K1718">
            <v>0.19</v>
          </cell>
        </row>
        <row r="1719">
          <cell r="A1719">
            <v>638</v>
          </cell>
          <cell r="B1719" t="str">
            <v>+</v>
          </cell>
          <cell r="C1719">
            <v>5</v>
          </cell>
          <cell r="D1719">
            <v>638</v>
          </cell>
          <cell r="E1719" t="str">
            <v>+</v>
          </cell>
          <cell r="F1719">
            <v>7.7999999999997272</v>
          </cell>
          <cell r="G1719">
            <v>2.8</v>
          </cell>
          <cell r="H1719">
            <v>1</v>
          </cell>
          <cell r="I1719">
            <v>0.05</v>
          </cell>
          <cell r="J1719">
            <v>2.8</v>
          </cell>
          <cell r="K1719">
            <v>0.13999999999999999</v>
          </cell>
        </row>
        <row r="1720">
          <cell r="A1720">
            <v>638</v>
          </cell>
          <cell r="B1720" t="str">
            <v>+</v>
          </cell>
          <cell r="C1720">
            <v>11.5</v>
          </cell>
          <cell r="D1720">
            <v>639</v>
          </cell>
          <cell r="E1720" t="str">
            <v>+</v>
          </cell>
          <cell r="F1720">
            <v>5</v>
          </cell>
          <cell r="G1720">
            <v>13.5</v>
          </cell>
          <cell r="H1720">
            <v>1</v>
          </cell>
          <cell r="I1720">
            <v>0.05</v>
          </cell>
          <cell r="J1720">
            <v>13.5</v>
          </cell>
          <cell r="K1720">
            <v>0.67500000000000004</v>
          </cell>
        </row>
        <row r="1721">
          <cell r="A1721">
            <v>638</v>
          </cell>
          <cell r="B1721" t="str">
            <v>+</v>
          </cell>
          <cell r="C1721">
            <v>11.5</v>
          </cell>
          <cell r="D1721">
            <v>640</v>
          </cell>
          <cell r="E1721" t="str">
            <v>+</v>
          </cell>
          <cell r="F1721">
            <v>3.7999999999988177</v>
          </cell>
          <cell r="G1721">
            <v>32.299999999999997</v>
          </cell>
          <cell r="H1721">
            <v>1</v>
          </cell>
          <cell r="I1721">
            <v>0.05</v>
          </cell>
          <cell r="J1721">
            <v>32.299999999999997</v>
          </cell>
          <cell r="K1721">
            <v>1.615</v>
          </cell>
        </row>
        <row r="1722">
          <cell r="A1722">
            <v>637</v>
          </cell>
          <cell r="B1722" t="str">
            <v>+</v>
          </cell>
          <cell r="C1722">
            <v>8.1999999999999993</v>
          </cell>
          <cell r="D1722">
            <v>640</v>
          </cell>
          <cell r="E1722" t="str">
            <v>+</v>
          </cell>
          <cell r="F1722">
            <v>11.500000000000909</v>
          </cell>
          <cell r="G1722">
            <v>63.3</v>
          </cell>
          <cell r="H1722">
            <v>1</v>
          </cell>
          <cell r="I1722">
            <v>0.05</v>
          </cell>
          <cell r="J1722">
            <v>63.3</v>
          </cell>
          <cell r="K1722">
            <v>3.165</v>
          </cell>
        </row>
        <row r="1723">
          <cell r="A1723">
            <v>636</v>
          </cell>
          <cell r="B1723" t="str">
            <v>+</v>
          </cell>
          <cell r="C1723">
            <v>6.9</v>
          </cell>
          <cell r="D1723">
            <v>636</v>
          </cell>
          <cell r="E1723" t="str">
            <v>+</v>
          </cell>
          <cell r="F1723">
            <v>19.100000000000819</v>
          </cell>
          <cell r="G1723">
            <v>12.2</v>
          </cell>
          <cell r="H1723">
            <v>1</v>
          </cell>
          <cell r="I1723">
            <v>0.05</v>
          </cell>
          <cell r="J1723">
            <v>12.2</v>
          </cell>
          <cell r="K1723">
            <v>0.61</v>
          </cell>
        </row>
        <row r="1724">
          <cell r="A1724">
            <v>636</v>
          </cell>
          <cell r="B1724" t="str">
            <v>+</v>
          </cell>
          <cell r="C1724">
            <v>14.5</v>
          </cell>
          <cell r="D1724">
            <v>637</v>
          </cell>
          <cell r="E1724" t="str">
            <v>+</v>
          </cell>
          <cell r="F1724">
            <v>9.1000000000008185</v>
          </cell>
          <cell r="G1724">
            <v>14.6</v>
          </cell>
          <cell r="H1724">
            <v>1</v>
          </cell>
          <cell r="I1724">
            <v>0.05</v>
          </cell>
          <cell r="J1724">
            <v>14.6</v>
          </cell>
          <cell r="K1724">
            <v>0.73</v>
          </cell>
        </row>
        <row r="1725">
          <cell r="A1725">
            <v>633</v>
          </cell>
          <cell r="B1725" t="str">
            <v>+</v>
          </cell>
          <cell r="C1725">
            <v>12.3</v>
          </cell>
          <cell r="D1725">
            <v>634</v>
          </cell>
          <cell r="E1725" t="str">
            <v>+</v>
          </cell>
          <cell r="F1725">
            <v>7.3000000000001819</v>
          </cell>
          <cell r="G1725">
            <v>15</v>
          </cell>
          <cell r="H1725">
            <v>1</v>
          </cell>
          <cell r="I1725">
            <v>0.05</v>
          </cell>
          <cell r="J1725">
            <v>15</v>
          </cell>
          <cell r="K1725">
            <v>0.75</v>
          </cell>
        </row>
        <row r="1726">
          <cell r="A1726">
            <v>633</v>
          </cell>
          <cell r="B1726" t="str">
            <v>+</v>
          </cell>
          <cell r="C1726">
            <v>15.5</v>
          </cell>
          <cell r="D1726">
            <v>634</v>
          </cell>
          <cell r="E1726" t="str">
            <v>+</v>
          </cell>
          <cell r="F1726">
            <v>0.99999999999909051</v>
          </cell>
          <cell r="G1726">
            <v>5.5</v>
          </cell>
          <cell r="H1726">
            <v>1</v>
          </cell>
          <cell r="I1726">
            <v>0.05</v>
          </cell>
          <cell r="J1726">
            <v>5.5</v>
          </cell>
          <cell r="K1726">
            <v>0.27500000000000002</v>
          </cell>
        </row>
        <row r="1727">
          <cell r="A1727">
            <v>634</v>
          </cell>
          <cell r="B1727" t="str">
            <v>+</v>
          </cell>
          <cell r="C1727">
            <v>11</v>
          </cell>
          <cell r="D1727">
            <v>635</v>
          </cell>
          <cell r="E1727" t="str">
            <v>+</v>
          </cell>
          <cell r="F1727">
            <v>3.2999999999992724</v>
          </cell>
          <cell r="G1727">
            <v>12.3</v>
          </cell>
          <cell r="H1727">
            <v>1</v>
          </cell>
          <cell r="I1727">
            <v>0.05</v>
          </cell>
          <cell r="J1727">
            <v>12.3</v>
          </cell>
          <cell r="K1727">
            <v>0.6150000000000001</v>
          </cell>
        </row>
        <row r="1728">
          <cell r="A1728">
            <v>634</v>
          </cell>
          <cell r="B1728" t="str">
            <v>+</v>
          </cell>
          <cell r="C1728">
            <v>14</v>
          </cell>
          <cell r="D1728">
            <v>637</v>
          </cell>
          <cell r="E1728" t="str">
            <v>+</v>
          </cell>
          <cell r="F1728">
            <v>5.9999999999990905</v>
          </cell>
          <cell r="G1728">
            <v>52</v>
          </cell>
          <cell r="H1728">
            <v>1</v>
          </cell>
          <cell r="I1728">
            <v>0.05</v>
          </cell>
          <cell r="J1728">
            <v>52</v>
          </cell>
          <cell r="K1728">
            <v>2.6</v>
          </cell>
        </row>
        <row r="1729">
          <cell r="A1729">
            <v>634</v>
          </cell>
          <cell r="B1729" t="str">
            <v>+</v>
          </cell>
          <cell r="C1729">
            <v>16</v>
          </cell>
          <cell r="D1729">
            <v>635</v>
          </cell>
          <cell r="E1729" t="str">
            <v>+</v>
          </cell>
          <cell r="F1729">
            <v>12.899999999999636</v>
          </cell>
          <cell r="G1729">
            <v>16.899999999999999</v>
          </cell>
          <cell r="H1729">
            <v>1</v>
          </cell>
          <cell r="I1729">
            <v>0.05</v>
          </cell>
          <cell r="J1729">
            <v>16.899999999999999</v>
          </cell>
          <cell r="K1729">
            <v>0.84499999999999997</v>
          </cell>
        </row>
        <row r="1730">
          <cell r="A1730">
            <v>633</v>
          </cell>
          <cell r="B1730" t="str">
            <v>+</v>
          </cell>
          <cell r="C1730">
            <v>15.6</v>
          </cell>
          <cell r="D1730">
            <v>634</v>
          </cell>
          <cell r="E1730" t="str">
            <v>+</v>
          </cell>
          <cell r="F1730">
            <v>9.4000000000005457</v>
          </cell>
          <cell r="G1730">
            <v>13.8</v>
          </cell>
          <cell r="H1730">
            <v>1</v>
          </cell>
          <cell r="I1730">
            <v>0.05</v>
          </cell>
          <cell r="J1730">
            <v>13.8</v>
          </cell>
          <cell r="K1730">
            <v>0.69000000000000006</v>
          </cell>
        </row>
        <row r="1731">
          <cell r="A1731">
            <v>632</v>
          </cell>
          <cell r="B1731" t="str">
            <v>+</v>
          </cell>
          <cell r="C1731">
            <v>3.4</v>
          </cell>
          <cell r="D1731">
            <v>632</v>
          </cell>
          <cell r="E1731" t="str">
            <v>+</v>
          </cell>
          <cell r="F1731">
            <v>6.3999999999987267</v>
          </cell>
          <cell r="G1731">
            <v>3</v>
          </cell>
          <cell r="H1731">
            <v>1</v>
          </cell>
          <cell r="I1731">
            <v>0.05</v>
          </cell>
          <cell r="J1731">
            <v>3</v>
          </cell>
          <cell r="K1731">
            <v>0.15000000000000002</v>
          </cell>
        </row>
        <row r="1732">
          <cell r="A1732">
            <v>632</v>
          </cell>
          <cell r="B1732" t="str">
            <v>+</v>
          </cell>
          <cell r="C1732">
            <v>7.4</v>
          </cell>
          <cell r="D1732">
            <v>632</v>
          </cell>
          <cell r="E1732" t="str">
            <v>+</v>
          </cell>
          <cell r="F1732">
            <v>16.299999999998818</v>
          </cell>
          <cell r="G1732">
            <v>8.9</v>
          </cell>
          <cell r="H1732">
            <v>1</v>
          </cell>
          <cell r="I1732">
            <v>0.05</v>
          </cell>
          <cell r="J1732">
            <v>8.9</v>
          </cell>
          <cell r="K1732">
            <v>0.44500000000000006</v>
          </cell>
        </row>
        <row r="1733">
          <cell r="A1733">
            <v>632</v>
          </cell>
          <cell r="B1733" t="str">
            <v>+</v>
          </cell>
          <cell r="C1733">
            <v>14.7</v>
          </cell>
          <cell r="D1733">
            <v>633</v>
          </cell>
          <cell r="E1733" t="str">
            <v>+</v>
          </cell>
          <cell r="F1733">
            <v>4.7000000000002728</v>
          </cell>
          <cell r="G1733">
            <v>10</v>
          </cell>
          <cell r="H1733">
            <v>1</v>
          </cell>
          <cell r="I1733">
            <v>0.05</v>
          </cell>
          <cell r="J1733">
            <v>10</v>
          </cell>
          <cell r="K1733">
            <v>0.5</v>
          </cell>
        </row>
        <row r="1734">
          <cell r="A1734">
            <v>631</v>
          </cell>
          <cell r="B1734" t="str">
            <v>+</v>
          </cell>
          <cell r="C1734">
            <v>7.2</v>
          </cell>
          <cell r="D1734">
            <v>632</v>
          </cell>
          <cell r="E1734" t="str">
            <v>+</v>
          </cell>
          <cell r="F1734">
            <v>6.9000000000005457</v>
          </cell>
          <cell r="G1734">
            <v>19.7</v>
          </cell>
          <cell r="H1734">
            <v>1</v>
          </cell>
          <cell r="I1734">
            <v>0.05</v>
          </cell>
          <cell r="J1734">
            <v>19.7</v>
          </cell>
          <cell r="K1734">
            <v>0.98499999999999999</v>
          </cell>
        </row>
        <row r="1735">
          <cell r="A1735">
            <v>631</v>
          </cell>
          <cell r="B1735" t="str">
            <v>+</v>
          </cell>
          <cell r="C1735">
            <v>11.3</v>
          </cell>
          <cell r="D1735">
            <v>632</v>
          </cell>
          <cell r="E1735" t="str">
            <v>+</v>
          </cell>
          <cell r="F1735">
            <v>12.899999999999636</v>
          </cell>
          <cell r="G1735">
            <v>21.6</v>
          </cell>
          <cell r="H1735">
            <v>1</v>
          </cell>
          <cell r="I1735">
            <v>0.05</v>
          </cell>
          <cell r="J1735">
            <v>21.6</v>
          </cell>
          <cell r="K1735">
            <v>1.08</v>
          </cell>
        </row>
        <row r="1736">
          <cell r="A1736">
            <v>629</v>
          </cell>
          <cell r="B1736" t="str">
            <v>+</v>
          </cell>
          <cell r="C1736">
            <v>1.4</v>
          </cell>
          <cell r="D1736">
            <v>629</v>
          </cell>
          <cell r="E1736" t="str">
            <v>+</v>
          </cell>
          <cell r="F1736">
            <v>8.7999999999988177</v>
          </cell>
          <cell r="G1736">
            <v>7.4</v>
          </cell>
          <cell r="H1736">
            <v>1</v>
          </cell>
          <cell r="I1736">
            <v>0.05</v>
          </cell>
          <cell r="J1736">
            <v>7.4</v>
          </cell>
          <cell r="K1736">
            <v>0.37000000000000005</v>
          </cell>
        </row>
        <row r="1737">
          <cell r="A1737">
            <v>629</v>
          </cell>
          <cell r="B1737" t="str">
            <v>+</v>
          </cell>
          <cell r="C1737">
            <v>10.4</v>
          </cell>
          <cell r="D1737">
            <v>629</v>
          </cell>
          <cell r="E1737" t="str">
            <v>+</v>
          </cell>
          <cell r="F1737">
            <v>17.999999999999545</v>
          </cell>
          <cell r="G1737">
            <v>7.6</v>
          </cell>
          <cell r="H1737">
            <v>1</v>
          </cell>
          <cell r="I1737">
            <v>0.05</v>
          </cell>
          <cell r="J1737">
            <v>7.6</v>
          </cell>
          <cell r="K1737">
            <v>0.38</v>
          </cell>
        </row>
        <row r="1738">
          <cell r="A1738">
            <v>629</v>
          </cell>
          <cell r="B1738" t="str">
            <v>+</v>
          </cell>
          <cell r="C1738">
            <v>15.6</v>
          </cell>
          <cell r="D1738">
            <v>630</v>
          </cell>
          <cell r="E1738" t="str">
            <v>+</v>
          </cell>
          <cell r="F1738">
            <v>7.6999999999998181</v>
          </cell>
          <cell r="G1738">
            <v>12.1</v>
          </cell>
          <cell r="H1738">
            <v>1</v>
          </cell>
          <cell r="I1738">
            <v>0.05</v>
          </cell>
          <cell r="J1738">
            <v>12.1</v>
          </cell>
          <cell r="K1738">
            <v>0.60499999999999998</v>
          </cell>
        </row>
        <row r="1739">
          <cell r="A1739">
            <v>628</v>
          </cell>
          <cell r="B1739" t="str">
            <v>+</v>
          </cell>
          <cell r="D1739">
            <v>628</v>
          </cell>
          <cell r="E1739" t="str">
            <v>+</v>
          </cell>
          <cell r="F1739">
            <v>13.899999999998727</v>
          </cell>
          <cell r="G1739">
            <v>13.9</v>
          </cell>
          <cell r="H1739">
            <v>1</v>
          </cell>
          <cell r="I1739">
            <v>0.05</v>
          </cell>
          <cell r="J1739">
            <v>13.9</v>
          </cell>
          <cell r="K1739">
            <v>0.69500000000000006</v>
          </cell>
        </row>
        <row r="1740">
          <cell r="A1740">
            <v>628</v>
          </cell>
          <cell r="B1740" t="str">
            <v>+</v>
          </cell>
          <cell r="C1740">
            <v>4.5</v>
          </cell>
          <cell r="D1740">
            <v>628</v>
          </cell>
          <cell r="E1740" t="str">
            <v>+</v>
          </cell>
          <cell r="F1740">
            <v>13.200000000001637</v>
          </cell>
          <cell r="G1740">
            <v>8.6999999999999993</v>
          </cell>
          <cell r="H1740">
            <v>1</v>
          </cell>
          <cell r="I1740">
            <v>0.05</v>
          </cell>
          <cell r="J1740">
            <v>8.6999999999999993</v>
          </cell>
          <cell r="K1740">
            <v>0.435</v>
          </cell>
        </row>
        <row r="1741">
          <cell r="A1741">
            <v>628</v>
          </cell>
          <cell r="B1741" t="str">
            <v>+</v>
          </cell>
          <cell r="C1741">
            <v>15.1</v>
          </cell>
          <cell r="D1741">
            <v>629</v>
          </cell>
          <cell r="E1741" t="str">
            <v>+</v>
          </cell>
          <cell r="F1741">
            <v>11.100000000001273</v>
          </cell>
          <cell r="G1741">
            <v>16</v>
          </cell>
          <cell r="H1741">
            <v>1</v>
          </cell>
          <cell r="I1741">
            <v>0.05</v>
          </cell>
          <cell r="J1741">
            <v>16</v>
          </cell>
          <cell r="K1741">
            <v>0.8</v>
          </cell>
        </row>
        <row r="1742">
          <cell r="A1742">
            <v>627</v>
          </cell>
          <cell r="B1742" t="str">
            <v>+</v>
          </cell>
          <cell r="C1742">
            <v>15</v>
          </cell>
          <cell r="D1742">
            <v>628</v>
          </cell>
          <cell r="E1742" t="str">
            <v>+</v>
          </cell>
          <cell r="F1742">
            <v>11.500000000000909</v>
          </cell>
          <cell r="G1742">
            <v>16.5</v>
          </cell>
          <cell r="H1742">
            <v>1</v>
          </cell>
          <cell r="I1742">
            <v>0.05</v>
          </cell>
          <cell r="J1742">
            <v>16.5</v>
          </cell>
          <cell r="K1742">
            <v>0.82500000000000007</v>
          </cell>
        </row>
        <row r="1743">
          <cell r="A1743">
            <v>626</v>
          </cell>
          <cell r="B1743" t="str">
            <v>+</v>
          </cell>
          <cell r="C1743">
            <v>5</v>
          </cell>
          <cell r="D1743">
            <v>626</v>
          </cell>
          <cell r="E1743" t="str">
            <v>+</v>
          </cell>
          <cell r="F1743">
            <v>12.000000000000455</v>
          </cell>
          <cell r="G1743">
            <v>7</v>
          </cell>
          <cell r="H1743">
            <v>1</v>
          </cell>
          <cell r="I1743">
            <v>0.05</v>
          </cell>
          <cell r="J1743">
            <v>7</v>
          </cell>
          <cell r="K1743">
            <v>0.35000000000000003</v>
          </cell>
        </row>
        <row r="1744">
          <cell r="A1744">
            <v>626</v>
          </cell>
          <cell r="B1744" t="str">
            <v>+</v>
          </cell>
          <cell r="C1744">
            <v>15.2</v>
          </cell>
          <cell r="D1744">
            <v>627</v>
          </cell>
          <cell r="E1744" t="str">
            <v>+</v>
          </cell>
          <cell r="F1744">
            <v>2.4000000000023647</v>
          </cell>
          <cell r="G1744">
            <v>7.2</v>
          </cell>
          <cell r="H1744">
            <v>1</v>
          </cell>
          <cell r="I1744">
            <v>0.05</v>
          </cell>
          <cell r="J1744">
            <v>7.2</v>
          </cell>
          <cell r="K1744">
            <v>0.36000000000000004</v>
          </cell>
        </row>
        <row r="1745">
          <cell r="A1745">
            <v>629</v>
          </cell>
          <cell r="B1745" t="str">
            <v>+</v>
          </cell>
          <cell r="C1745">
            <v>1.7</v>
          </cell>
          <cell r="D1745">
            <v>629</v>
          </cell>
          <cell r="E1745" t="str">
            <v>+</v>
          </cell>
          <cell r="F1745">
            <v>8.6000000000012733</v>
          </cell>
          <cell r="G1745">
            <v>6.9</v>
          </cell>
          <cell r="H1745">
            <v>1</v>
          </cell>
          <cell r="I1745">
            <v>0.05</v>
          </cell>
          <cell r="J1745">
            <v>6.9</v>
          </cell>
          <cell r="K1745">
            <v>0.34500000000000003</v>
          </cell>
        </row>
        <row r="1746">
          <cell r="A1746">
            <v>628</v>
          </cell>
          <cell r="B1746" t="str">
            <v>+</v>
          </cell>
          <cell r="C1746">
            <v>16.3</v>
          </cell>
          <cell r="D1746">
            <v>629</v>
          </cell>
          <cell r="E1746" t="str">
            <v>+</v>
          </cell>
          <cell r="F1746">
            <v>12.09999999999809</v>
          </cell>
          <cell r="G1746">
            <v>15.8</v>
          </cell>
          <cell r="H1746">
            <v>1</v>
          </cell>
          <cell r="I1746">
            <v>0.05</v>
          </cell>
          <cell r="J1746">
            <v>15.8</v>
          </cell>
          <cell r="K1746">
            <v>0.79</v>
          </cell>
        </row>
        <row r="1747">
          <cell r="A1747">
            <v>627</v>
          </cell>
          <cell r="B1747" t="str">
            <v>+</v>
          </cell>
          <cell r="C1747">
            <v>9.9</v>
          </cell>
          <cell r="D1747">
            <v>627</v>
          </cell>
          <cell r="E1747" t="str">
            <v>+</v>
          </cell>
          <cell r="F1747">
            <v>14.500000000000455</v>
          </cell>
          <cell r="G1747">
            <v>4.5999999999999996</v>
          </cell>
          <cell r="H1747">
            <v>1</v>
          </cell>
          <cell r="I1747">
            <v>0.05</v>
          </cell>
          <cell r="J1747">
            <v>4.5999999999999996</v>
          </cell>
          <cell r="K1747">
            <v>0.22999999999999998</v>
          </cell>
        </row>
        <row r="1748">
          <cell r="A1748">
            <v>625</v>
          </cell>
          <cell r="B1748" t="str">
            <v>+</v>
          </cell>
          <cell r="C1748">
            <v>5</v>
          </cell>
          <cell r="D1748">
            <v>625</v>
          </cell>
          <cell r="E1748" t="str">
            <v>+</v>
          </cell>
          <cell r="F1748">
            <v>17.599999999999909</v>
          </cell>
          <cell r="G1748">
            <v>12.6</v>
          </cell>
          <cell r="H1748">
            <v>1</v>
          </cell>
          <cell r="I1748">
            <v>0.05</v>
          </cell>
          <cell r="J1748">
            <v>12.6</v>
          </cell>
          <cell r="K1748">
            <v>0.63</v>
          </cell>
        </row>
        <row r="1749">
          <cell r="A1749">
            <v>625</v>
          </cell>
          <cell r="B1749" t="str">
            <v>+</v>
          </cell>
          <cell r="C1749">
            <v>7.5</v>
          </cell>
          <cell r="D1749">
            <v>626</v>
          </cell>
          <cell r="E1749" t="str">
            <v>+</v>
          </cell>
          <cell r="F1749">
            <v>11.900000000000546</v>
          </cell>
          <cell r="G1749">
            <v>24.4</v>
          </cell>
          <cell r="H1749">
            <v>1</v>
          </cell>
          <cell r="I1749">
            <v>0.05</v>
          </cell>
          <cell r="J1749">
            <v>24.4</v>
          </cell>
          <cell r="K1749">
            <v>1.22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"/>
      <sheetName val="PESQUISADOS"/>
      <sheetName val="ADOTADOS"/>
      <sheetName val="caract_"/>
      <sheetName val="resumo "/>
      <sheetName val="resumo_1_"/>
      <sheetName val="resumo  (2)"/>
      <sheetName val="inventário"/>
      <sheetName val="inventário _2_"/>
      <sheetName val="CÁLC_MAT_BET"/>
      <sheetName val="tipo transp"/>
      <sheetName val="tipo transp 2"/>
      <sheetName val="tipo transp 3"/>
      <sheetName val="MEM_CALC_ _2_"/>
      <sheetName val="cronograma _2_"/>
      <sheetName val="MEM_CALC_ _3_"/>
      <sheetName val="CUSTO ASF_"/>
      <sheetName val="est_econ"/>
      <sheetName val="02_530_00"/>
      <sheetName val="02_540_00"/>
      <sheetName val="CUST_UNIT_"/>
      <sheetName val="CUST_UNIT_ _2_"/>
      <sheetName val="CUST_UNIT_ _3_"/>
      <sheetName val="CUST_UNIT_ _4_"/>
      <sheetName val="CUST_UNIT_ _5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LEVANTAMENTO.XLS"/>
      <sheetName val="FICHA.XLS"/>
      <sheetName val="QUADRO IND.FÍSICOS"/>
      <sheetName val="REL.AVANÇO FÍSICO"/>
      <sheetName val="QUADRO IND.FÍSICOS (3)"/>
      <sheetName val="MEM.CÁLCULO SERV. (2)"/>
      <sheetName val="PROJETO BÁSICO"/>
      <sheetName val="RELATÓRIO (3)"/>
      <sheetName val="RELATÓRIO (2)"/>
      <sheetName val="PLUVIOM.  (2)"/>
      <sheetName val="BOLETIM (2)"/>
      <sheetName val="ETIQUETA (2)"/>
      <sheetName val="CONTROLE MEDIÇÕES (5)"/>
      <sheetName val="CONTROLE MEDIÇÕES (4)"/>
      <sheetName val="FÓRMULA"/>
      <sheetName val="CONTROLE MEDIÇÕES (3)"/>
      <sheetName val="009.01"/>
      <sheetName val="COMPARATIVO"/>
      <sheetName val="execução física"/>
      <sheetName val="Módulo2"/>
      <sheetName val="Módul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009MP20"/>
      <sheetName val="MEDIÇÃO MENSAL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Declaração TCU "/>
      <sheetName val="MEMORANDO"/>
      <sheetName val="MEM.CÁLCULO "/>
      <sheetName val="MEDIÇÃO.XLS"/>
      <sheetName val="MEM.CÁLCULO"/>
      <sheetName val="FICHA.XLS"/>
      <sheetName val="Curva S"/>
      <sheetName val="QUADRO IND.FÍSICOS"/>
      <sheetName val="Relatório mensal"/>
      <sheetName val="PLUVIOM."/>
      <sheetName val="Boletim Proposto"/>
      <sheetName val="PGQ"/>
      <sheetName val="PROJETO BÁSICO"/>
      <sheetName val="CONTROLE MEDIÇÕES"/>
      <sheetName val="ETIQUETA"/>
      <sheetName val="Memória de Calculo Teor e Dens"/>
      <sheetName val="Módulo1"/>
    </sheetNames>
    <sheetDataSet>
      <sheetData sheetId="0" refreshError="1"/>
      <sheetData sheetId="1" refreshError="1"/>
      <sheetData sheetId="2" refreshError="1"/>
      <sheetData sheetId="3"/>
      <sheetData sheetId="4">
        <row r="1">
          <cell r="A1" t="str">
            <v>MEDIÇÃO MENSAL</v>
          </cell>
        </row>
        <row r="2">
          <cell r="A2" t="str">
            <v>MT - DEPARTAMENTO NACIONAL DE INFRA-ESTRUTURA DE TRANSPORTES</v>
          </cell>
        </row>
        <row r="3">
          <cell r="A3" t="str">
            <v>FIRMA : TRAÇADO CONSTRUÇÕES E SERVIÇOS LTDA</v>
          </cell>
          <cell r="I3" t="str">
            <v>CONTRATO:</v>
          </cell>
          <cell r="J3" t="str">
            <v>10.00008/2019</v>
          </cell>
        </row>
        <row r="4">
          <cell r="A4" t="str">
            <v xml:space="preserve">RODOVIA :  </v>
          </cell>
          <cell r="C4" t="str">
            <v>BR-285/RS</v>
          </cell>
          <cell r="I4" t="str">
            <v>MEDIÇÃO :</v>
          </cell>
          <cell r="J4" t="str">
            <v>25ª PROVISÓRIA</v>
          </cell>
          <cell r="R4" t="str">
            <v>DNIT/SUPERINT.RS/PASSO FUNDO/RS</v>
          </cell>
        </row>
        <row r="5">
          <cell r="A5" t="str">
            <v>TRECHO:</v>
          </cell>
          <cell r="C5" t="str">
            <v>Div. SC/RS (Serra da Rocinha) - Entr. BR-287 (B) (São Borja)</v>
          </cell>
          <cell r="I5" t="str">
            <v>PERÍODO :</v>
          </cell>
          <cell r="J5" t="str">
            <v>01.02.2021 à 28.02.2021</v>
          </cell>
        </row>
        <row r="6">
          <cell r="A6" t="str">
            <v xml:space="preserve">SUBTRECHO: </v>
          </cell>
          <cell r="C6" t="str">
            <v>Entr. RS-135 (A) (Contorno de Passo Fundo) Entr. RS-135 (B) (Passo Fundo)</v>
          </cell>
        </row>
        <row r="8">
          <cell r="B8" t="str">
            <v>Índice de reajuste</v>
          </cell>
          <cell r="D8" t="str">
            <v>ITEM</v>
          </cell>
          <cell r="F8" t="str">
            <v>QUANTIDADES</v>
          </cell>
          <cell r="K8" t="str">
            <v>PREÇO</v>
          </cell>
          <cell r="M8" t="str">
            <v>VALOR MED. A  PI</v>
          </cell>
          <cell r="O8" t="str">
            <v>FATOR</v>
          </cell>
          <cell r="P8" t="str">
            <v>VALOR REAJUST.</v>
          </cell>
          <cell r="T8" t="str">
            <v>R</v>
          </cell>
          <cell r="U8" t="str">
            <v>J</v>
          </cell>
        </row>
        <row r="9">
          <cell r="A9" t="str">
            <v>CÓDIGO</v>
          </cell>
          <cell r="C9" t="str">
            <v>DISCRIMINAÇÃO</v>
          </cell>
          <cell r="D9" t="str">
            <v>AVANÇO</v>
          </cell>
          <cell r="E9" t="str">
            <v>UNID</v>
          </cell>
          <cell r="F9" t="str">
            <v>PROJETO</v>
          </cell>
          <cell r="H9" t="str">
            <v>EXECUTADO</v>
          </cell>
          <cell r="K9" t="str">
            <v>UNIT.</v>
          </cell>
          <cell r="L9" t="str">
            <v>Valor do projeto</v>
          </cell>
          <cell r="M9" t="str">
            <v>NO</v>
          </cell>
          <cell r="O9" t="str">
            <v>REAJ.</v>
          </cell>
          <cell r="Q9" t="str">
            <v>NO</v>
          </cell>
          <cell r="S9" t="str">
            <v>REAJ.</v>
          </cell>
          <cell r="T9" t="str">
            <v>VALOR</v>
          </cell>
          <cell r="U9" t="str">
            <v>QUANT.</v>
          </cell>
        </row>
        <row r="10">
          <cell r="D10" t="str">
            <v>FÍSICO</v>
          </cell>
          <cell r="F10" t="str">
            <v>INICIAL</v>
          </cell>
          <cell r="G10" t="str">
            <v>ATUAL.</v>
          </cell>
          <cell r="H10" t="str">
            <v>ANTERIOR</v>
          </cell>
          <cell r="I10" t="str">
            <v>NO  MÊS</v>
          </cell>
          <cell r="J10" t="str">
            <v>ACUMUL.</v>
          </cell>
          <cell r="M10" t="str">
            <v>MÊS</v>
          </cell>
          <cell r="N10" t="str">
            <v>ACUMUL.</v>
          </cell>
          <cell r="P10" t="str">
            <v>ANT.</v>
          </cell>
          <cell r="Q10" t="str">
            <v>MÊS</v>
          </cell>
          <cell r="R10" t="str">
            <v>ACUMUL.</v>
          </cell>
          <cell r="S10" t="str">
            <v>PI+R</v>
          </cell>
          <cell r="T10" t="str">
            <v>ACUMUL.</v>
          </cell>
          <cell r="U10" t="str">
            <v>ACUMUL.</v>
          </cell>
        </row>
        <row r="11">
          <cell r="A11">
            <v>1</v>
          </cell>
          <cell r="C11" t="str">
            <v>SERVIÇO DE CONSERVAÇÃO/RESTAURAÇÃO</v>
          </cell>
        </row>
        <row r="12">
          <cell r="A12">
            <v>638</v>
          </cell>
          <cell r="B12" t="str">
            <v>CSV.P</v>
          </cell>
          <cell r="C12" t="str">
            <v>RECOMPOSIÇÃO DE GUARDA-CORPO AC/BC</v>
          </cell>
          <cell r="E12" t="str">
            <v>M</v>
          </cell>
          <cell r="G12">
            <v>98.8</v>
          </cell>
          <cell r="H12">
            <v>50</v>
          </cell>
          <cell r="J12">
            <v>50</v>
          </cell>
          <cell r="K12">
            <v>139.27000000000001</v>
          </cell>
          <cell r="L12">
            <v>13759.87</v>
          </cell>
          <cell r="M12">
            <v>0</v>
          </cell>
          <cell r="N12">
            <v>6963.5</v>
          </cell>
          <cell r="O12">
            <v>0.15579999999999999</v>
          </cell>
          <cell r="P12">
            <v>774.34</v>
          </cell>
          <cell r="Q12">
            <v>0</v>
          </cell>
          <cell r="R12">
            <v>774.34</v>
          </cell>
        </row>
        <row r="13">
          <cell r="A13">
            <v>48153</v>
          </cell>
          <cell r="B13" t="str">
            <v>CAPs</v>
          </cell>
          <cell r="C13" t="str">
            <v>AQUISIÇÃO DE CAP-55/75 P/MBUQ</v>
          </cell>
          <cell r="E13" t="str">
            <v>M3</v>
          </cell>
          <cell r="G13">
            <v>7679.64</v>
          </cell>
          <cell r="H13">
            <v>4538.8890000000001</v>
          </cell>
          <cell r="J13">
            <v>4538.8890000000001</v>
          </cell>
          <cell r="K13">
            <v>304.79000000000002</v>
          </cell>
          <cell r="L13">
            <v>2340677.4700000002</v>
          </cell>
          <cell r="M13">
            <v>0</v>
          </cell>
          <cell r="N13">
            <v>1383407.95</v>
          </cell>
          <cell r="O13">
            <v>0.7591</v>
          </cell>
          <cell r="P13">
            <v>725472.64</v>
          </cell>
          <cell r="Q13">
            <v>0</v>
          </cell>
          <cell r="R13">
            <v>725472.64</v>
          </cell>
        </row>
        <row r="14">
          <cell r="A14">
            <v>49987</v>
          </cell>
          <cell r="B14" t="str">
            <v>Emulsões</v>
          </cell>
          <cell r="C14" t="str">
            <v>AQUISIÇÃO RR-2C P/TRAT. SIMPLES C/EMULSÃO BC</v>
          </cell>
          <cell r="E14" t="str">
            <v>M2</v>
          </cell>
          <cell r="G14">
            <v>620000</v>
          </cell>
          <cell r="H14">
            <v>0</v>
          </cell>
          <cell r="J14">
            <v>0</v>
          </cell>
          <cell r="K14">
            <v>2.1800000000000002</v>
          </cell>
          <cell r="L14">
            <v>1351600</v>
          </cell>
          <cell r="M14">
            <v>0</v>
          </cell>
          <cell r="N14">
            <v>0</v>
          </cell>
          <cell r="O14">
            <v>0.65049999999999997</v>
          </cell>
          <cell r="P14">
            <v>0</v>
          </cell>
          <cell r="Q14">
            <v>0</v>
          </cell>
          <cell r="R14">
            <v>0</v>
          </cell>
        </row>
        <row r="15">
          <cell r="A15">
            <v>49988</v>
          </cell>
          <cell r="B15" t="str">
            <v>Pav.</v>
          </cell>
          <cell r="C15" t="str">
            <v>TRANSPORTE RR-2C P/TRAT. SUP. SIMPLES C/EMULSÃO BC</v>
          </cell>
          <cell r="E15" t="str">
            <v>M2</v>
          </cell>
          <cell r="G15">
            <v>620000</v>
          </cell>
          <cell r="H15">
            <v>0</v>
          </cell>
          <cell r="J15">
            <v>0</v>
          </cell>
          <cell r="K15">
            <v>0.15</v>
          </cell>
          <cell r="L15">
            <v>93000</v>
          </cell>
          <cell r="M15">
            <v>0</v>
          </cell>
          <cell r="N15">
            <v>0</v>
          </cell>
          <cell r="O15">
            <v>0.22359999999999999</v>
          </cell>
          <cell r="P15">
            <v>0</v>
          </cell>
          <cell r="Q15">
            <v>0</v>
          </cell>
          <cell r="R15">
            <v>0</v>
          </cell>
        </row>
        <row r="16">
          <cell r="A16">
            <v>49989</v>
          </cell>
          <cell r="B16" t="str">
            <v>Emulsões</v>
          </cell>
          <cell r="C16" t="str">
            <v>AQUISIÇÃO RR-1C P/CORR. DEFEITO C/ MISTURA BETUMINOSA</v>
          </cell>
          <cell r="E16" t="str">
            <v>M3</v>
          </cell>
          <cell r="G16">
            <v>7527.1679999999997</v>
          </cell>
          <cell r="H16">
            <v>3856.4149999999995</v>
          </cell>
          <cell r="I16">
            <v>34.588799999999999</v>
          </cell>
          <cell r="J16">
            <v>3891.0037999999995</v>
          </cell>
          <cell r="K16">
            <v>11.46</v>
          </cell>
          <cell r="L16">
            <v>86261.34</v>
          </cell>
          <cell r="M16">
            <v>396.38</v>
          </cell>
          <cell r="N16">
            <v>44590.89</v>
          </cell>
          <cell r="O16">
            <v>0.65049999999999997</v>
          </cell>
          <cell r="P16">
            <v>20331.09</v>
          </cell>
          <cell r="Q16">
            <v>257.83999999999997</v>
          </cell>
          <cell r="R16">
            <v>20588.93</v>
          </cell>
        </row>
        <row r="17">
          <cell r="A17">
            <v>49990</v>
          </cell>
          <cell r="B17" t="str">
            <v>Pav.</v>
          </cell>
          <cell r="C17" t="str">
            <v>TRANSPORTE RR-1C P/CORR. DEFEITO C/ MISTURA BETUMINOSA</v>
          </cell>
          <cell r="E17" t="str">
            <v>M3</v>
          </cell>
          <cell r="G17">
            <v>7527.1679999999997</v>
          </cell>
          <cell r="H17">
            <v>3856.4149999999995</v>
          </cell>
          <cell r="I17">
            <v>34.588799999999999</v>
          </cell>
          <cell r="J17">
            <v>3891.0037999999995</v>
          </cell>
          <cell r="K17">
            <v>0.86</v>
          </cell>
          <cell r="L17">
            <v>6473.36</v>
          </cell>
          <cell r="M17">
            <v>29.74</v>
          </cell>
          <cell r="N17">
            <v>3346.2400000000002</v>
          </cell>
          <cell r="O17">
            <v>0.22359999999999999</v>
          </cell>
          <cell r="P17">
            <v>406.44000000000005</v>
          </cell>
          <cell r="Q17">
            <v>6.64</v>
          </cell>
          <cell r="R17">
            <v>413.08000000000004</v>
          </cell>
        </row>
        <row r="18">
          <cell r="A18">
            <v>50017</v>
          </cell>
          <cell r="B18" t="str">
            <v>Pav.</v>
          </cell>
          <cell r="C18" t="str">
            <v>TRANSPORTE CAP P/ MIST. BETUM. USIN. A QUENTE</v>
          </cell>
          <cell r="E18" t="str">
            <v>M3</v>
          </cell>
          <cell r="G18">
            <v>9509.3040000000001</v>
          </cell>
          <cell r="H18">
            <v>5941.2220000000007</v>
          </cell>
          <cell r="I18">
            <v>92.314973380656625</v>
          </cell>
          <cell r="J18">
            <v>6033.5369733806574</v>
          </cell>
          <cell r="K18">
            <v>15.42</v>
          </cell>
          <cell r="L18">
            <v>146633.46</v>
          </cell>
          <cell r="M18">
            <v>1423.49</v>
          </cell>
          <cell r="N18">
            <v>93037.09</v>
          </cell>
          <cell r="O18">
            <v>0.22359999999999999</v>
          </cell>
          <cell r="P18">
            <v>11206.86</v>
          </cell>
          <cell r="Q18">
            <v>318.29000000000002</v>
          </cell>
          <cell r="R18">
            <v>11525.150000000001</v>
          </cell>
        </row>
        <row r="19">
          <cell r="A19">
            <v>60166</v>
          </cell>
          <cell r="B19" t="str">
            <v>CSV.P</v>
          </cell>
          <cell r="C19" t="str">
            <v>TRANSPORTE COMERCIAL BASC. 10M3 RODOVIA PAV.</v>
          </cell>
          <cell r="E19" t="str">
            <v>TKM</v>
          </cell>
          <cell r="G19">
            <v>4359.6779999999999</v>
          </cell>
          <cell r="H19">
            <v>2035.6510000000001</v>
          </cell>
          <cell r="J19">
            <v>2035.6510000000001</v>
          </cell>
          <cell r="K19">
            <v>0.37</v>
          </cell>
          <cell r="L19">
            <v>1613.08</v>
          </cell>
          <cell r="M19">
            <v>0</v>
          </cell>
          <cell r="N19">
            <v>753.13000000000011</v>
          </cell>
          <cell r="O19">
            <v>0.15579999999999999</v>
          </cell>
          <cell r="P19">
            <v>65.17</v>
          </cell>
          <cell r="Q19">
            <v>0</v>
          </cell>
          <cell r="R19">
            <v>65.17</v>
          </cell>
        </row>
        <row r="20">
          <cell r="A20">
            <v>60168</v>
          </cell>
          <cell r="B20" t="str">
            <v>Asf.dil.</v>
          </cell>
          <cell r="C20" t="str">
            <v>AQUISIÇÃO DE CM-30 P/REMENDO PROFUNDO</v>
          </cell>
          <cell r="E20" t="str">
            <v>M3</v>
          </cell>
          <cell r="G20">
            <v>762.36</v>
          </cell>
          <cell r="H20">
            <v>0</v>
          </cell>
          <cell r="I20">
            <v>70.034400000000005</v>
          </cell>
          <cell r="J20">
            <v>70.034400000000005</v>
          </cell>
          <cell r="K20">
            <v>8.59</v>
          </cell>
          <cell r="L20">
            <v>6548.67</v>
          </cell>
          <cell r="M20">
            <v>601.59</v>
          </cell>
          <cell r="N20">
            <v>601.59</v>
          </cell>
          <cell r="O20">
            <v>0.65349999999999997</v>
          </cell>
          <cell r="P20">
            <v>0</v>
          </cell>
          <cell r="Q20">
            <v>393.13</v>
          </cell>
          <cell r="R20">
            <v>393.13</v>
          </cell>
        </row>
        <row r="21">
          <cell r="A21">
            <v>60397</v>
          </cell>
          <cell r="B21" t="str">
            <v>Emulsões</v>
          </cell>
          <cell r="C21" t="str">
            <v>AQUISIÇÃO DE RR-1C P/ TAPA BURACO</v>
          </cell>
          <cell r="E21" t="str">
            <v>M3</v>
          </cell>
          <cell r="G21">
            <v>1829.664</v>
          </cell>
          <cell r="H21">
            <v>1134.567</v>
          </cell>
          <cell r="I21">
            <v>51.889973380656613</v>
          </cell>
          <cell r="J21">
            <v>1186.4569733806566</v>
          </cell>
          <cell r="K21">
            <v>7.16</v>
          </cell>
          <cell r="L21">
            <v>13100.39</v>
          </cell>
          <cell r="M21">
            <v>371.53</v>
          </cell>
          <cell r="N21">
            <v>8494.9700000000012</v>
          </cell>
          <cell r="O21">
            <v>0.65049999999999997</v>
          </cell>
          <cell r="P21">
            <v>3952.7400000000007</v>
          </cell>
          <cell r="Q21">
            <v>241.68</v>
          </cell>
          <cell r="R21">
            <v>4194.420000000001</v>
          </cell>
        </row>
        <row r="22">
          <cell r="A22">
            <v>60694</v>
          </cell>
          <cell r="B22" t="str">
            <v>CAPs</v>
          </cell>
          <cell r="C22" t="str">
            <v>AQUISIÇÃO DE CAP 50/70 PARA MBUQ</v>
          </cell>
          <cell r="E22" t="str">
            <v>M3</v>
          </cell>
          <cell r="G22">
            <v>1829.664</v>
          </cell>
          <cell r="H22">
            <v>1404.2660000000001</v>
          </cell>
          <cell r="I22">
            <v>92.314999999999998</v>
          </cell>
          <cell r="J22">
            <v>1496.5810000000001</v>
          </cell>
          <cell r="K22">
            <v>238.61</v>
          </cell>
          <cell r="L22">
            <v>436576.12</v>
          </cell>
          <cell r="M22">
            <v>22027.279999999999</v>
          </cell>
          <cell r="N22">
            <v>357099.12</v>
          </cell>
          <cell r="O22">
            <v>0.7591</v>
          </cell>
          <cell r="P22">
            <v>186009.43999999997</v>
          </cell>
          <cell r="Q22">
            <v>16720.900000000001</v>
          </cell>
          <cell r="R22">
            <v>202730.33999999997</v>
          </cell>
        </row>
        <row r="23">
          <cell r="A23">
            <v>101200</v>
          </cell>
          <cell r="B23" t="str">
            <v>Ter.</v>
          </cell>
          <cell r="C23" t="str">
            <v>DESTOCAMENTO DE ÁRVORES C/DIAM &gt; 0,30 M</v>
          </cell>
          <cell r="E23" t="str">
            <v>UND</v>
          </cell>
          <cell r="G23">
            <v>80</v>
          </cell>
          <cell r="H23">
            <v>0</v>
          </cell>
          <cell r="J23">
            <v>0</v>
          </cell>
          <cell r="K23">
            <v>89.89</v>
          </cell>
          <cell r="L23">
            <v>7191.2</v>
          </cell>
          <cell r="M23">
            <v>0</v>
          </cell>
          <cell r="N23">
            <v>0</v>
          </cell>
          <cell r="O23">
            <v>0.18509999999999999</v>
          </cell>
          <cell r="P23">
            <v>0</v>
          </cell>
          <cell r="Q23">
            <v>0</v>
          </cell>
          <cell r="R23">
            <v>0</v>
          </cell>
        </row>
        <row r="24">
          <cell r="A24">
            <v>121272</v>
          </cell>
          <cell r="B24" t="str">
            <v>CSV.P</v>
          </cell>
          <cell r="C24" t="str">
            <v>LIMPEZA DE BUEIRO</v>
          </cell>
          <cell r="E24" t="str">
            <v>M3</v>
          </cell>
          <cell r="G24">
            <v>128</v>
          </cell>
          <cell r="H24">
            <v>0</v>
          </cell>
          <cell r="J24">
            <v>0</v>
          </cell>
          <cell r="K24">
            <v>19.760000000000002</v>
          </cell>
          <cell r="L24">
            <v>2529.2800000000002</v>
          </cell>
          <cell r="M24">
            <v>0</v>
          </cell>
          <cell r="N24">
            <v>0</v>
          </cell>
          <cell r="O24">
            <v>0.15579999999999999</v>
          </cell>
          <cell r="P24">
            <v>0</v>
          </cell>
          <cell r="Q24">
            <v>0</v>
          </cell>
          <cell r="R24">
            <v>0</v>
          </cell>
        </row>
        <row r="25">
          <cell r="A25">
            <v>130213</v>
          </cell>
          <cell r="B25" t="str">
            <v>Pav.</v>
          </cell>
          <cell r="C25" t="str">
            <v>CORREÇÃO DE DEFEITO C/ MIST. BETUMINOSA</v>
          </cell>
          <cell r="E25" t="str">
            <v>M3</v>
          </cell>
          <cell r="G25">
            <v>7527.1679999999997</v>
          </cell>
          <cell r="H25">
            <v>3856.4149999999995</v>
          </cell>
          <cell r="I25">
            <v>34.588999999999999</v>
          </cell>
          <cell r="J25">
            <v>3891.0039999999995</v>
          </cell>
          <cell r="K25">
            <v>130.25</v>
          </cell>
          <cell r="L25">
            <v>980413.63</v>
          </cell>
          <cell r="M25">
            <v>4505.21</v>
          </cell>
          <cell r="N25">
            <v>506803.25</v>
          </cell>
          <cell r="O25">
            <v>0.22359999999999999</v>
          </cell>
          <cell r="P25">
            <v>61565.33</v>
          </cell>
          <cell r="Q25">
            <v>1007.36</v>
          </cell>
          <cell r="R25">
            <v>62572.69</v>
          </cell>
        </row>
        <row r="26">
          <cell r="A26">
            <v>131546</v>
          </cell>
          <cell r="B26" t="str">
            <v>Pav.</v>
          </cell>
          <cell r="C26" t="str">
            <v>TRATAMENTO SUPERFICIAL SIMPLES C/ EMULSÃO BC</v>
          </cell>
          <cell r="E26" t="str">
            <v>M2</v>
          </cell>
          <cell r="G26">
            <v>620000</v>
          </cell>
          <cell r="H26">
            <v>0</v>
          </cell>
          <cell r="J26">
            <v>0</v>
          </cell>
          <cell r="K26">
            <v>1.27</v>
          </cell>
          <cell r="L26">
            <v>787400</v>
          </cell>
          <cell r="M26">
            <v>0</v>
          </cell>
          <cell r="N26">
            <v>0</v>
          </cell>
          <cell r="O26">
            <v>0.22359999999999999</v>
          </cell>
          <cell r="P26">
            <v>0</v>
          </cell>
          <cell r="Q26">
            <v>0</v>
          </cell>
          <cell r="R26">
            <v>0</v>
          </cell>
        </row>
        <row r="27">
          <cell r="A27">
            <v>150643</v>
          </cell>
          <cell r="B27" t="str">
            <v>Ter.</v>
          </cell>
          <cell r="C27" t="str">
            <v>ESCAVAÇÃO MECÂNICA DE VALA EM MAT DE 1ª CAT</v>
          </cell>
          <cell r="E27" t="str">
            <v>M3</v>
          </cell>
          <cell r="G27">
            <v>22500</v>
          </cell>
          <cell r="H27">
            <v>4999.2309999999998</v>
          </cell>
          <cell r="J27">
            <v>4999.2309999999998</v>
          </cell>
          <cell r="K27">
            <v>8.0399999999999991</v>
          </cell>
          <cell r="L27">
            <v>180900</v>
          </cell>
          <cell r="M27">
            <v>0</v>
          </cell>
          <cell r="N27">
            <v>40193.81</v>
          </cell>
          <cell r="O27">
            <v>0.18509999999999999</v>
          </cell>
          <cell r="P27">
            <v>5547.19</v>
          </cell>
          <cell r="Q27">
            <v>0</v>
          </cell>
          <cell r="R27">
            <v>5547.19</v>
          </cell>
        </row>
        <row r="28">
          <cell r="A28">
            <v>200140</v>
          </cell>
          <cell r="B28" t="str">
            <v>Pav.</v>
          </cell>
          <cell r="C28" t="str">
            <v>TRANSPORTE DE CM-30 P/REMENDO PROFUNDO</v>
          </cell>
          <cell r="E28" t="str">
            <v>M3</v>
          </cell>
          <cell r="G28">
            <v>762.36</v>
          </cell>
          <cell r="H28">
            <v>0</v>
          </cell>
          <cell r="I28">
            <v>70.034000000000006</v>
          </cell>
          <cell r="J28">
            <v>70.034000000000006</v>
          </cell>
          <cell r="K28">
            <v>0.36</v>
          </cell>
          <cell r="L28">
            <v>274.44</v>
          </cell>
          <cell r="M28">
            <v>25.21</v>
          </cell>
          <cell r="N28">
            <v>25.21</v>
          </cell>
          <cell r="O28">
            <v>0.22359999999999999</v>
          </cell>
          <cell r="P28">
            <v>0</v>
          </cell>
          <cell r="Q28">
            <v>5.63</v>
          </cell>
          <cell r="R28">
            <v>5.63</v>
          </cell>
        </row>
        <row r="29">
          <cell r="A29">
            <v>200180</v>
          </cell>
          <cell r="B29" t="str">
            <v>Pav.</v>
          </cell>
          <cell r="C29" t="str">
            <v>TRANSPORTE DE RR-1C PARA TAPA BURACO</v>
          </cell>
          <cell r="E29" t="str">
            <v>M3</v>
          </cell>
          <cell r="G29">
            <v>1829.664</v>
          </cell>
          <cell r="H29">
            <v>1134.567</v>
          </cell>
          <cell r="I29">
            <v>51.89</v>
          </cell>
          <cell r="J29">
            <v>1186.4570000000001</v>
          </cell>
          <cell r="K29">
            <v>0.54</v>
          </cell>
          <cell r="L29">
            <v>988.01</v>
          </cell>
          <cell r="M29">
            <v>28.02</v>
          </cell>
          <cell r="N29">
            <v>640.63</v>
          </cell>
          <cell r="O29">
            <v>0.22359999999999999</v>
          </cell>
          <cell r="P29">
            <v>79.22999999999999</v>
          </cell>
          <cell r="Q29">
            <v>6.26</v>
          </cell>
          <cell r="R29">
            <v>85.49</v>
          </cell>
        </row>
        <row r="30">
          <cell r="A30">
            <v>200601</v>
          </cell>
          <cell r="B30" t="str">
            <v>Pav.</v>
          </cell>
          <cell r="C30" t="str">
            <v>MISTURA BETUMINOSA USINADA QUENTE AC/BC</v>
          </cell>
          <cell r="E30" t="str">
            <v>M3</v>
          </cell>
          <cell r="G30">
            <v>9509.3040000000001</v>
          </cell>
          <cell r="H30">
            <v>4990.9830000000002</v>
          </cell>
          <cell r="I30">
            <v>92.314999999999998</v>
          </cell>
          <cell r="J30">
            <v>5083.2979999999998</v>
          </cell>
          <cell r="K30">
            <v>220.93</v>
          </cell>
          <cell r="L30">
            <v>2100890.5299999998</v>
          </cell>
          <cell r="M30">
            <v>20395.150000000001</v>
          </cell>
          <cell r="N30">
            <v>1123052.97</v>
          </cell>
          <cell r="O30">
            <v>0.22359999999999999</v>
          </cell>
          <cell r="P30">
            <v>136888.28</v>
          </cell>
          <cell r="Q30">
            <v>4560.3500000000004</v>
          </cell>
          <cell r="R30">
            <v>141448.63</v>
          </cell>
        </row>
        <row r="31">
          <cell r="A31">
            <v>220401</v>
          </cell>
          <cell r="B31" t="str">
            <v>Pav.</v>
          </cell>
          <cell r="C31" t="str">
            <v>CORREÇÃO DE DEFEITOS POR FRESAGEM DESCONTÍNUA</v>
          </cell>
          <cell r="E31" t="str">
            <v>M3</v>
          </cell>
          <cell r="G31">
            <v>101.648</v>
          </cell>
          <cell r="H31">
            <v>0</v>
          </cell>
          <cell r="J31">
            <v>0</v>
          </cell>
          <cell r="K31">
            <v>192.59</v>
          </cell>
          <cell r="L31">
            <v>19576.38</v>
          </cell>
          <cell r="M31">
            <v>0</v>
          </cell>
          <cell r="N31">
            <v>0</v>
          </cell>
          <cell r="O31">
            <v>0.22359999999999999</v>
          </cell>
          <cell r="P31">
            <v>0</v>
          </cell>
          <cell r="Q31">
            <v>0</v>
          </cell>
          <cell r="R31">
            <v>0</v>
          </cell>
        </row>
        <row r="32">
          <cell r="A32">
            <v>223050</v>
          </cell>
          <cell r="B32" t="str">
            <v>Pav.</v>
          </cell>
          <cell r="C32" t="str">
            <v>BASE DE BRITA GRADUADA BC</v>
          </cell>
          <cell r="E32" t="str">
            <v>M3</v>
          </cell>
          <cell r="G32">
            <v>609.88800000000003</v>
          </cell>
          <cell r="H32">
            <v>0</v>
          </cell>
          <cell r="I32">
            <v>357.55500000000001</v>
          </cell>
          <cell r="J32">
            <v>357.55500000000001</v>
          </cell>
          <cell r="K32">
            <v>86.98</v>
          </cell>
          <cell r="L32">
            <v>53048.05</v>
          </cell>
          <cell r="M32">
            <v>31100.13</v>
          </cell>
          <cell r="N32">
            <v>31100.13</v>
          </cell>
          <cell r="O32">
            <v>0.22359999999999999</v>
          </cell>
          <cell r="P32">
            <v>0</v>
          </cell>
          <cell r="Q32">
            <v>6953.98</v>
          </cell>
          <cell r="R32">
            <v>6953.98</v>
          </cell>
        </row>
        <row r="33">
          <cell r="A33">
            <v>299010</v>
          </cell>
          <cell r="B33" t="str">
            <v>Pav.</v>
          </cell>
          <cell r="C33" t="str">
            <v>FRESAGEM DESCONT. DO REVEST. BETUMINOSO</v>
          </cell>
          <cell r="E33" t="str">
            <v>M3</v>
          </cell>
          <cell r="G33">
            <v>7527.1679999999997</v>
          </cell>
          <cell r="H33">
            <v>3807.4179999999997</v>
          </cell>
          <cell r="J33">
            <v>3807.4179999999997</v>
          </cell>
          <cell r="K33">
            <v>172</v>
          </cell>
          <cell r="L33">
            <v>1294672.8899999999</v>
          </cell>
          <cell r="M33">
            <v>0</v>
          </cell>
          <cell r="N33">
            <v>654875.88</v>
          </cell>
          <cell r="O33">
            <v>0.22359999999999999</v>
          </cell>
          <cell r="P33">
            <v>79414.95</v>
          </cell>
          <cell r="Q33">
            <v>0</v>
          </cell>
          <cell r="R33">
            <v>79414.95</v>
          </cell>
        </row>
        <row r="34">
          <cell r="A34">
            <v>322095</v>
          </cell>
          <cell r="B34" t="str">
            <v>Dren</v>
          </cell>
          <cell r="C34" t="str">
            <v>REST. DISPOSITIVOS DANIF. C/CONCRETO FCK=15 MPA AC/BC</v>
          </cell>
          <cell r="E34" t="str">
            <v>M3</v>
          </cell>
          <cell r="G34">
            <v>629.69799999999998</v>
          </cell>
          <cell r="H34">
            <v>14.2</v>
          </cell>
          <cell r="J34">
            <v>14.2</v>
          </cell>
          <cell r="K34">
            <v>383.97</v>
          </cell>
          <cell r="L34">
            <v>241785.14</v>
          </cell>
          <cell r="M34">
            <v>0</v>
          </cell>
          <cell r="N34">
            <v>5452.37</v>
          </cell>
          <cell r="O34">
            <v>0.1913</v>
          </cell>
          <cell r="P34">
            <v>396.57000000000005</v>
          </cell>
          <cell r="Q34">
            <v>0</v>
          </cell>
          <cell r="R34">
            <v>396.57000000000005</v>
          </cell>
        </row>
        <row r="35">
          <cell r="A35">
            <v>395000</v>
          </cell>
          <cell r="B35" t="str">
            <v>CSV.P</v>
          </cell>
          <cell r="C35" t="str">
            <v>LIMPEZA DE PONTE</v>
          </cell>
          <cell r="E35" t="str">
            <v>M</v>
          </cell>
          <cell r="G35">
            <v>4940</v>
          </cell>
          <cell r="H35">
            <v>904</v>
          </cell>
          <cell r="I35">
            <v>285.5</v>
          </cell>
          <cell r="J35">
            <v>1189.5</v>
          </cell>
          <cell r="K35">
            <v>6.21</v>
          </cell>
          <cell r="L35">
            <v>30677.4</v>
          </cell>
          <cell r="M35">
            <v>1772.95</v>
          </cell>
          <cell r="N35">
            <v>7386.79</v>
          </cell>
          <cell r="O35">
            <v>0.15579999999999999</v>
          </cell>
          <cell r="P35">
            <v>518.34</v>
          </cell>
          <cell r="Q35">
            <v>276.22000000000003</v>
          </cell>
          <cell r="R35">
            <v>794.56000000000006</v>
          </cell>
        </row>
        <row r="36">
          <cell r="A36">
            <v>500000</v>
          </cell>
          <cell r="B36" t="str">
            <v>Dren</v>
          </cell>
          <cell r="C36" t="str">
            <v>ENROCAMENTO DE PEDRA ARRUMADA</v>
          </cell>
          <cell r="E36" t="str">
            <v>M3</v>
          </cell>
          <cell r="G36">
            <v>1488</v>
          </cell>
          <cell r="H36">
            <v>23</v>
          </cell>
          <cell r="J36">
            <v>23</v>
          </cell>
          <cell r="K36">
            <v>157.36000000000001</v>
          </cell>
          <cell r="L36">
            <v>234151.67999999999</v>
          </cell>
          <cell r="M36">
            <v>0</v>
          </cell>
          <cell r="N36">
            <v>3619.28</v>
          </cell>
          <cell r="O36">
            <v>0.1913</v>
          </cell>
          <cell r="P36">
            <v>254.43</v>
          </cell>
          <cell r="Q36">
            <v>0</v>
          </cell>
          <cell r="R36">
            <v>254.43</v>
          </cell>
        </row>
        <row r="37">
          <cell r="A37">
            <v>51010</v>
          </cell>
          <cell r="B37" t="str">
            <v>CSV.P</v>
          </cell>
          <cell r="C37" t="str">
            <v>REVESTIMENTO VEGETAL COM GRAMA EM LEIVAS</v>
          </cell>
          <cell r="E37" t="str">
            <v>M2</v>
          </cell>
          <cell r="G37">
            <v>2976</v>
          </cell>
          <cell r="H37">
            <v>0</v>
          </cell>
          <cell r="J37">
            <v>0</v>
          </cell>
          <cell r="K37">
            <v>8.49</v>
          </cell>
          <cell r="L37">
            <v>25266.240000000002</v>
          </cell>
          <cell r="M37">
            <v>0</v>
          </cell>
          <cell r="N37">
            <v>0</v>
          </cell>
          <cell r="O37">
            <v>0.15579999999999999</v>
          </cell>
          <cell r="P37">
            <v>0</v>
          </cell>
          <cell r="Q37">
            <v>0</v>
          </cell>
          <cell r="R37">
            <v>0</v>
          </cell>
        </row>
        <row r="38">
          <cell r="A38">
            <v>810000</v>
          </cell>
          <cell r="B38" t="str">
            <v>CSV.P</v>
          </cell>
          <cell r="C38" t="str">
            <v>TAPA BURACO</v>
          </cell>
          <cell r="E38" t="str">
            <v>M3</v>
          </cell>
          <cell r="G38">
            <v>1829.664</v>
          </cell>
          <cell r="H38">
            <v>1134.567</v>
          </cell>
          <cell r="I38">
            <v>51.89</v>
          </cell>
          <cell r="J38">
            <v>1186.4570000000001</v>
          </cell>
          <cell r="K38">
            <v>257.08999999999997</v>
          </cell>
          <cell r="L38">
            <v>470388.31</v>
          </cell>
          <cell r="M38">
            <v>13340.4</v>
          </cell>
          <cell r="N38">
            <v>305026.19</v>
          </cell>
          <cell r="O38">
            <v>0.15579999999999999</v>
          </cell>
          <cell r="P38">
            <v>27168.26</v>
          </cell>
          <cell r="Q38">
            <v>2078.4299999999998</v>
          </cell>
          <cell r="R38">
            <v>29246.69</v>
          </cell>
        </row>
        <row r="39">
          <cell r="A39">
            <v>810102</v>
          </cell>
          <cell r="B39" t="str">
            <v>CSV.P</v>
          </cell>
          <cell r="C39" t="str">
            <v>REMENDO PROFUNDO DEMOLICAO MECANIZADA</v>
          </cell>
          <cell r="E39" t="str">
            <v>M3</v>
          </cell>
          <cell r="G39">
            <v>762.36</v>
          </cell>
          <cell r="H39">
            <v>0</v>
          </cell>
          <cell r="I39">
            <v>70.034000000000006</v>
          </cell>
          <cell r="J39">
            <v>70.034000000000006</v>
          </cell>
          <cell r="K39">
            <v>187.43</v>
          </cell>
          <cell r="L39">
            <v>142889.13</v>
          </cell>
          <cell r="M39">
            <v>13126.47</v>
          </cell>
          <cell r="N39">
            <v>13126.47</v>
          </cell>
          <cell r="O39">
            <v>0.15579999999999999</v>
          </cell>
          <cell r="P39">
            <v>0</v>
          </cell>
          <cell r="Q39">
            <v>2045.1</v>
          </cell>
          <cell r="R39">
            <v>2045.1</v>
          </cell>
        </row>
        <row r="40">
          <cell r="A40">
            <v>820008</v>
          </cell>
          <cell r="B40" t="str">
            <v>CSV.P</v>
          </cell>
          <cell r="C40" t="str">
            <v>RECOMPOSIÇÃO MECANIZADA DE ATERRO</v>
          </cell>
          <cell r="E40" t="str">
            <v>M3</v>
          </cell>
          <cell r="G40">
            <v>2976</v>
          </cell>
          <cell r="H40">
            <v>339</v>
          </cell>
          <cell r="I40">
            <v>0</v>
          </cell>
          <cell r="J40">
            <v>339</v>
          </cell>
          <cell r="K40">
            <v>23.44</v>
          </cell>
          <cell r="L40">
            <v>69757.440000000002</v>
          </cell>
          <cell r="M40">
            <v>0</v>
          </cell>
          <cell r="N40">
            <v>7946.16</v>
          </cell>
          <cell r="O40">
            <v>0.15579999999999999</v>
          </cell>
          <cell r="P40">
            <v>654.07999999999993</v>
          </cell>
          <cell r="Q40">
            <v>0</v>
          </cell>
          <cell r="R40">
            <v>654.07999999999993</v>
          </cell>
        </row>
        <row r="41">
          <cell r="A41">
            <v>830001</v>
          </cell>
          <cell r="B41" t="str">
            <v>CSV.P</v>
          </cell>
          <cell r="C41" t="str">
            <v>LIMPEZA DE SARJETA E MEIO FIO</v>
          </cell>
          <cell r="E41" t="str">
            <v>M</v>
          </cell>
          <cell r="G41">
            <v>730001</v>
          </cell>
          <cell r="H41">
            <v>158260.45000000001</v>
          </cell>
          <cell r="I41">
            <v>0</v>
          </cell>
          <cell r="J41">
            <v>158260.45000000001</v>
          </cell>
          <cell r="K41">
            <v>0.5</v>
          </cell>
          <cell r="L41">
            <v>365000.5</v>
          </cell>
          <cell r="M41">
            <v>0</v>
          </cell>
          <cell r="N41">
            <v>79130.22</v>
          </cell>
          <cell r="O41">
            <v>0.15579999999999999</v>
          </cell>
          <cell r="P41">
            <v>7282.27</v>
          </cell>
          <cell r="Q41">
            <v>0</v>
          </cell>
          <cell r="R41">
            <v>7282.27</v>
          </cell>
        </row>
        <row r="42">
          <cell r="A42">
            <v>830102</v>
          </cell>
          <cell r="B42" t="str">
            <v>CSV.P</v>
          </cell>
          <cell r="C42" t="str">
            <v>LIMPEZA DE VALA DE DRENAGEM</v>
          </cell>
          <cell r="E42" t="str">
            <v>M</v>
          </cell>
          <cell r="G42">
            <v>118908</v>
          </cell>
          <cell r="H42">
            <v>0</v>
          </cell>
          <cell r="I42">
            <v>105.84</v>
          </cell>
          <cell r="J42">
            <v>105.84</v>
          </cell>
          <cell r="K42">
            <v>2.89</v>
          </cell>
          <cell r="L42">
            <v>343644.12</v>
          </cell>
          <cell r="M42">
            <v>305.87</v>
          </cell>
          <cell r="N42">
            <v>305.87</v>
          </cell>
          <cell r="O42">
            <v>0.15579999999999999</v>
          </cell>
          <cell r="P42">
            <v>0</v>
          </cell>
          <cell r="Q42">
            <v>47.65</v>
          </cell>
          <cell r="R42">
            <v>47.65</v>
          </cell>
        </row>
        <row r="43">
          <cell r="A43">
            <v>830103</v>
          </cell>
          <cell r="B43" t="str">
            <v>CSV.P</v>
          </cell>
          <cell r="C43" t="str">
            <v>LIMPEZA DE DESCIDA D'ÁGUA</v>
          </cell>
          <cell r="E43" t="str">
            <v>M</v>
          </cell>
          <cell r="G43">
            <v>850</v>
          </cell>
          <cell r="H43">
            <v>0</v>
          </cell>
          <cell r="J43">
            <v>0</v>
          </cell>
          <cell r="K43">
            <v>1.19</v>
          </cell>
          <cell r="L43">
            <v>1011.5</v>
          </cell>
          <cell r="M43">
            <v>0</v>
          </cell>
          <cell r="N43">
            <v>0</v>
          </cell>
          <cell r="O43">
            <v>0.15579999999999999</v>
          </cell>
          <cell r="P43">
            <v>0</v>
          </cell>
          <cell r="Q43">
            <v>0</v>
          </cell>
          <cell r="R43">
            <v>0</v>
          </cell>
        </row>
        <row r="44">
          <cell r="A44">
            <v>830202</v>
          </cell>
          <cell r="B44" t="str">
            <v>CSV.P</v>
          </cell>
          <cell r="C44" t="str">
            <v>DESOBSTRUÇÃO DE BUEIRO</v>
          </cell>
          <cell r="E44" t="str">
            <v>M3</v>
          </cell>
          <cell r="G44">
            <v>192</v>
          </cell>
          <cell r="H44">
            <v>0</v>
          </cell>
          <cell r="J44">
            <v>0</v>
          </cell>
          <cell r="K44">
            <v>57.51</v>
          </cell>
          <cell r="L44">
            <v>11041.92</v>
          </cell>
          <cell r="M44">
            <v>0</v>
          </cell>
          <cell r="N44">
            <v>0</v>
          </cell>
          <cell r="O44">
            <v>0.15579999999999999</v>
          </cell>
          <cell r="P44">
            <v>0</v>
          </cell>
          <cell r="Q44">
            <v>0</v>
          </cell>
          <cell r="R44">
            <v>0</v>
          </cell>
        </row>
        <row r="45">
          <cell r="A45">
            <v>840100</v>
          </cell>
          <cell r="B45" t="str">
            <v>CSV.P</v>
          </cell>
          <cell r="C45" t="str">
            <v>RECOMPOSIÇÃO DE DEFENSA METÁLICA</v>
          </cell>
          <cell r="E45" t="str">
            <v>M</v>
          </cell>
          <cell r="G45">
            <v>625.80999999999995</v>
          </cell>
          <cell r="H45">
            <v>0</v>
          </cell>
          <cell r="I45">
            <v>624</v>
          </cell>
          <cell r="J45">
            <v>624</v>
          </cell>
          <cell r="K45">
            <v>203.07</v>
          </cell>
          <cell r="L45">
            <v>127083.23</v>
          </cell>
          <cell r="M45">
            <v>126715.68</v>
          </cell>
          <cell r="N45">
            <v>126715.68</v>
          </cell>
          <cell r="O45">
            <v>0.15579999999999999</v>
          </cell>
          <cell r="P45">
            <v>0</v>
          </cell>
          <cell r="Q45">
            <v>19742.3</v>
          </cell>
          <cell r="R45">
            <v>19742.3</v>
          </cell>
        </row>
        <row r="46">
          <cell r="A46">
            <v>840200</v>
          </cell>
          <cell r="B46" t="str">
            <v>CSV.P</v>
          </cell>
          <cell r="C46" t="str">
            <v>CAIAÇÃO</v>
          </cell>
          <cell r="E46" t="str">
            <v>M2</v>
          </cell>
          <cell r="G46">
            <v>489731.1</v>
          </cell>
          <cell r="H46">
            <v>86337.974999999991</v>
          </cell>
          <cell r="I46">
            <v>782.27</v>
          </cell>
          <cell r="J46">
            <v>87120.244999999995</v>
          </cell>
          <cell r="K46">
            <v>1.87</v>
          </cell>
          <cell r="L46">
            <v>915797.15</v>
          </cell>
          <cell r="M46">
            <v>1462.84</v>
          </cell>
          <cell r="N46">
            <v>162914.84</v>
          </cell>
          <cell r="O46">
            <v>0.15579999999999999</v>
          </cell>
          <cell r="P46">
            <v>14321.35</v>
          </cell>
          <cell r="Q46">
            <v>227.91</v>
          </cell>
          <cell r="R46">
            <v>14549.26</v>
          </cell>
        </row>
        <row r="47">
          <cell r="A47">
            <v>851100</v>
          </cell>
          <cell r="B47" t="str">
            <v>CSV.P</v>
          </cell>
          <cell r="C47" t="str">
            <v>REMOÇÃO MECANIZADA DE BARREIRA-SOLO</v>
          </cell>
          <cell r="E47" t="str">
            <v>M3</v>
          </cell>
          <cell r="G47">
            <v>2976</v>
          </cell>
          <cell r="H47">
            <v>48</v>
          </cell>
          <cell r="I47">
            <v>0</v>
          </cell>
          <cell r="J47">
            <v>48</v>
          </cell>
          <cell r="K47">
            <v>4.46</v>
          </cell>
          <cell r="L47">
            <v>13272.96</v>
          </cell>
          <cell r="M47">
            <v>0</v>
          </cell>
          <cell r="N47">
            <v>214.08</v>
          </cell>
          <cell r="O47">
            <v>0.15579999999999999</v>
          </cell>
          <cell r="P47">
            <v>23.8</v>
          </cell>
          <cell r="Q47">
            <v>0</v>
          </cell>
          <cell r="R47">
            <v>23.8</v>
          </cell>
        </row>
        <row r="48">
          <cell r="A48">
            <v>890000</v>
          </cell>
          <cell r="B48" t="str">
            <v>CSV.P</v>
          </cell>
          <cell r="C48" t="str">
            <v>ROÇADA MANUAL</v>
          </cell>
          <cell r="E48" t="str">
            <v>HA</v>
          </cell>
          <cell r="G48">
            <v>223.2</v>
          </cell>
          <cell r="H48">
            <v>126.431</v>
          </cell>
          <cell r="I48">
            <v>21.588000000000001</v>
          </cell>
          <cell r="J48">
            <v>148.01900000000001</v>
          </cell>
          <cell r="K48">
            <v>1648.29</v>
          </cell>
          <cell r="L48">
            <v>367898.32</v>
          </cell>
          <cell r="M48">
            <v>35583.279999999999</v>
          </cell>
          <cell r="N48">
            <v>243978.2</v>
          </cell>
          <cell r="O48">
            <v>0.15579999999999999</v>
          </cell>
          <cell r="P48">
            <v>23180.720000000001</v>
          </cell>
          <cell r="Q48">
            <v>5543.87</v>
          </cell>
          <cell r="R48">
            <v>28724.59</v>
          </cell>
        </row>
        <row r="49">
          <cell r="A49">
            <v>890100</v>
          </cell>
          <cell r="B49" t="str">
            <v>CSV.P</v>
          </cell>
          <cell r="C49" t="str">
            <v>ROÇADA MECANIZADA</v>
          </cell>
          <cell r="E49" t="str">
            <v>HA</v>
          </cell>
          <cell r="G49">
            <v>520.79999999999995</v>
          </cell>
          <cell r="H49">
            <v>303.149</v>
          </cell>
          <cell r="I49">
            <v>50.372</v>
          </cell>
          <cell r="J49">
            <v>353.52100000000002</v>
          </cell>
          <cell r="K49">
            <v>319.85000000000002</v>
          </cell>
          <cell r="L49">
            <v>166577.88</v>
          </cell>
          <cell r="M49">
            <v>16111.48</v>
          </cell>
          <cell r="N49">
            <v>113073.67</v>
          </cell>
          <cell r="O49">
            <v>0.15579999999999999</v>
          </cell>
          <cell r="P49">
            <v>10804.58</v>
          </cell>
          <cell r="Q49">
            <v>2510.16</v>
          </cell>
          <cell r="R49">
            <v>13314.74</v>
          </cell>
        </row>
        <row r="50">
          <cell r="A50">
            <v>890101</v>
          </cell>
          <cell r="B50" t="str">
            <v>CSV.P</v>
          </cell>
          <cell r="C50" t="str">
            <v>CORTE E LIMPEZA DE AREAS GRAMADAS</v>
          </cell>
          <cell r="E50" t="str">
            <v>M2</v>
          </cell>
          <cell r="G50">
            <v>1922000</v>
          </cell>
          <cell r="H50">
            <v>395147.6</v>
          </cell>
          <cell r="I50">
            <v>75626.399999999994</v>
          </cell>
          <cell r="J50">
            <v>470774</v>
          </cell>
          <cell r="K50">
            <v>0.11</v>
          </cell>
          <cell r="L50">
            <v>211420</v>
          </cell>
          <cell r="M50">
            <v>8318.9</v>
          </cell>
          <cell r="N50">
            <v>51785.13</v>
          </cell>
          <cell r="O50">
            <v>0.15579999999999999</v>
          </cell>
          <cell r="P50">
            <v>4793.53</v>
          </cell>
          <cell r="Q50">
            <v>1296.08</v>
          </cell>
          <cell r="R50">
            <v>6089.61</v>
          </cell>
        </row>
        <row r="51">
          <cell r="A51">
            <v>891000</v>
          </cell>
          <cell r="B51" t="str">
            <v>CSV.P</v>
          </cell>
          <cell r="C51" t="str">
            <v>CAPINA MANUAL</v>
          </cell>
          <cell r="E51" t="str">
            <v>M2</v>
          </cell>
          <cell r="G51">
            <v>295952.40000000002</v>
          </cell>
          <cell r="H51">
            <v>35565.702999999994</v>
          </cell>
          <cell r="I51">
            <v>0</v>
          </cell>
          <cell r="J51">
            <v>35565.702999999994</v>
          </cell>
          <cell r="K51">
            <v>0.65</v>
          </cell>
          <cell r="L51">
            <v>192369.06</v>
          </cell>
          <cell r="M51">
            <v>0</v>
          </cell>
          <cell r="N51">
            <v>23117.690000000002</v>
          </cell>
          <cell r="O51">
            <v>0.15579999999999999</v>
          </cell>
          <cell r="P51">
            <v>2068.42</v>
          </cell>
          <cell r="Q51">
            <v>0</v>
          </cell>
          <cell r="R51">
            <v>2068.42</v>
          </cell>
        </row>
        <row r="52">
          <cell r="A52">
            <v>900200</v>
          </cell>
          <cell r="B52" t="str">
            <v>CSV.P</v>
          </cell>
          <cell r="C52" t="str">
            <v>TRANSPORTE LOCAL BASC. 5M3 RODOV. PAV.</v>
          </cell>
          <cell r="E52" t="str">
            <v>TKM</v>
          </cell>
          <cell r="G52">
            <v>658556.81200000003</v>
          </cell>
          <cell r="H52">
            <v>168634.084</v>
          </cell>
          <cell r="J52">
            <v>168634.084</v>
          </cell>
          <cell r="K52">
            <v>0.5</v>
          </cell>
          <cell r="L52">
            <v>329278.40000000002</v>
          </cell>
          <cell r="M52">
            <v>0</v>
          </cell>
          <cell r="N52">
            <v>84317.01999999999</v>
          </cell>
          <cell r="O52">
            <v>0.15579999999999999</v>
          </cell>
          <cell r="P52">
            <v>6510.6500000000005</v>
          </cell>
          <cell r="Q52">
            <v>0</v>
          </cell>
          <cell r="R52">
            <v>6510.6500000000005</v>
          </cell>
        </row>
        <row r="53">
          <cell r="A53">
            <v>900203</v>
          </cell>
          <cell r="B53" t="str">
            <v>CSV.P</v>
          </cell>
          <cell r="C53" t="str">
            <v>TRANSPORTE LOCAL MATERIAL PARA REMENDOS</v>
          </cell>
          <cell r="E53" t="str">
            <v>TKM</v>
          </cell>
          <cell r="G53">
            <v>948552.75600000005</v>
          </cell>
          <cell r="H53">
            <v>948552.75600000005</v>
          </cell>
          <cell r="J53">
            <v>948552.75600000005</v>
          </cell>
          <cell r="K53">
            <v>1.17</v>
          </cell>
          <cell r="L53">
            <v>1109806.72</v>
          </cell>
          <cell r="M53">
            <v>0</v>
          </cell>
          <cell r="N53">
            <v>1109806.69</v>
          </cell>
          <cell r="O53">
            <v>0.15579999999999999</v>
          </cell>
          <cell r="P53">
            <v>89575.67</v>
          </cell>
          <cell r="Q53">
            <v>0</v>
          </cell>
          <cell r="R53">
            <v>89575.67</v>
          </cell>
        </row>
        <row r="54">
          <cell r="A54">
            <v>900241</v>
          </cell>
          <cell r="B54" t="str">
            <v>CSV.P</v>
          </cell>
          <cell r="C54" t="str">
            <v>TRANSPORTE LOCAL C/CARROC 4T RODOV. PAV.</v>
          </cell>
          <cell r="E54" t="str">
            <v>TKM</v>
          </cell>
          <cell r="G54">
            <v>9268.99</v>
          </cell>
          <cell r="H54">
            <v>0</v>
          </cell>
          <cell r="J54">
            <v>0</v>
          </cell>
          <cell r="K54">
            <v>1.22</v>
          </cell>
          <cell r="L54">
            <v>11308.16</v>
          </cell>
          <cell r="M54">
            <v>0</v>
          </cell>
          <cell r="N54">
            <v>0</v>
          </cell>
          <cell r="O54">
            <v>0.15579999999999999</v>
          </cell>
          <cell r="P54">
            <v>0</v>
          </cell>
          <cell r="Q54">
            <v>0</v>
          </cell>
          <cell r="R54">
            <v>0</v>
          </cell>
        </row>
        <row r="55">
          <cell r="A55">
            <v>900290</v>
          </cell>
          <cell r="B55" t="str">
            <v>CSV.P</v>
          </cell>
          <cell r="C55" t="str">
            <v>TRANSPORTE COMERCIAL C/CARROC RODOV. PAV</v>
          </cell>
          <cell r="E55" t="str">
            <v>TKM</v>
          </cell>
          <cell r="G55">
            <v>12217.272000000001</v>
          </cell>
          <cell r="H55">
            <v>3549.9138755503996</v>
          </cell>
          <cell r="J55">
            <v>3549.9138755503996</v>
          </cell>
          <cell r="K55">
            <v>0.36</v>
          </cell>
          <cell r="L55">
            <v>4398.21</v>
          </cell>
          <cell r="M55">
            <v>0</v>
          </cell>
          <cell r="N55">
            <v>1277.9100000000001</v>
          </cell>
          <cell r="O55">
            <v>0.15579999999999999</v>
          </cell>
          <cell r="P55">
            <v>104.11</v>
          </cell>
          <cell r="Q55">
            <v>0</v>
          </cell>
          <cell r="R55">
            <v>104.11</v>
          </cell>
        </row>
        <row r="56">
          <cell r="A56">
            <v>1314902</v>
          </cell>
          <cell r="B56" t="str">
            <v>Sin.V</v>
          </cell>
          <cell r="C56" t="str">
            <v>RECOMPOSIÇÃO DE PLACA DE SINALIZAÇÃO</v>
          </cell>
          <cell r="E56" t="str">
            <v>M2</v>
          </cell>
          <cell r="G56">
            <v>298</v>
          </cell>
          <cell r="H56">
            <v>0</v>
          </cell>
          <cell r="J56">
            <v>0</v>
          </cell>
          <cell r="K56">
            <v>90.96</v>
          </cell>
          <cell r="L56">
            <v>27106.080000000002</v>
          </cell>
          <cell r="M56">
            <v>0</v>
          </cell>
          <cell r="N56">
            <v>0</v>
          </cell>
          <cell r="O56">
            <v>0.1956</v>
          </cell>
          <cell r="P56">
            <v>0</v>
          </cell>
          <cell r="Q56">
            <v>0</v>
          </cell>
          <cell r="R56">
            <v>0</v>
          </cell>
        </row>
        <row r="57">
          <cell r="A57">
            <v>4000412</v>
          </cell>
          <cell r="B57" t="str">
            <v>CSV.P</v>
          </cell>
          <cell r="C57" t="str">
            <v>VEÍCULO - AUTOMÓVEL ATÉ 100 HP</v>
          </cell>
          <cell r="E57" t="str">
            <v>MÊS</v>
          </cell>
          <cell r="G57">
            <v>24</v>
          </cell>
          <cell r="H57">
            <v>0</v>
          </cell>
          <cell r="I57">
            <v>1</v>
          </cell>
          <cell r="J57">
            <v>1</v>
          </cell>
          <cell r="K57">
            <v>4499.96</v>
          </cell>
          <cell r="L57">
            <v>107999.03999999999</v>
          </cell>
          <cell r="M57">
            <v>4499.96</v>
          </cell>
          <cell r="N57">
            <v>4499.96</v>
          </cell>
          <cell r="O57">
            <v>0.15579999999999999</v>
          </cell>
          <cell r="P57">
            <v>0</v>
          </cell>
          <cell r="Q57">
            <v>701.09</v>
          </cell>
          <cell r="R57">
            <v>701.09</v>
          </cell>
        </row>
        <row r="58">
          <cell r="C58" t="str">
            <v>SUBTOTAL</v>
          </cell>
          <cell r="E58" t="str">
            <v>R$</v>
          </cell>
          <cell r="G58">
            <v>15444056.760000007</v>
          </cell>
          <cell r="M58">
            <v>302141.56</v>
          </cell>
          <cell r="N58">
            <v>6598680.5799999991</v>
          </cell>
          <cell r="P58">
            <v>1419370.48</v>
          </cell>
          <cell r="Q58">
            <v>64940.869999999995</v>
          </cell>
          <cell r="R58">
            <v>1484311.3500000003</v>
          </cell>
        </row>
        <row r="59">
          <cell r="A59">
            <v>2</v>
          </cell>
          <cell r="C59" t="str">
            <v>SERVIÇOS DE RESTAURAÇÃO.</v>
          </cell>
        </row>
        <row r="60">
          <cell r="A60">
            <v>10062</v>
          </cell>
          <cell r="B60" t="str">
            <v>Sin.V</v>
          </cell>
          <cell r="C60" t="str">
            <v>FORN. E IMPLANT.PLACA DE SINAL.TOT.REFLE</v>
          </cell>
          <cell r="E60" t="str">
            <v>M2</v>
          </cell>
          <cell r="G60">
            <v>20</v>
          </cell>
          <cell r="H60">
            <v>19.57</v>
          </cell>
          <cell r="J60">
            <v>19.57</v>
          </cell>
          <cell r="K60">
            <v>384.63</v>
          </cell>
          <cell r="L60">
            <v>7692.6</v>
          </cell>
          <cell r="M60">
            <v>0</v>
          </cell>
          <cell r="N60">
            <v>7527.2</v>
          </cell>
          <cell r="O60">
            <v>0.1956</v>
          </cell>
          <cell r="P60">
            <v>775.46</v>
          </cell>
          <cell r="Q60">
            <v>0</v>
          </cell>
          <cell r="R60">
            <v>775.46</v>
          </cell>
        </row>
        <row r="61">
          <cell r="A61">
            <v>10359</v>
          </cell>
          <cell r="B61" t="str">
            <v>CSV.P</v>
          </cell>
          <cell r="C61" t="str">
            <v>ANCORAGEM DEFENSA MALEÁVEL SIMPLES (FORNECIMENTO E IMPLANTAÇÃO)</v>
          </cell>
          <cell r="E61" t="str">
            <v>M2</v>
          </cell>
          <cell r="G61">
            <v>320</v>
          </cell>
          <cell r="H61">
            <v>0</v>
          </cell>
          <cell r="I61">
            <v>320</v>
          </cell>
          <cell r="J61">
            <v>320</v>
          </cell>
          <cell r="K61">
            <v>343.24</v>
          </cell>
          <cell r="L61">
            <v>109836.8</v>
          </cell>
          <cell r="M61">
            <v>109836.8</v>
          </cell>
          <cell r="N61">
            <v>109836.8</v>
          </cell>
          <cell r="O61">
            <v>0.15579999999999999</v>
          </cell>
          <cell r="P61">
            <v>0</v>
          </cell>
          <cell r="Q61">
            <v>17112.57</v>
          </cell>
          <cell r="R61">
            <v>17112.57</v>
          </cell>
        </row>
        <row r="62">
          <cell r="A62">
            <v>20171</v>
          </cell>
          <cell r="B62" t="str">
            <v>Pav.</v>
          </cell>
          <cell r="C62" t="str">
            <v>MISTURA BETUMINOSA USINADA QUENTE AC/BC</v>
          </cell>
          <cell r="E62" t="str">
            <v>M3</v>
          </cell>
          <cell r="G62">
            <v>35373.504000000001</v>
          </cell>
          <cell r="H62">
            <v>9670.8179999999993</v>
          </cell>
          <cell r="J62">
            <v>9670.8179999999993</v>
          </cell>
          <cell r="K62">
            <v>220.93</v>
          </cell>
          <cell r="L62">
            <v>7815068.2300000004</v>
          </cell>
          <cell r="M62">
            <v>0</v>
          </cell>
          <cell r="N62">
            <v>2136573.79</v>
          </cell>
          <cell r="O62">
            <v>0.22359999999999999</v>
          </cell>
          <cell r="P62">
            <v>286255.19</v>
          </cell>
          <cell r="Q62">
            <v>0</v>
          </cell>
          <cell r="R62">
            <v>286255.19</v>
          </cell>
        </row>
        <row r="63">
          <cell r="A63">
            <v>40084</v>
          </cell>
          <cell r="B63" t="str">
            <v>Dren</v>
          </cell>
          <cell r="C63" t="str">
            <v>MEIO FIO DE CONCRETO - MFC 05 AC/BC</v>
          </cell>
          <cell r="E63" t="str">
            <v>M</v>
          </cell>
          <cell r="G63">
            <v>2000</v>
          </cell>
          <cell r="H63">
            <v>0</v>
          </cell>
          <cell r="J63">
            <v>0</v>
          </cell>
          <cell r="K63">
            <v>38</v>
          </cell>
          <cell r="L63">
            <v>76000</v>
          </cell>
          <cell r="M63">
            <v>0</v>
          </cell>
          <cell r="N63">
            <v>0</v>
          </cell>
          <cell r="O63">
            <v>0.1913</v>
          </cell>
          <cell r="P63">
            <v>0</v>
          </cell>
          <cell r="Q63">
            <v>0</v>
          </cell>
          <cell r="R63">
            <v>0</v>
          </cell>
        </row>
        <row r="64">
          <cell r="A64">
            <v>42233</v>
          </cell>
          <cell r="B64" t="str">
            <v>Pav.</v>
          </cell>
          <cell r="C64" t="str">
            <v>PINTURA DE LIGAÇÃO</v>
          </cell>
          <cell r="E64" t="str">
            <v>M2</v>
          </cell>
          <cell r="G64">
            <v>425996.60200000001</v>
          </cell>
          <cell r="H64">
            <v>177035.77</v>
          </cell>
          <cell r="J64">
            <v>177035.77</v>
          </cell>
          <cell r="K64">
            <v>0.21</v>
          </cell>
          <cell r="L64">
            <v>89459.28</v>
          </cell>
          <cell r="M64">
            <v>0</v>
          </cell>
          <cell r="N64">
            <v>37177.490000000005</v>
          </cell>
          <cell r="O64">
            <v>0.22359999999999999</v>
          </cell>
          <cell r="P64">
            <v>5000.4799999999996</v>
          </cell>
          <cell r="Q64">
            <v>0</v>
          </cell>
          <cell r="R64">
            <v>5000.4799999999996</v>
          </cell>
        </row>
        <row r="65">
          <cell r="A65">
            <v>42750</v>
          </cell>
          <cell r="B65" t="str">
            <v>Dren</v>
          </cell>
          <cell r="C65" t="str">
            <v>DRENO PEAD LONG.PROF. P/CORTE EM SOLO - DPS 13AC/BC</v>
          </cell>
          <cell r="E65" t="str">
            <v>M</v>
          </cell>
          <cell r="G65">
            <v>7000</v>
          </cell>
          <cell r="H65">
            <v>676.71999999997206</v>
          </cell>
          <cell r="I65">
            <v>133.19999999999999</v>
          </cell>
          <cell r="J65">
            <v>809.91999999997211</v>
          </cell>
          <cell r="K65">
            <v>96.38</v>
          </cell>
          <cell r="L65">
            <v>674660</v>
          </cell>
          <cell r="M65">
            <v>12837.81</v>
          </cell>
          <cell r="N65">
            <v>78060.08</v>
          </cell>
          <cell r="O65">
            <v>0.1913</v>
          </cell>
          <cell r="P65">
            <v>12477.02</v>
          </cell>
          <cell r="Q65">
            <v>2455.87</v>
          </cell>
          <cell r="R65">
            <v>14932.89</v>
          </cell>
        </row>
        <row r="66">
          <cell r="A66">
            <v>46770</v>
          </cell>
          <cell r="B66" t="str">
            <v>Pav.</v>
          </cell>
          <cell r="C66" t="str">
            <v>BASE ESTABILIZADAMAT. FRESADO(70%)+ PÓ DE PEDRA((30%)</v>
          </cell>
          <cell r="E66" t="str">
            <v>M3</v>
          </cell>
          <cell r="G66">
            <v>43498.94</v>
          </cell>
          <cell r="H66">
            <v>1441.193</v>
          </cell>
          <cell r="J66">
            <v>1441.193</v>
          </cell>
          <cell r="K66">
            <v>42.08</v>
          </cell>
          <cell r="L66">
            <v>1830435.39</v>
          </cell>
          <cell r="M66">
            <v>0</v>
          </cell>
          <cell r="N66">
            <v>60645.39</v>
          </cell>
          <cell r="O66">
            <v>0.22359999999999999</v>
          </cell>
          <cell r="P66">
            <v>6504.14</v>
          </cell>
          <cell r="Q66">
            <v>0</v>
          </cell>
          <cell r="R66">
            <v>6504.14</v>
          </cell>
        </row>
        <row r="67">
          <cell r="A67">
            <v>47335</v>
          </cell>
          <cell r="B67" t="str">
            <v>Emulsões</v>
          </cell>
          <cell r="C67" t="str">
            <v>AQUISIÇÃO DE RR-1C-E P/ MICROREVESTIMENTO</v>
          </cell>
          <cell r="E67" t="str">
            <v>M2</v>
          </cell>
          <cell r="G67">
            <v>604080.576</v>
          </cell>
          <cell r="H67">
            <v>0</v>
          </cell>
          <cell r="J67">
            <v>0</v>
          </cell>
          <cell r="K67">
            <v>6.83</v>
          </cell>
          <cell r="L67">
            <v>4125870.33</v>
          </cell>
          <cell r="M67">
            <v>0</v>
          </cell>
          <cell r="N67">
            <v>0</v>
          </cell>
          <cell r="O67">
            <v>0.65049999999999997</v>
          </cell>
          <cell r="P67">
            <v>0</v>
          </cell>
          <cell r="Q67">
            <v>0</v>
          </cell>
          <cell r="R67">
            <v>0</v>
          </cell>
        </row>
        <row r="68">
          <cell r="A68">
            <v>47338</v>
          </cell>
          <cell r="B68" t="str">
            <v>Pav.</v>
          </cell>
          <cell r="C68" t="str">
            <v>TRANSPORTE DE RR-1C-E P/ MICROREVESTIMENTO</v>
          </cell>
          <cell r="E68" t="str">
            <v>M2</v>
          </cell>
          <cell r="G68">
            <v>604080.576</v>
          </cell>
          <cell r="H68">
            <v>0</v>
          </cell>
          <cell r="J68">
            <v>0</v>
          </cell>
          <cell r="K68">
            <v>0.31</v>
          </cell>
          <cell r="L68">
            <v>187264.97</v>
          </cell>
          <cell r="M68">
            <v>0</v>
          </cell>
          <cell r="N68">
            <v>0</v>
          </cell>
          <cell r="O68">
            <v>0.22359999999999999</v>
          </cell>
          <cell r="P68">
            <v>0</v>
          </cell>
          <cell r="Q68">
            <v>0</v>
          </cell>
          <cell r="R68">
            <v>0</v>
          </cell>
        </row>
        <row r="69">
          <cell r="A69">
            <v>48910</v>
          </cell>
          <cell r="B69" t="str">
            <v>CAPs</v>
          </cell>
          <cell r="C69" t="str">
            <v>AQUISIÇÃO CIMENTO ASFÁLTICO CAP-60/85-E P/MBUQ</v>
          </cell>
          <cell r="E69" t="str">
            <v>M3</v>
          </cell>
          <cell r="G69">
            <v>35373.504000000001</v>
          </cell>
          <cell r="H69">
            <v>8791.9359999999997</v>
          </cell>
          <cell r="I69">
            <v>250.39400000000001</v>
          </cell>
          <cell r="J69">
            <v>9042.33</v>
          </cell>
          <cell r="K69">
            <v>330.05</v>
          </cell>
          <cell r="L69">
            <v>11675024.99</v>
          </cell>
          <cell r="M69">
            <v>82642.53</v>
          </cell>
          <cell r="N69">
            <v>2984421</v>
          </cell>
          <cell r="O69">
            <v>0.7591</v>
          </cell>
          <cell r="P69">
            <v>1788824.2</v>
          </cell>
          <cell r="Q69">
            <v>62733.94</v>
          </cell>
          <cell r="R69">
            <v>1851558.14</v>
          </cell>
        </row>
        <row r="70">
          <cell r="A70">
            <v>48911</v>
          </cell>
          <cell r="B70" t="str">
            <v>Pav.</v>
          </cell>
          <cell r="C70" t="str">
            <v>TRANSPORTE CIMENTO ASFÁLTICO CAP-60/85-E P/MBUQ</v>
          </cell>
          <cell r="E70" t="str">
            <v>M3</v>
          </cell>
          <cell r="G70">
            <v>35373.504000000001</v>
          </cell>
          <cell r="H70">
            <v>8791.9349999999995</v>
          </cell>
          <cell r="I70">
            <v>250.39400000000001</v>
          </cell>
          <cell r="J70">
            <v>9042.3289999999997</v>
          </cell>
          <cell r="K70">
            <v>15.42</v>
          </cell>
          <cell r="L70">
            <v>545459.43000000005</v>
          </cell>
          <cell r="M70">
            <v>3861.07</v>
          </cell>
          <cell r="N70">
            <v>139432.69999999998</v>
          </cell>
          <cell r="O70">
            <v>0.22359999999999999</v>
          </cell>
          <cell r="P70">
            <v>18496.810000000001</v>
          </cell>
          <cell r="Q70">
            <v>863.33</v>
          </cell>
          <cell r="R70">
            <v>19360.140000000003</v>
          </cell>
        </row>
        <row r="71">
          <cell r="A71">
            <v>60154</v>
          </cell>
          <cell r="B71" t="str">
            <v>Emulsões</v>
          </cell>
          <cell r="C71" t="str">
            <v>AQUISIÇÃO DE RR-1C PARA PINTURA DE LIGAÇÃO</v>
          </cell>
          <cell r="E71" t="str">
            <v>M2</v>
          </cell>
          <cell r="G71">
            <v>425996.60200000001</v>
          </cell>
          <cell r="H71">
            <v>177035.77</v>
          </cell>
          <cell r="I71">
            <v>4895.28</v>
          </cell>
          <cell r="J71">
            <v>181931.05</v>
          </cell>
          <cell r="K71">
            <v>0.56999999999999995</v>
          </cell>
          <cell r="L71">
            <v>242818.06</v>
          </cell>
          <cell r="M71">
            <v>2790.3</v>
          </cell>
          <cell r="N71">
            <v>103700.66</v>
          </cell>
          <cell r="O71">
            <v>0.65049999999999997</v>
          </cell>
          <cell r="P71">
            <v>51868.850000000006</v>
          </cell>
          <cell r="Q71">
            <v>1815.09</v>
          </cell>
          <cell r="R71">
            <v>53683.94</v>
          </cell>
        </row>
        <row r="72">
          <cell r="A72">
            <v>60161</v>
          </cell>
          <cell r="B72" t="str">
            <v>Asf.dil.</v>
          </cell>
          <cell r="C72" t="str">
            <v>AQUISIÇÃO DE CM-30 PARA IMPRIMAÇÃO</v>
          </cell>
          <cell r="E72" t="str">
            <v>M2</v>
          </cell>
          <cell r="G72">
            <v>96400</v>
          </cell>
          <cell r="H72">
            <v>937.5</v>
          </cell>
          <cell r="J72">
            <v>937.5</v>
          </cell>
          <cell r="K72">
            <v>3.43</v>
          </cell>
          <cell r="L72">
            <v>330652</v>
          </cell>
          <cell r="M72">
            <v>0</v>
          </cell>
          <cell r="N72">
            <v>3215.62</v>
          </cell>
          <cell r="O72">
            <v>0.65349999999999997</v>
          </cell>
          <cell r="P72">
            <v>1556.68</v>
          </cell>
          <cell r="Q72">
            <v>0</v>
          </cell>
          <cell r="R72">
            <v>1556.68</v>
          </cell>
        </row>
        <row r="73">
          <cell r="A73">
            <v>60166</v>
          </cell>
          <cell r="B73" t="str">
            <v>CSV.P</v>
          </cell>
          <cell r="C73" t="str">
            <v>TRANSPORTE COMERCIAL BASC. 10M3 RODOVIA PAV.</v>
          </cell>
          <cell r="E73" t="str">
            <v>TKM</v>
          </cell>
          <cell r="G73">
            <v>1679483.162</v>
          </cell>
          <cell r="H73">
            <v>16023.742</v>
          </cell>
          <cell r="J73">
            <v>16023.742</v>
          </cell>
          <cell r="K73">
            <v>0.37</v>
          </cell>
          <cell r="L73">
            <v>621408.76</v>
          </cell>
          <cell r="M73">
            <v>0</v>
          </cell>
          <cell r="N73">
            <v>5928.75</v>
          </cell>
          <cell r="O73">
            <v>0.15579999999999999</v>
          </cell>
          <cell r="P73">
            <v>442.51</v>
          </cell>
          <cell r="Q73">
            <v>0</v>
          </cell>
          <cell r="R73">
            <v>442.51</v>
          </cell>
        </row>
        <row r="74">
          <cell r="A74">
            <v>60927</v>
          </cell>
          <cell r="B74" t="str">
            <v>Ter.</v>
          </cell>
          <cell r="C74" t="str">
            <v>ESC. CARGA TRANSP. MAT. 1ª CAT. DMT 2000 A 3000M C/E</v>
          </cell>
          <cell r="E74" t="str">
            <v>M3</v>
          </cell>
          <cell r="G74">
            <v>96400</v>
          </cell>
          <cell r="H74">
            <v>5077.0120000000006</v>
          </cell>
          <cell r="I74">
            <v>18850.810000000001</v>
          </cell>
          <cell r="J74">
            <v>23927.822</v>
          </cell>
          <cell r="K74">
            <v>9.7899999999999991</v>
          </cell>
          <cell r="L74">
            <v>943756</v>
          </cell>
          <cell r="M74">
            <v>184549.42</v>
          </cell>
          <cell r="N74">
            <v>234253.37</v>
          </cell>
          <cell r="O74">
            <v>0.18509999999999999</v>
          </cell>
          <cell r="P74">
            <v>9198.66</v>
          </cell>
          <cell r="Q74">
            <v>34160.089999999997</v>
          </cell>
          <cell r="R74">
            <v>43358.75</v>
          </cell>
        </row>
        <row r="75">
          <cell r="A75">
            <v>151100</v>
          </cell>
          <cell r="B75" t="str">
            <v>Ter.</v>
          </cell>
          <cell r="C75" t="str">
            <v>COMPACTAÇÃO ATERROS 100% PROCTOR NORMAL</v>
          </cell>
          <cell r="E75" t="str">
            <v>M3</v>
          </cell>
          <cell r="G75">
            <v>43380</v>
          </cell>
          <cell r="H75">
            <v>9.4559999999999995</v>
          </cell>
          <cell r="J75">
            <v>9.4559999999999995</v>
          </cell>
          <cell r="K75">
            <v>3.16</v>
          </cell>
          <cell r="L75">
            <v>137080.79999999999</v>
          </cell>
          <cell r="M75">
            <v>0</v>
          </cell>
          <cell r="N75">
            <v>29.88</v>
          </cell>
          <cell r="O75">
            <v>0.18509999999999999</v>
          </cell>
          <cell r="P75">
            <v>5.03</v>
          </cell>
          <cell r="Q75">
            <v>0</v>
          </cell>
          <cell r="R75">
            <v>5.03</v>
          </cell>
        </row>
        <row r="76">
          <cell r="A76">
            <v>160674</v>
          </cell>
          <cell r="B76" t="str">
            <v>Dren</v>
          </cell>
          <cell r="C76" t="str">
            <v>DRENO PEAD SUBSUPERFICIAL - DSS 04 BC</v>
          </cell>
          <cell r="E76" t="str">
            <v>M</v>
          </cell>
          <cell r="G76">
            <v>1780</v>
          </cell>
          <cell r="H76">
            <v>1686</v>
          </cell>
          <cell r="I76">
            <v>94</v>
          </cell>
          <cell r="J76">
            <v>1780</v>
          </cell>
          <cell r="K76">
            <v>42.4</v>
          </cell>
          <cell r="L76">
            <v>75472</v>
          </cell>
          <cell r="M76">
            <v>3985.6</v>
          </cell>
          <cell r="N76">
            <v>75472</v>
          </cell>
          <cell r="O76">
            <v>0.1913</v>
          </cell>
          <cell r="P76">
            <v>13675.34</v>
          </cell>
          <cell r="Q76">
            <v>762.44</v>
          </cell>
          <cell r="R76">
            <v>14437.78</v>
          </cell>
        </row>
        <row r="77">
          <cell r="A77">
            <v>200141</v>
          </cell>
          <cell r="B77" t="str">
            <v>Pav.</v>
          </cell>
          <cell r="C77" t="str">
            <v>TRANSPORTE DE CM-30 P/IMPRIMAÇÃO</v>
          </cell>
          <cell r="E77" t="str">
            <v>M2</v>
          </cell>
          <cell r="G77">
            <v>96400</v>
          </cell>
          <cell r="H77">
            <v>937.5</v>
          </cell>
          <cell r="J77">
            <v>937.5</v>
          </cell>
          <cell r="K77">
            <v>0.14000000000000001</v>
          </cell>
          <cell r="L77">
            <v>13496</v>
          </cell>
          <cell r="M77">
            <v>0</v>
          </cell>
          <cell r="N77">
            <v>131.25</v>
          </cell>
          <cell r="O77">
            <v>0.22359999999999999</v>
          </cell>
          <cell r="P77">
            <v>14.04</v>
          </cell>
          <cell r="Q77">
            <v>0</v>
          </cell>
          <cell r="R77">
            <v>14.04</v>
          </cell>
        </row>
        <row r="78">
          <cell r="A78">
            <v>200149</v>
          </cell>
          <cell r="B78" t="str">
            <v>Pav.</v>
          </cell>
          <cell r="C78" t="str">
            <v>TRANSPORTE DE RR-1C P/PINTURA DE LIGAÇÃO</v>
          </cell>
          <cell r="E78" t="str">
            <v>M2</v>
          </cell>
          <cell r="G78">
            <v>425996.60200000001</v>
          </cell>
          <cell r="H78">
            <v>177035.77</v>
          </cell>
          <cell r="I78">
            <v>4895.28</v>
          </cell>
          <cell r="J78">
            <v>181931.05</v>
          </cell>
          <cell r="K78">
            <v>0.04</v>
          </cell>
          <cell r="L78">
            <v>17039.86</v>
          </cell>
          <cell r="M78">
            <v>195.81</v>
          </cell>
          <cell r="N78">
            <v>7277.2199999999993</v>
          </cell>
          <cell r="O78">
            <v>0.22359999999999999</v>
          </cell>
          <cell r="P78">
            <v>952.42</v>
          </cell>
          <cell r="Q78">
            <v>43.78</v>
          </cell>
          <cell r="R78">
            <v>996.19999999999993</v>
          </cell>
        </row>
        <row r="79">
          <cell r="A79">
            <v>200707</v>
          </cell>
          <cell r="B79" t="str">
            <v>Pav.</v>
          </cell>
          <cell r="C79" t="str">
            <v>MICRO-REVEST. A FRIO-MICROFLEX 1,5CM BC</v>
          </cell>
          <cell r="E79" t="str">
            <v>M2</v>
          </cell>
          <cell r="G79">
            <v>604080.576</v>
          </cell>
          <cell r="H79">
            <v>0</v>
          </cell>
          <cell r="J79">
            <v>0</v>
          </cell>
          <cell r="K79">
            <v>2.52</v>
          </cell>
          <cell r="L79">
            <v>1522283.05</v>
          </cell>
          <cell r="M79">
            <v>0</v>
          </cell>
          <cell r="N79">
            <v>0</v>
          </cell>
          <cell r="O79">
            <v>0.22359999999999999</v>
          </cell>
          <cell r="P79">
            <v>0</v>
          </cell>
          <cell r="Q79">
            <v>0</v>
          </cell>
          <cell r="R79">
            <v>0</v>
          </cell>
        </row>
        <row r="80">
          <cell r="A80">
            <v>230006</v>
          </cell>
          <cell r="B80" t="str">
            <v>Pav.</v>
          </cell>
          <cell r="C80" t="str">
            <v>MPRIMAÇÃO</v>
          </cell>
          <cell r="E80" t="str">
            <v>M2</v>
          </cell>
          <cell r="G80">
            <v>96400</v>
          </cell>
          <cell r="H80">
            <v>937.5</v>
          </cell>
          <cell r="J80">
            <v>937.5</v>
          </cell>
          <cell r="K80">
            <v>0.3</v>
          </cell>
          <cell r="L80">
            <v>28920</v>
          </cell>
          <cell r="M80">
            <v>0</v>
          </cell>
          <cell r="N80">
            <v>281.25</v>
          </cell>
          <cell r="O80">
            <v>0.22359999999999999</v>
          </cell>
          <cell r="P80">
            <v>30.09</v>
          </cell>
          <cell r="Q80">
            <v>0</v>
          </cell>
          <cell r="R80">
            <v>30.09</v>
          </cell>
        </row>
        <row r="81">
          <cell r="A81">
            <v>254001</v>
          </cell>
          <cell r="B81" t="str">
            <v>Pav.</v>
          </cell>
          <cell r="C81" t="str">
            <v>RECOMPOSIÇÃO REV C/MIST.BETUM. QUENTE</v>
          </cell>
          <cell r="E81" t="str">
            <v>M3</v>
          </cell>
          <cell r="G81">
            <v>35373.504000000001</v>
          </cell>
          <cell r="H81">
            <v>9670.8179999999993</v>
          </cell>
          <cell r="I81">
            <v>244.76400000000001</v>
          </cell>
          <cell r="J81">
            <v>9915.5819999999985</v>
          </cell>
          <cell r="K81">
            <v>39.24</v>
          </cell>
          <cell r="L81">
            <v>1388056.29</v>
          </cell>
          <cell r="M81">
            <v>9604.5300000000007</v>
          </cell>
          <cell r="N81">
            <v>389087.41</v>
          </cell>
          <cell r="O81">
            <v>0.22359999999999999</v>
          </cell>
          <cell r="P81">
            <v>50842.559999999998</v>
          </cell>
          <cell r="Q81">
            <v>2147.5700000000002</v>
          </cell>
          <cell r="R81">
            <v>52990.13</v>
          </cell>
        </row>
        <row r="82">
          <cell r="A82">
            <v>260000</v>
          </cell>
          <cell r="B82" t="str">
            <v>Pav.</v>
          </cell>
          <cell r="C82" t="str">
            <v>MANTA SINT. RECAP. ASFAL. FORNEC. APLIC.</v>
          </cell>
          <cell r="E82" t="str">
            <v>M2</v>
          </cell>
          <cell r="G82">
            <v>93643.199999999997</v>
          </cell>
          <cell r="H82">
            <v>1150</v>
          </cell>
          <cell r="J82">
            <v>1150</v>
          </cell>
          <cell r="K82">
            <v>3.8</v>
          </cell>
          <cell r="L82">
            <v>355844.16</v>
          </cell>
          <cell r="M82">
            <v>0</v>
          </cell>
          <cell r="N82">
            <v>4370</v>
          </cell>
          <cell r="O82">
            <v>0.22359999999999999</v>
          </cell>
          <cell r="P82">
            <v>467.59</v>
          </cell>
          <cell r="Q82">
            <v>0</v>
          </cell>
          <cell r="R82">
            <v>467.59</v>
          </cell>
        </row>
        <row r="83">
          <cell r="A83">
            <v>299011</v>
          </cell>
          <cell r="B83" t="str">
            <v>Pav.</v>
          </cell>
          <cell r="C83" t="str">
            <v>FRESAGEM CONTÍNUA DO REVEST. BETUMINOSO</v>
          </cell>
          <cell r="E83" t="str">
            <v>M3</v>
          </cell>
          <cell r="G83">
            <v>22921.624</v>
          </cell>
          <cell r="H83">
            <v>10175.145</v>
          </cell>
          <cell r="I83">
            <v>244.76400000000001</v>
          </cell>
          <cell r="J83">
            <v>10419.909</v>
          </cell>
          <cell r="K83">
            <v>112.84</v>
          </cell>
          <cell r="L83">
            <v>2586476.0499999998</v>
          </cell>
          <cell r="M83">
            <v>27619.16</v>
          </cell>
          <cell r="N83">
            <v>1175782.5</v>
          </cell>
          <cell r="O83">
            <v>0.22359999999999999</v>
          </cell>
          <cell r="P83">
            <v>152294.01999999999</v>
          </cell>
          <cell r="Q83">
            <v>6175.64</v>
          </cell>
          <cell r="R83">
            <v>158469.66</v>
          </cell>
        </row>
        <row r="84">
          <cell r="A84">
            <v>322077</v>
          </cell>
          <cell r="B84" t="str">
            <v>Dren</v>
          </cell>
          <cell r="C84" t="str">
            <v>SARJETA TRIANGULAR DE CONCRETO STC 04 AC/BC</v>
          </cell>
          <cell r="E84" t="str">
            <v>M</v>
          </cell>
          <cell r="G84">
            <v>2000</v>
          </cell>
          <cell r="H84">
            <v>0</v>
          </cell>
          <cell r="J84">
            <v>0</v>
          </cell>
          <cell r="K84">
            <v>31.84</v>
          </cell>
          <cell r="L84">
            <v>63680</v>
          </cell>
          <cell r="M84">
            <v>0</v>
          </cell>
          <cell r="N84">
            <v>0</v>
          </cell>
          <cell r="O84">
            <v>0.1913</v>
          </cell>
          <cell r="P84">
            <v>0</v>
          </cell>
          <cell r="Q84">
            <v>0</v>
          </cell>
          <cell r="R84">
            <v>0</v>
          </cell>
        </row>
        <row r="85">
          <cell r="A85">
            <v>403024</v>
          </cell>
          <cell r="B85" t="str">
            <v>Ter.</v>
          </cell>
          <cell r="C85" t="str">
            <v>REATERRO E COMPACTAÇÃO PARA BUEIROS</v>
          </cell>
          <cell r="E85" t="str">
            <v>M3</v>
          </cell>
          <cell r="G85">
            <v>300</v>
          </cell>
          <cell r="H85">
            <v>0</v>
          </cell>
          <cell r="J85">
            <v>0</v>
          </cell>
          <cell r="K85">
            <v>34.07</v>
          </cell>
          <cell r="L85">
            <v>10221</v>
          </cell>
          <cell r="M85">
            <v>0</v>
          </cell>
          <cell r="N85">
            <v>0</v>
          </cell>
          <cell r="O85">
            <v>0.18509999999999999</v>
          </cell>
          <cell r="P85">
            <v>0</v>
          </cell>
          <cell r="Q85">
            <v>0</v>
          </cell>
          <cell r="R85">
            <v>0</v>
          </cell>
        </row>
        <row r="86">
          <cell r="A86">
            <v>453010</v>
          </cell>
          <cell r="B86" t="str">
            <v>Dren</v>
          </cell>
          <cell r="C86" t="str">
            <v>ASSENTAMENTO DE TUBO D=0,60M AC/BC</v>
          </cell>
          <cell r="E86" t="str">
            <v>M</v>
          </cell>
          <cell r="G86">
            <v>200</v>
          </cell>
          <cell r="H86">
            <v>0</v>
          </cell>
          <cell r="J86">
            <v>0</v>
          </cell>
          <cell r="K86">
            <v>270.55</v>
          </cell>
          <cell r="L86">
            <v>54110</v>
          </cell>
          <cell r="M86">
            <v>0</v>
          </cell>
          <cell r="N86">
            <v>0</v>
          </cell>
          <cell r="O86">
            <v>0.1913</v>
          </cell>
          <cell r="P86">
            <v>0</v>
          </cell>
          <cell r="Q86">
            <v>0</v>
          </cell>
          <cell r="R86">
            <v>0</v>
          </cell>
        </row>
        <row r="87">
          <cell r="A87">
            <v>600001</v>
          </cell>
          <cell r="B87" t="str">
            <v>CSV.P</v>
          </cell>
          <cell r="C87" t="str">
            <v>DEFENSA MALEÁVEL SIMPLES (FORN./IMPL.)</v>
          </cell>
          <cell r="E87" t="str">
            <v>M</v>
          </cell>
          <cell r="G87">
            <v>1500</v>
          </cell>
          <cell r="H87">
            <v>0</v>
          </cell>
          <cell r="I87">
            <v>1500</v>
          </cell>
          <cell r="J87">
            <v>1500</v>
          </cell>
          <cell r="K87">
            <v>304.51</v>
          </cell>
          <cell r="L87">
            <v>456765</v>
          </cell>
          <cell r="M87">
            <v>456765</v>
          </cell>
          <cell r="N87">
            <v>456765</v>
          </cell>
          <cell r="O87">
            <v>0.15579999999999999</v>
          </cell>
          <cell r="P87">
            <v>0</v>
          </cell>
          <cell r="Q87">
            <v>71163.98</v>
          </cell>
          <cell r="R87">
            <v>71163.98</v>
          </cell>
        </row>
        <row r="88">
          <cell r="A88">
            <v>900200</v>
          </cell>
          <cell r="B88" t="str">
            <v>CSV.P</v>
          </cell>
          <cell r="C88" t="str">
            <v>TRANSPORTE LOCAL BASC. 5M3 RODOV. PAV.</v>
          </cell>
          <cell r="E88" t="str">
            <v>TKM</v>
          </cell>
          <cell r="G88">
            <v>30191.038</v>
          </cell>
          <cell r="H88">
            <v>0</v>
          </cell>
          <cell r="J88">
            <v>0</v>
          </cell>
          <cell r="K88">
            <v>0.5</v>
          </cell>
          <cell r="L88">
            <v>15095.51</v>
          </cell>
          <cell r="M88">
            <v>0</v>
          </cell>
          <cell r="N88">
            <v>0</v>
          </cell>
          <cell r="O88">
            <v>0.15579999999999999</v>
          </cell>
          <cell r="P88">
            <v>0</v>
          </cell>
          <cell r="Q88">
            <v>0</v>
          </cell>
          <cell r="R88">
            <v>0</v>
          </cell>
        </row>
        <row r="89">
          <cell r="A89">
            <v>900206</v>
          </cell>
          <cell r="B89" t="str">
            <v>CSV.P</v>
          </cell>
          <cell r="C89" t="str">
            <v>TRANSPORTE LOCAL C/BASC. 10M3 ROD. PAV.</v>
          </cell>
          <cell r="E89" t="str">
            <v>TKM</v>
          </cell>
          <cell r="G89">
            <v>3900342.872</v>
          </cell>
          <cell r="H89">
            <v>840244.13799999992</v>
          </cell>
          <cell r="I89">
            <v>22780.92</v>
          </cell>
          <cell r="J89">
            <v>863025.05799999996</v>
          </cell>
          <cell r="K89">
            <v>0.63</v>
          </cell>
          <cell r="L89">
            <v>2457216</v>
          </cell>
          <cell r="M89">
            <v>14351.97</v>
          </cell>
          <cell r="N89">
            <v>543705.76</v>
          </cell>
          <cell r="O89">
            <v>0.15579999999999999</v>
          </cell>
          <cell r="P89">
            <v>46796.060000000012</v>
          </cell>
          <cell r="Q89">
            <v>2236.0300000000002</v>
          </cell>
          <cell r="R89">
            <v>49032.090000000011</v>
          </cell>
        </row>
        <row r="90">
          <cell r="A90">
            <v>900241</v>
          </cell>
          <cell r="B90" t="str">
            <v>CSV.P</v>
          </cell>
          <cell r="C90" t="str">
            <v>TRANSPORTE LOCAL C/CARROC 4T RODOV. PAV.</v>
          </cell>
          <cell r="E90" t="str">
            <v>TKM</v>
          </cell>
          <cell r="G90">
            <v>5507.6180000000004</v>
          </cell>
          <cell r="H90">
            <v>0</v>
          </cell>
          <cell r="J90">
            <v>0</v>
          </cell>
          <cell r="K90">
            <v>1.22</v>
          </cell>
          <cell r="L90">
            <v>6719.29</v>
          </cell>
          <cell r="M90">
            <v>0</v>
          </cell>
          <cell r="N90">
            <v>0</v>
          </cell>
          <cell r="O90">
            <v>0.15579999999999999</v>
          </cell>
          <cell r="P90">
            <v>0</v>
          </cell>
          <cell r="Q90">
            <v>0</v>
          </cell>
          <cell r="R90">
            <v>0</v>
          </cell>
        </row>
        <row r="91">
          <cell r="A91">
            <v>900290</v>
          </cell>
          <cell r="B91" t="str">
            <v>CSV.P</v>
          </cell>
          <cell r="C91" t="str">
            <v>TRANSPORTE COMERCIAL C/CARROC RODOV. PAV</v>
          </cell>
          <cell r="E91" t="str">
            <v>TKM</v>
          </cell>
          <cell r="G91">
            <v>18762.098000000002</v>
          </cell>
          <cell r="H91">
            <v>3809.5240000000003</v>
          </cell>
          <cell r="I91">
            <v>53.953000000000003</v>
          </cell>
          <cell r="J91">
            <v>3863.4770000000003</v>
          </cell>
          <cell r="K91">
            <v>0.36</v>
          </cell>
          <cell r="L91">
            <v>6754.35</v>
          </cell>
          <cell r="M91">
            <v>19.420000000000002</v>
          </cell>
          <cell r="N91">
            <v>1390.83</v>
          </cell>
          <cell r="O91">
            <v>0.15579999999999999</v>
          </cell>
          <cell r="P91">
            <v>126.65</v>
          </cell>
          <cell r="Q91">
            <v>3.02</v>
          </cell>
          <cell r="R91">
            <v>129.67000000000002</v>
          </cell>
        </row>
        <row r="92">
          <cell r="A92">
            <v>1314865</v>
          </cell>
          <cell r="B92" t="str">
            <v>Sin.H</v>
          </cell>
          <cell r="C92" t="str">
            <v>PINTURA FAIXA - TINTA BASE ACRÍLICA EMUSÃO ÁGUA (1 ANO)</v>
          </cell>
          <cell r="E92" t="str">
            <v>M2</v>
          </cell>
          <cell r="G92">
            <v>55800</v>
          </cell>
          <cell r="H92">
            <v>9483.4249999999993</v>
          </cell>
          <cell r="J92">
            <v>9483.4249999999993</v>
          </cell>
          <cell r="K92">
            <v>13.91</v>
          </cell>
          <cell r="L92">
            <v>776178</v>
          </cell>
          <cell r="M92">
            <v>0</v>
          </cell>
          <cell r="N92">
            <v>131914.41</v>
          </cell>
          <cell r="O92">
            <v>0.12520000000000001</v>
          </cell>
          <cell r="P92">
            <v>10816.59</v>
          </cell>
          <cell r="Q92">
            <v>0</v>
          </cell>
          <cell r="R92">
            <v>10816.59</v>
          </cell>
        </row>
        <row r="93">
          <cell r="C93" t="str">
            <v>SUBTOTAL</v>
          </cell>
          <cell r="E93" t="str">
            <v>R$</v>
          </cell>
          <cell r="G93">
            <v>39246814.200000003</v>
          </cell>
          <cell r="M93">
            <v>909059.42</v>
          </cell>
          <cell r="N93">
            <v>8686980.3600000013</v>
          </cell>
          <cell r="P93">
            <v>2457420.3899999997</v>
          </cell>
          <cell r="Q93">
            <v>201673.34999999998</v>
          </cell>
          <cell r="R93">
            <v>2659093.7399999993</v>
          </cell>
        </row>
        <row r="94">
          <cell r="A94">
            <v>3</v>
          </cell>
          <cell r="C94" t="str">
            <v>MOBILIZAÇÃO E DESMOBILIZAÇÃO INST.CANTEIRO OBRAS E ACAMP.</v>
          </cell>
        </row>
        <row r="95">
          <cell r="A95">
            <v>60279</v>
          </cell>
          <cell r="B95" t="str">
            <v>Ter.</v>
          </cell>
          <cell r="C95" t="str">
            <v>INSTALAÇÃO PROVISÓRIA - CANTEIRO E ACAMP.</v>
          </cell>
          <cell r="E95" t="str">
            <v>M2</v>
          </cell>
          <cell r="G95">
            <v>174</v>
          </cell>
          <cell r="H95">
            <v>43.5</v>
          </cell>
          <cell r="J95">
            <v>43.5</v>
          </cell>
          <cell r="K95">
            <v>259.83</v>
          </cell>
          <cell r="L95">
            <v>45210.42</v>
          </cell>
          <cell r="M95">
            <v>0</v>
          </cell>
          <cell r="N95">
            <v>11302.6</v>
          </cell>
          <cell r="O95">
            <v>0.18509999999999999</v>
          </cell>
          <cell r="P95">
            <v>1443.34</v>
          </cell>
          <cell r="Q95">
            <v>0</v>
          </cell>
          <cell r="R95">
            <v>1443.34</v>
          </cell>
        </row>
        <row r="96">
          <cell r="A96">
            <v>610069</v>
          </cell>
          <cell r="B96" t="str">
            <v>Ter.</v>
          </cell>
          <cell r="C96" t="str">
            <v>MOBILIZAÇÃO E DESMOBILIZAÇÃO</v>
          </cell>
          <cell r="E96" t="str">
            <v>UND</v>
          </cell>
          <cell r="G96">
            <v>1</v>
          </cell>
          <cell r="H96">
            <v>0.5</v>
          </cell>
          <cell r="J96">
            <v>0.5</v>
          </cell>
          <cell r="K96">
            <v>23918.62</v>
          </cell>
          <cell r="L96">
            <v>23918.62</v>
          </cell>
          <cell r="M96">
            <v>0</v>
          </cell>
          <cell r="N96">
            <v>11959.31</v>
          </cell>
          <cell r="O96">
            <v>0.18509999999999999</v>
          </cell>
          <cell r="P96">
            <v>1527.2</v>
          </cell>
          <cell r="Q96">
            <v>0</v>
          </cell>
          <cell r="R96">
            <v>1527.2</v>
          </cell>
        </row>
        <row r="97">
          <cell r="C97" t="str">
            <v>SUBTOTAL ................................................................................................</v>
          </cell>
          <cell r="E97" t="str">
            <v>R$</v>
          </cell>
          <cell r="G97">
            <v>69129.039999999994</v>
          </cell>
          <cell r="M97">
            <v>0</v>
          </cell>
          <cell r="N97">
            <v>23261.91</v>
          </cell>
          <cell r="P97">
            <v>2970.54</v>
          </cell>
          <cell r="Q97">
            <v>0</v>
          </cell>
          <cell r="R97">
            <v>2970.54</v>
          </cell>
        </row>
        <row r="98">
          <cell r="A98">
            <v>4</v>
          </cell>
          <cell r="C98" t="str">
            <v>1º T A DE REEQUILIBRIO ECONOMICO-FINANCEIRO RESSARCIMENTO REF.CONFORME IS 10/2019-PERÍODO FEV/2019 À AGO/2019</v>
          </cell>
        </row>
        <row r="99">
          <cell r="A99">
            <v>9999990</v>
          </cell>
          <cell r="C99" t="str">
            <v>RESSARCIMENTO</v>
          </cell>
          <cell r="E99" t="str">
            <v>R$</v>
          </cell>
          <cell r="G99">
            <v>1</v>
          </cell>
          <cell r="H99">
            <v>1</v>
          </cell>
          <cell r="J99">
            <v>1</v>
          </cell>
          <cell r="K99">
            <v>689890.36</v>
          </cell>
          <cell r="L99">
            <v>689890.36</v>
          </cell>
          <cell r="M99">
            <v>0</v>
          </cell>
          <cell r="N99">
            <v>689890.36</v>
          </cell>
          <cell r="O99" t="str">
            <v>0</v>
          </cell>
          <cell r="P99">
            <v>689890.36</v>
          </cell>
          <cell r="Q99">
            <v>0</v>
          </cell>
          <cell r="R99">
            <v>689890.36</v>
          </cell>
        </row>
        <row r="100">
          <cell r="C100" t="str">
            <v>SUBTOTAL ................................................................................................</v>
          </cell>
          <cell r="E100" t="str">
            <v>R$</v>
          </cell>
          <cell r="G100">
            <v>689890.36</v>
          </cell>
          <cell r="M100">
            <v>0</v>
          </cell>
          <cell r="N100">
            <v>689890.36</v>
          </cell>
          <cell r="P100">
            <v>689890.36</v>
          </cell>
          <cell r="Q100">
            <v>0</v>
          </cell>
          <cell r="R100">
            <v>689890.36</v>
          </cell>
        </row>
        <row r="109">
          <cell r="C109" t="str">
            <v>TOTAL GERAL DO CONTRATO A PI.....................................................</v>
          </cell>
          <cell r="E109" t="str">
            <v>R$</v>
          </cell>
          <cell r="F109">
            <v>0</v>
          </cell>
          <cell r="G109">
            <v>55449890.360000007</v>
          </cell>
        </row>
        <row r="111">
          <cell r="C111" t="str">
            <v>VALOR  A  PI .........................................................................................</v>
          </cell>
          <cell r="E111" t="str">
            <v>R$</v>
          </cell>
          <cell r="M111">
            <v>1211200.98</v>
          </cell>
          <cell r="N111">
            <v>15998813.210000001</v>
          </cell>
        </row>
        <row r="112">
          <cell r="N112">
            <v>15308922.850000001</v>
          </cell>
        </row>
        <row r="113">
          <cell r="C113" t="str">
            <v>VALOR REAJUSTAMENTO ...................................................................</v>
          </cell>
          <cell r="E113" t="str">
            <v>R$</v>
          </cell>
          <cell r="P113">
            <v>4569651.7699999996</v>
          </cell>
          <cell r="Q113">
            <v>266614.21999999997</v>
          </cell>
          <cell r="R113">
            <v>4836265.9899999993</v>
          </cell>
        </row>
        <row r="115">
          <cell r="C115" t="str">
            <v>TOTAL NO MÊS PI + R ..........................................................................</v>
          </cell>
          <cell r="E115" t="str">
            <v>R$</v>
          </cell>
          <cell r="F115">
            <v>1477815.2</v>
          </cell>
        </row>
        <row r="130">
          <cell r="M130" t="str">
            <v>no mês</v>
          </cell>
          <cell r="N130" t="str">
            <v>acumulado</v>
          </cell>
          <cell r="O130" t="str">
            <v>total</v>
          </cell>
        </row>
        <row r="131">
          <cell r="G131" t="str">
            <v xml:space="preserve"> 1  - AQUISIÇÃO E TRANSPORTE DE MATERIAL BETUMINOSO</v>
          </cell>
          <cell r="L131" t="str">
            <v>%</v>
          </cell>
          <cell r="M131">
            <v>0</v>
          </cell>
          <cell r="N131">
            <v>1</v>
          </cell>
          <cell r="O131" t="e">
            <v>#REF!</v>
          </cell>
        </row>
        <row r="132">
          <cell r="G132" t="str">
            <v xml:space="preserve">  2  -  LIMPEZA DE DISP. DE DRENAGEM/SEGURANÇA</v>
          </cell>
          <cell r="L132" t="str">
            <v>%</v>
          </cell>
          <cell r="M132" t="e">
            <v>#REF!</v>
          </cell>
          <cell r="N132" t="e">
            <v>#REF!</v>
          </cell>
          <cell r="O132" t="e">
            <v>#REF!</v>
          </cell>
        </row>
        <row r="133">
          <cell r="G133" t="str">
            <v xml:space="preserve">  3  -  OUTROS</v>
          </cell>
          <cell r="L133" t="str">
            <v>%</v>
          </cell>
          <cell r="M133" t="e">
            <v>#REF!</v>
          </cell>
          <cell r="N133" t="e">
            <v>#REF!</v>
          </cell>
          <cell r="O133" t="e">
            <v>#REF!</v>
          </cell>
        </row>
        <row r="134">
          <cell r="G134" t="str">
            <v xml:space="preserve">  4  - RECOMPOSIÇÃO DO REVESTIMENTO PRIMÁRIO</v>
          </cell>
          <cell r="L134" t="str">
            <v>m3</v>
          </cell>
          <cell r="M134">
            <v>21.588000000000001</v>
          </cell>
          <cell r="N134">
            <v>148.01900000000001</v>
          </cell>
          <cell r="O134">
            <v>0</v>
          </cell>
        </row>
        <row r="135">
          <cell r="G135" t="str">
            <v xml:space="preserve">  5  - RECONFORMAÇÃO DA PLATAFORMA</v>
          </cell>
          <cell r="L135" t="str">
            <v>ha</v>
          </cell>
          <cell r="M135">
            <v>0</v>
          </cell>
          <cell r="N135">
            <v>0</v>
          </cell>
          <cell r="O135">
            <v>0</v>
          </cell>
        </row>
        <row r="136">
          <cell r="G136" t="str">
            <v xml:space="preserve">  6  - ROÇADA / CAPINA</v>
          </cell>
          <cell r="L136" t="str">
            <v>ha</v>
          </cell>
          <cell r="M136" t="e">
            <v>#REF!</v>
          </cell>
          <cell r="N136" t="e">
            <v>#REF!</v>
          </cell>
          <cell r="O136" t="e">
            <v>#REF!</v>
          </cell>
        </row>
        <row r="137">
          <cell r="G137" t="str">
            <v xml:space="preserve">  7  - SINALIZAÇÃO (MANUTENÇÃO)</v>
          </cell>
          <cell r="L137" t="str">
            <v>%</v>
          </cell>
          <cell r="M137" t="e">
            <v>#REF!</v>
          </cell>
          <cell r="N137" t="e">
            <v>#REF!</v>
          </cell>
          <cell r="O137" t="e">
            <v>#REF!</v>
          </cell>
        </row>
        <row r="138">
          <cell r="G138" t="str">
            <v xml:space="preserve">  8  -  TAPA BURACO/ REPARO LOCALIZADO</v>
          </cell>
          <cell r="L138" t="str">
            <v>m3</v>
          </cell>
          <cell r="M138">
            <v>0</v>
          </cell>
          <cell r="N138">
            <v>39115.616875550397</v>
          </cell>
          <cell r="O138">
            <v>0</v>
          </cell>
        </row>
        <row r="139">
          <cell r="G139" t="str">
            <v xml:space="preserve">  9  - RECOMPOSIÇÃO DO REVESTIMENTO COM MISTURA BETUMINOSA</v>
          </cell>
          <cell r="L139" t="str">
            <v>km</v>
          </cell>
          <cell r="M139" t="e">
            <v>#REF!</v>
          </cell>
          <cell r="N139" t="e">
            <v>#REF!</v>
          </cell>
          <cell r="O139">
            <v>15.29</v>
          </cell>
        </row>
      </sheetData>
      <sheetData sheetId="5" refreshError="1"/>
      <sheetData sheetId="6">
        <row r="1">
          <cell r="B1" t="str">
            <v>FICHA DE MEDIÇÃO</v>
          </cell>
        </row>
        <row r="3">
          <cell r="A3" t="str">
            <v>FIRMA : TRAÇADO CONSTRUÇÕES E SERVIÇOS LTDA</v>
          </cell>
        </row>
        <row r="4">
          <cell r="A4" t="str">
            <v>CONTRATO:</v>
          </cell>
          <cell r="B4" t="str">
            <v>10.00008/2019</v>
          </cell>
          <cell r="E4" t="str">
            <v>DNIT/SUPERINT.RS/PASSO FUNDO/RS</v>
          </cell>
        </row>
        <row r="5">
          <cell r="A5" t="str">
            <v>MEDIÇÃO :</v>
          </cell>
          <cell r="B5" t="str">
            <v>25ª PROVISÓRIA</v>
          </cell>
        </row>
        <row r="6">
          <cell r="A6" t="str">
            <v>PERÍODO :</v>
          </cell>
          <cell r="B6" t="str">
            <v>01.02.2021 à 28.02.2021</v>
          </cell>
        </row>
        <row r="8">
          <cell r="D8" t="str">
            <v>QUANTIDADE</v>
          </cell>
        </row>
        <row r="9">
          <cell r="A9" t="str">
            <v>COD.</v>
          </cell>
          <cell r="B9" t="str">
            <v>DISCRIMINAÇÃO</v>
          </cell>
          <cell r="C9" t="str">
            <v>UNID</v>
          </cell>
          <cell r="D9" t="str">
            <v>LIQUIDA</v>
          </cell>
          <cell r="E9" t="str">
            <v>ACUMULADA</v>
          </cell>
        </row>
        <row r="10">
          <cell r="A10" t="e">
            <v>#REF!</v>
          </cell>
          <cell r="B10" t="e">
            <v>#REF!</v>
          </cell>
        </row>
        <row r="11">
          <cell r="A11" t="e">
            <v>#REF!</v>
          </cell>
          <cell r="B11" t="e">
            <v>#REF!</v>
          </cell>
          <cell r="C11" t="e">
            <v>#REF!</v>
          </cell>
          <cell r="D11" t="e">
            <v>#REF!</v>
          </cell>
          <cell r="E11" t="e">
            <v>#REF!</v>
          </cell>
        </row>
        <row r="12">
          <cell r="A12" t="e">
            <v>#REF!</v>
          </cell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</row>
        <row r="13">
          <cell r="A13" t="e">
            <v>#REF!</v>
          </cell>
          <cell r="B13" t="e">
            <v>#REF!</v>
          </cell>
          <cell r="C13" t="e">
            <v>#REF!</v>
          </cell>
          <cell r="D13" t="e">
            <v>#REF!</v>
          </cell>
          <cell r="E13" t="e">
            <v>#REF!</v>
          </cell>
        </row>
        <row r="14">
          <cell r="A14" t="e">
            <v>#REF!</v>
          </cell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</row>
        <row r="15">
          <cell r="A15" t="e">
            <v>#REF!</v>
          </cell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</row>
        <row r="16">
          <cell r="A16" t="e">
            <v>#REF!</v>
          </cell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</row>
        <row r="17">
          <cell r="A17" t="e">
            <v>#REF!</v>
          </cell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</row>
        <row r="18">
          <cell r="A18" t="e">
            <v>#REF!</v>
          </cell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</row>
        <row r="19">
          <cell r="A19" t="e">
            <v>#REF!</v>
          </cell>
          <cell r="B19" t="e">
            <v>#REF!</v>
          </cell>
          <cell r="C19" t="e">
            <v>#REF!</v>
          </cell>
          <cell r="D19" t="e">
            <v>#REF!</v>
          </cell>
          <cell r="E19" t="e">
            <v>#REF!</v>
          </cell>
        </row>
        <row r="20">
          <cell r="A20" t="e">
            <v>#REF!</v>
          </cell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</row>
        <row r="21">
          <cell r="A21" t="e">
            <v>#REF!</v>
          </cell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</row>
        <row r="22">
          <cell r="A22" t="e">
            <v>#REF!</v>
          </cell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</row>
        <row r="23">
          <cell r="A23" t="e">
            <v>#REF!</v>
          </cell>
          <cell r="B23" t="e">
            <v>#REF!</v>
          </cell>
          <cell r="C23" t="e">
            <v>#REF!</v>
          </cell>
          <cell r="D23" t="e">
            <v>#REF!</v>
          </cell>
          <cell r="E23" t="e">
            <v>#REF!</v>
          </cell>
        </row>
        <row r="24">
          <cell r="B24" t="e">
            <v>#REF!</v>
          </cell>
          <cell r="C24" t="e">
            <v>#REF!</v>
          </cell>
          <cell r="D24" t="e">
            <v>#REF!</v>
          </cell>
          <cell r="E24" t="e">
            <v>#REF!</v>
          </cell>
        </row>
        <row r="26">
          <cell r="B26" t="str">
            <v>CONSERVAÇÃO:</v>
          </cell>
        </row>
        <row r="28">
          <cell r="A28">
            <v>1</v>
          </cell>
          <cell r="B28" t="str">
            <v>SERVIÇO DE CONSERVAÇÃO/RESTAURAÇÃO</v>
          </cell>
        </row>
        <row r="29">
          <cell r="A29">
            <v>638</v>
          </cell>
          <cell r="B29" t="str">
            <v>RECOMPOSIÇÃO DE GUARDA-CORPO AC/BC</v>
          </cell>
          <cell r="C29" t="str">
            <v>M</v>
          </cell>
          <cell r="D29">
            <v>0</v>
          </cell>
          <cell r="E29">
            <v>50</v>
          </cell>
        </row>
        <row r="30">
          <cell r="A30">
            <v>48153</v>
          </cell>
          <cell r="B30" t="str">
            <v>AQUISIÇÃO DE CAP-55/75 P/MBUQ</v>
          </cell>
          <cell r="C30" t="str">
            <v>M3</v>
          </cell>
          <cell r="D30">
            <v>0</v>
          </cell>
          <cell r="E30">
            <v>4538.8890000000001</v>
          </cell>
        </row>
        <row r="31">
          <cell r="A31">
            <v>49987</v>
          </cell>
          <cell r="B31" t="str">
            <v>AQUISIÇÃO RR-2C P/TRAT. SIMPLES C/EMULSÃO BC</v>
          </cell>
          <cell r="C31" t="str">
            <v>M2</v>
          </cell>
          <cell r="D31">
            <v>0</v>
          </cell>
          <cell r="E31">
            <v>0</v>
          </cell>
        </row>
        <row r="32">
          <cell r="A32">
            <v>49988</v>
          </cell>
          <cell r="B32" t="str">
            <v>TRANSPORTE RR-2C P/TRAT. SUP. SIMPLES C/EMULSÃO BC</v>
          </cell>
          <cell r="C32" t="str">
            <v>M2</v>
          </cell>
          <cell r="D32">
            <v>0</v>
          </cell>
          <cell r="E32">
            <v>0</v>
          </cell>
        </row>
        <row r="33">
          <cell r="A33">
            <v>49989</v>
          </cell>
          <cell r="B33" t="str">
            <v>AQUISIÇÃO RR-1C P/CORR. DEFEITO C/ MISTURA BETUMINOSA</v>
          </cell>
          <cell r="C33" t="str">
            <v>M3</v>
          </cell>
          <cell r="D33">
            <v>34.588799999999999</v>
          </cell>
          <cell r="E33">
            <v>3891.0037999999995</v>
          </cell>
        </row>
        <row r="34">
          <cell r="A34">
            <v>49990</v>
          </cell>
          <cell r="B34" t="str">
            <v>TRANSPORTE RR-1C P/CORR. DEFEITO C/ MISTURA BETUMINOSA</v>
          </cell>
          <cell r="C34" t="str">
            <v>M3</v>
          </cell>
          <cell r="D34">
            <v>34.588799999999999</v>
          </cell>
          <cell r="E34">
            <v>3891.0037999999995</v>
          </cell>
        </row>
        <row r="35">
          <cell r="A35">
            <v>50017</v>
          </cell>
          <cell r="B35" t="str">
            <v>TRANSPORTE CAP P/ MIST. BETUM. USIN. A QUENTE</v>
          </cell>
          <cell r="C35" t="str">
            <v>M3</v>
          </cell>
          <cell r="D35">
            <v>92.314973380656625</v>
          </cell>
          <cell r="E35">
            <v>6033.5369733806574</v>
          </cell>
        </row>
        <row r="36">
          <cell r="A36">
            <v>60166</v>
          </cell>
          <cell r="B36" t="str">
            <v>TRANSPORTE COMERCIAL BASC. 10M3 RODOVIA PAV.</v>
          </cell>
          <cell r="C36" t="str">
            <v>TKM</v>
          </cell>
          <cell r="D36">
            <v>0</v>
          </cell>
          <cell r="E36">
            <v>2035.6510000000001</v>
          </cell>
        </row>
        <row r="37">
          <cell r="A37">
            <v>60168</v>
          </cell>
          <cell r="B37" t="str">
            <v>AQUISIÇÃO DE CM-30 P/REMENDO PROFUNDO</v>
          </cell>
          <cell r="C37" t="str">
            <v>M3</v>
          </cell>
          <cell r="D37">
            <v>70.034400000000005</v>
          </cell>
          <cell r="E37">
            <v>70.034400000000005</v>
          </cell>
        </row>
        <row r="38">
          <cell r="A38">
            <v>60397</v>
          </cell>
          <cell r="B38" t="str">
            <v>AQUISIÇÃO DE RR-1C P/ TAPA BURACO</v>
          </cell>
          <cell r="C38" t="str">
            <v>M3</v>
          </cell>
          <cell r="D38">
            <v>51.889973380656613</v>
          </cell>
          <cell r="E38">
            <v>1186.4569733806566</v>
          </cell>
        </row>
        <row r="39">
          <cell r="A39">
            <v>60694</v>
          </cell>
          <cell r="B39" t="str">
            <v>AQUISIÇÃO DE CAP 50/70 PARA MBUQ</v>
          </cell>
          <cell r="C39" t="str">
            <v>M3</v>
          </cell>
          <cell r="D39">
            <v>92.314999999999998</v>
          </cell>
          <cell r="E39">
            <v>1496.5810000000001</v>
          </cell>
        </row>
        <row r="40">
          <cell r="A40">
            <v>101200</v>
          </cell>
          <cell r="B40" t="str">
            <v>DESTOCAMENTO DE ÁRVORES C/DIAM &gt; 0,30 M</v>
          </cell>
          <cell r="C40" t="str">
            <v>UND</v>
          </cell>
          <cell r="D40">
            <v>0</v>
          </cell>
          <cell r="E40">
            <v>0</v>
          </cell>
        </row>
        <row r="41">
          <cell r="A41">
            <v>121272</v>
          </cell>
          <cell r="B41" t="str">
            <v>LIMPEZA DE BUEIRO</v>
          </cell>
          <cell r="C41" t="str">
            <v>M3</v>
          </cell>
          <cell r="D41">
            <v>0</v>
          </cell>
          <cell r="E41">
            <v>0</v>
          </cell>
        </row>
        <row r="42">
          <cell r="A42">
            <v>130213</v>
          </cell>
          <cell r="B42" t="str">
            <v>CORREÇÃO DE DEFEITO C/ MIST. BETUMINOSA</v>
          </cell>
          <cell r="C42" t="str">
            <v>M3</v>
          </cell>
          <cell r="D42">
            <v>34.588999999999999</v>
          </cell>
          <cell r="E42">
            <v>3891.0039999999995</v>
          </cell>
        </row>
        <row r="43">
          <cell r="A43">
            <v>131546</v>
          </cell>
          <cell r="B43" t="str">
            <v>TRATAMENTO SUPERFICIAL SIMPLES C/ EMULSÃO BC</v>
          </cell>
          <cell r="C43" t="str">
            <v>M2</v>
          </cell>
          <cell r="D43">
            <v>0</v>
          </cell>
          <cell r="E43">
            <v>0</v>
          </cell>
        </row>
        <row r="44">
          <cell r="A44">
            <v>150643</v>
          </cell>
          <cell r="B44" t="str">
            <v>ESCAVAÇÃO MECÂNICA DE VALA EM MAT DE 1ª CAT</v>
          </cell>
          <cell r="C44" t="str">
            <v>M3</v>
          </cell>
          <cell r="D44">
            <v>0</v>
          </cell>
          <cell r="E44">
            <v>4999.2309999999998</v>
          </cell>
        </row>
        <row r="45">
          <cell r="A45">
            <v>200140</v>
          </cell>
          <cell r="B45" t="str">
            <v>TRANSPORTE DE CM-30 P/REMENDO PROFUNDO</v>
          </cell>
          <cell r="C45" t="str">
            <v>M3</v>
          </cell>
          <cell r="D45">
            <v>70.034000000000006</v>
          </cell>
          <cell r="E45">
            <v>70.034000000000006</v>
          </cell>
        </row>
        <row r="46">
          <cell r="A46">
            <v>200180</v>
          </cell>
          <cell r="B46" t="str">
            <v>TRANSPORTE DE RR-1C PARA TAPA BURACO</v>
          </cell>
          <cell r="C46" t="str">
            <v>M3</v>
          </cell>
          <cell r="D46">
            <v>51.89</v>
          </cell>
          <cell r="E46">
            <v>1186.4570000000001</v>
          </cell>
        </row>
        <row r="47">
          <cell r="A47">
            <v>200601</v>
          </cell>
          <cell r="B47" t="str">
            <v>MISTURA BETUMINOSA USINADA QUENTE AC/BC</v>
          </cell>
          <cell r="C47" t="str">
            <v>M3</v>
          </cell>
          <cell r="D47">
            <v>92.314999999999998</v>
          </cell>
          <cell r="E47">
            <v>5083.2979999999998</v>
          </cell>
        </row>
        <row r="48">
          <cell r="A48">
            <v>220401</v>
          </cell>
          <cell r="B48" t="str">
            <v>CORREÇÃO DE DEFEITOS POR FRESAGEM DESCONTÍNUA</v>
          </cell>
          <cell r="C48" t="str">
            <v>M3</v>
          </cell>
          <cell r="D48">
            <v>0</v>
          </cell>
          <cell r="E48">
            <v>0</v>
          </cell>
        </row>
        <row r="49">
          <cell r="A49">
            <v>223050</v>
          </cell>
          <cell r="B49" t="str">
            <v>BASE DE BRITA GRADUADA BC</v>
          </cell>
          <cell r="C49" t="str">
            <v>M3</v>
          </cell>
          <cell r="D49">
            <v>357.55500000000001</v>
          </cell>
          <cell r="E49">
            <v>357.55500000000001</v>
          </cell>
        </row>
        <row r="50">
          <cell r="A50">
            <v>299010</v>
          </cell>
          <cell r="B50" t="str">
            <v>FRESAGEM DESCONT. DO REVEST. BETUMINOSO</v>
          </cell>
          <cell r="C50" t="str">
            <v>M3</v>
          </cell>
          <cell r="D50">
            <v>0</v>
          </cell>
          <cell r="E50">
            <v>3807.4179999999997</v>
          </cell>
        </row>
        <row r="51">
          <cell r="A51">
            <v>322095</v>
          </cell>
          <cell r="B51" t="str">
            <v>REST. DISPOSITIVOS DANIF. C/CONCRETO FCK=15 MPA AC/BC</v>
          </cell>
          <cell r="C51" t="str">
            <v>M3</v>
          </cell>
          <cell r="D51">
            <v>0</v>
          </cell>
          <cell r="E51">
            <v>14.2</v>
          </cell>
        </row>
        <row r="52">
          <cell r="A52">
            <v>395000</v>
          </cell>
          <cell r="B52" t="str">
            <v>LIMPEZA DE PONTE</v>
          </cell>
          <cell r="C52" t="str">
            <v>M</v>
          </cell>
          <cell r="D52">
            <v>285.5</v>
          </cell>
          <cell r="E52">
            <v>1189.5</v>
          </cell>
        </row>
        <row r="53">
          <cell r="A53">
            <v>500000</v>
          </cell>
          <cell r="B53" t="str">
            <v>ENROCAMENTO DE PEDRA ARRUMADA</v>
          </cell>
          <cell r="C53" t="str">
            <v>M3</v>
          </cell>
          <cell r="D53">
            <v>0</v>
          </cell>
          <cell r="E53">
            <v>23</v>
          </cell>
        </row>
        <row r="54">
          <cell r="A54">
            <v>51010</v>
          </cell>
          <cell r="B54" t="str">
            <v>REVESTIMENTO VEGETAL COM GRAMA EM LEIVAS</v>
          </cell>
          <cell r="C54" t="str">
            <v>M2</v>
          </cell>
          <cell r="D54">
            <v>0</v>
          </cell>
          <cell r="E54">
            <v>0</v>
          </cell>
        </row>
        <row r="55">
          <cell r="A55">
            <v>810000</v>
          </cell>
          <cell r="B55" t="str">
            <v>TAPA BURACO</v>
          </cell>
          <cell r="C55" t="str">
            <v>M3</v>
          </cell>
          <cell r="D55">
            <v>51.89</v>
          </cell>
          <cell r="E55">
            <v>1186.4570000000001</v>
          </cell>
        </row>
        <row r="56">
          <cell r="A56">
            <v>810102</v>
          </cell>
          <cell r="B56" t="str">
            <v>REMENDO PROFUNDO DEMOLICAO MECANIZADA</v>
          </cell>
          <cell r="C56" t="str">
            <v>M3</v>
          </cell>
          <cell r="D56">
            <v>70.034000000000006</v>
          </cell>
          <cell r="E56">
            <v>70.034000000000006</v>
          </cell>
        </row>
        <row r="57">
          <cell r="A57">
            <v>820008</v>
          </cell>
          <cell r="B57" t="str">
            <v>RECOMPOSIÇÃO MECANIZADA DE ATERRO</v>
          </cell>
          <cell r="C57" t="str">
            <v>M3</v>
          </cell>
          <cell r="D57">
            <v>0</v>
          </cell>
          <cell r="E57">
            <v>339</v>
          </cell>
        </row>
        <row r="58">
          <cell r="A58">
            <v>830001</v>
          </cell>
          <cell r="B58" t="str">
            <v>LIMPEZA DE SARJETA E MEIO FIO</v>
          </cell>
          <cell r="C58" t="str">
            <v>M</v>
          </cell>
          <cell r="D58">
            <v>0</v>
          </cell>
          <cell r="E58">
            <v>158260.45000000001</v>
          </cell>
        </row>
        <row r="59">
          <cell r="A59">
            <v>830102</v>
          </cell>
          <cell r="B59" t="str">
            <v>LIMPEZA DE VALA DE DRENAGEM</v>
          </cell>
          <cell r="C59" t="str">
            <v>M</v>
          </cell>
          <cell r="D59">
            <v>105.84</v>
          </cell>
          <cell r="E59">
            <v>105.84</v>
          </cell>
        </row>
        <row r="60">
          <cell r="A60">
            <v>830103</v>
          </cell>
          <cell r="B60" t="str">
            <v>LIMPEZA DE DESCIDA D'ÁGUA</v>
          </cell>
          <cell r="C60" t="str">
            <v>M</v>
          </cell>
          <cell r="D60">
            <v>0</v>
          </cell>
          <cell r="E60">
            <v>0</v>
          </cell>
        </row>
        <row r="61">
          <cell r="A61">
            <v>830202</v>
          </cell>
          <cell r="B61" t="str">
            <v>DESOBSTRUÇÃO DE BUEIRO</v>
          </cell>
          <cell r="C61" t="str">
            <v>M3</v>
          </cell>
          <cell r="D61">
            <v>0</v>
          </cell>
          <cell r="E61">
            <v>0</v>
          </cell>
        </row>
        <row r="62">
          <cell r="A62">
            <v>840100</v>
          </cell>
          <cell r="B62" t="str">
            <v>RECOMPOSIÇÃO DE DEFENSA METÁLICA</v>
          </cell>
          <cell r="C62" t="str">
            <v>M</v>
          </cell>
          <cell r="D62">
            <v>624</v>
          </cell>
          <cell r="E62">
            <v>624</v>
          </cell>
        </row>
        <row r="63">
          <cell r="A63">
            <v>840200</v>
          </cell>
          <cell r="B63" t="str">
            <v>CAIAÇÃO</v>
          </cell>
          <cell r="C63" t="str">
            <v>M2</v>
          </cell>
          <cell r="D63">
            <v>782.27</v>
          </cell>
          <cell r="E63">
            <v>87120.244999999995</v>
          </cell>
        </row>
        <row r="64">
          <cell r="A64">
            <v>851100</v>
          </cell>
          <cell r="B64" t="str">
            <v>REMOÇÃO MECANIZADA DE BARREIRA-SOLO</v>
          </cell>
          <cell r="C64" t="str">
            <v>M3</v>
          </cell>
          <cell r="D64">
            <v>0</v>
          </cell>
          <cell r="E64">
            <v>48</v>
          </cell>
        </row>
        <row r="65">
          <cell r="A65">
            <v>890000</v>
          </cell>
          <cell r="B65" t="str">
            <v>ROÇADA MANUAL</v>
          </cell>
          <cell r="C65" t="str">
            <v>HA</v>
          </cell>
          <cell r="D65">
            <v>21.588000000000001</v>
          </cell>
          <cell r="E65">
            <v>148.01900000000001</v>
          </cell>
        </row>
        <row r="66">
          <cell r="A66">
            <v>890100</v>
          </cell>
          <cell r="B66" t="str">
            <v>ROÇADA MECANIZADA</v>
          </cell>
          <cell r="C66" t="str">
            <v>HA</v>
          </cell>
          <cell r="D66">
            <v>50.372</v>
          </cell>
          <cell r="E66">
            <v>353.52100000000002</v>
          </cell>
        </row>
        <row r="67">
          <cell r="A67">
            <v>890101</v>
          </cell>
          <cell r="B67" t="str">
            <v>CORTE E LIMPEZA DE AREAS GRAMADAS</v>
          </cell>
          <cell r="C67" t="str">
            <v>M2</v>
          </cell>
          <cell r="D67">
            <v>75626.399999999994</v>
          </cell>
          <cell r="E67">
            <v>470774</v>
          </cell>
        </row>
        <row r="68">
          <cell r="A68">
            <v>891000</v>
          </cell>
          <cell r="B68" t="str">
            <v>CAPINA MANUAL</v>
          </cell>
          <cell r="C68" t="str">
            <v>M2</v>
          </cell>
          <cell r="D68">
            <v>0</v>
          </cell>
          <cell r="E68">
            <v>35565.702999999994</v>
          </cell>
        </row>
        <row r="69">
          <cell r="A69">
            <v>900200</v>
          </cell>
          <cell r="B69" t="str">
            <v>TRANSPORTE LOCAL BASC. 5M3 RODOV. PAV.</v>
          </cell>
          <cell r="C69" t="str">
            <v>TKM</v>
          </cell>
          <cell r="D69">
            <v>0</v>
          </cell>
          <cell r="E69">
            <v>168634.084</v>
          </cell>
        </row>
        <row r="70">
          <cell r="A70">
            <v>900203</v>
          </cell>
          <cell r="B70" t="str">
            <v>TRANSPORTE LOCAL MATERIAL PARA REMENDOS</v>
          </cell>
          <cell r="C70" t="str">
            <v>TKM</v>
          </cell>
          <cell r="D70">
            <v>0</v>
          </cell>
          <cell r="E70">
            <v>948552.75600000005</v>
          </cell>
        </row>
        <row r="71">
          <cell r="A71">
            <v>900241</v>
          </cell>
          <cell r="B71" t="str">
            <v>TRANSPORTE LOCAL C/CARROC 4T RODOV. PAV.</v>
          </cell>
          <cell r="C71" t="str">
            <v>TKM</v>
          </cell>
          <cell r="D71">
            <v>0</v>
          </cell>
          <cell r="E71">
            <v>0</v>
          </cell>
        </row>
        <row r="72">
          <cell r="A72">
            <v>900290</v>
          </cell>
          <cell r="B72" t="str">
            <v>TRANSPORTE COMERCIAL C/CARROC RODOV. PAV</v>
          </cell>
          <cell r="C72" t="str">
            <v>TKM</v>
          </cell>
          <cell r="D72">
            <v>0</v>
          </cell>
          <cell r="E72">
            <v>3549.9138755503996</v>
          </cell>
        </row>
        <row r="73">
          <cell r="A73">
            <v>1314902</v>
          </cell>
          <cell r="B73" t="str">
            <v>RECOMPOSIÇÃO DE PLACA DE SINALIZAÇÃO</v>
          </cell>
          <cell r="C73" t="str">
            <v>M2</v>
          </cell>
          <cell r="D73">
            <v>0</v>
          </cell>
          <cell r="E73">
            <v>0</v>
          </cell>
        </row>
        <row r="74">
          <cell r="A74">
            <v>4000412</v>
          </cell>
          <cell r="B74" t="str">
            <v>VEÍCULO - AUTOMÓVEL ATÉ 100 HP</v>
          </cell>
          <cell r="C74" t="str">
            <v>MÊS</v>
          </cell>
          <cell r="D74">
            <v>1</v>
          </cell>
          <cell r="E74">
            <v>1</v>
          </cell>
        </row>
        <row r="75">
          <cell r="B75" t="str">
            <v>SUBTOTAL</v>
          </cell>
          <cell r="C75" t="str">
            <v>R$</v>
          </cell>
          <cell r="D75">
            <v>302141.56</v>
          </cell>
          <cell r="E75">
            <v>6598680.5799999991</v>
          </cell>
        </row>
        <row r="77">
          <cell r="A77">
            <v>2</v>
          </cell>
          <cell r="B77" t="str">
            <v>SERVIÇOS DE RESTAURAÇÃO.</v>
          </cell>
        </row>
        <row r="78">
          <cell r="A78">
            <v>10062</v>
          </cell>
          <cell r="B78" t="str">
            <v>FORN. E IMPLANT.PLACA DE SINAL.TOT.REFLE</v>
          </cell>
          <cell r="C78" t="str">
            <v>M2</v>
          </cell>
          <cell r="D78">
            <v>0</v>
          </cell>
          <cell r="E78">
            <v>19.57</v>
          </cell>
        </row>
        <row r="79">
          <cell r="A79">
            <v>10359</v>
          </cell>
          <cell r="B79" t="str">
            <v>ANCORAGEM DEFENSA MALEÁVEL SIMPLES (FORNECIMENTO E IMPLANTAÇÃO)</v>
          </cell>
          <cell r="C79" t="str">
            <v>M2</v>
          </cell>
          <cell r="D79">
            <v>320</v>
          </cell>
          <cell r="E79">
            <v>320</v>
          </cell>
        </row>
        <row r="80">
          <cell r="A80">
            <v>20171</v>
          </cell>
          <cell r="B80" t="str">
            <v>MISTURA BETUMINOSA USINADA QUENTE AC/BC</v>
          </cell>
          <cell r="C80" t="str">
            <v>M3</v>
          </cell>
          <cell r="D80">
            <v>0</v>
          </cell>
          <cell r="E80">
            <v>9670.8179999999993</v>
          </cell>
        </row>
        <row r="81">
          <cell r="A81">
            <v>40084</v>
          </cell>
          <cell r="B81" t="str">
            <v>MEIO FIO DE CONCRETO - MFC 05 AC/BC</v>
          </cell>
          <cell r="C81" t="str">
            <v>M</v>
          </cell>
          <cell r="D81">
            <v>0</v>
          </cell>
          <cell r="E81">
            <v>0</v>
          </cell>
        </row>
        <row r="82">
          <cell r="A82">
            <v>42233</v>
          </cell>
          <cell r="B82" t="str">
            <v>PINTURA DE LIGAÇÃO</v>
          </cell>
          <cell r="C82" t="str">
            <v>M2</v>
          </cell>
          <cell r="D82">
            <v>0</v>
          </cell>
          <cell r="E82">
            <v>177035.77</v>
          </cell>
        </row>
        <row r="83">
          <cell r="A83">
            <v>42750</v>
          </cell>
          <cell r="B83" t="str">
            <v>DRENO PEAD LONG.PROF. P/CORTE EM SOLO - DPS 13AC/BC</v>
          </cell>
          <cell r="C83" t="str">
            <v>M</v>
          </cell>
          <cell r="D83">
            <v>133.19999999999999</v>
          </cell>
          <cell r="E83">
            <v>809.91999999997211</v>
          </cell>
        </row>
        <row r="84">
          <cell r="A84">
            <v>46770</v>
          </cell>
          <cell r="B84" t="str">
            <v>BASE ESTABILIZADAMAT. FRESADO(70%)+ PÓ DE PEDRA((30%)</v>
          </cell>
          <cell r="C84" t="str">
            <v>M3</v>
          </cell>
          <cell r="D84">
            <v>0</v>
          </cell>
          <cell r="E84">
            <v>1441.193</v>
          </cell>
        </row>
        <row r="85">
          <cell r="A85">
            <v>47335</v>
          </cell>
          <cell r="B85" t="str">
            <v>AQUISIÇÃO DE RR-1C-E P/ MICROREVESTIMENTO</v>
          </cell>
          <cell r="C85" t="str">
            <v>M2</v>
          </cell>
          <cell r="D85">
            <v>0</v>
          </cell>
          <cell r="E85">
            <v>0</v>
          </cell>
        </row>
        <row r="86">
          <cell r="A86">
            <v>47338</v>
          </cell>
          <cell r="B86" t="str">
            <v>TRANSPORTE DE RR-1C-E P/ MICROREVESTIMENTO</v>
          </cell>
          <cell r="C86" t="str">
            <v>M2</v>
          </cell>
          <cell r="D86">
            <v>0</v>
          </cell>
          <cell r="E86">
            <v>0</v>
          </cell>
        </row>
        <row r="87">
          <cell r="A87">
            <v>48910</v>
          </cell>
          <cell r="B87" t="str">
            <v>AQUISIÇÃO CIMENTO ASFÁLTICO CAP-60/85-E P/MBUQ</v>
          </cell>
          <cell r="C87" t="str">
            <v>M3</v>
          </cell>
          <cell r="D87">
            <v>250.39400000000001</v>
          </cell>
          <cell r="E87">
            <v>9042.33</v>
          </cell>
        </row>
        <row r="88">
          <cell r="A88">
            <v>48911</v>
          </cell>
          <cell r="B88" t="str">
            <v>TRANSPORTE CIMENTO ASFÁLTICO CAP-60/85-E P/MBUQ</v>
          </cell>
          <cell r="C88" t="str">
            <v>M3</v>
          </cell>
          <cell r="D88">
            <v>250.39400000000001</v>
          </cell>
          <cell r="E88">
            <v>9042.3289999999997</v>
          </cell>
        </row>
        <row r="89">
          <cell r="A89">
            <v>60154</v>
          </cell>
          <cell r="B89" t="str">
            <v>AQUISIÇÃO DE RR-1C PARA PINTURA DE LIGAÇÃO</v>
          </cell>
          <cell r="C89" t="str">
            <v>M2</v>
          </cell>
          <cell r="D89">
            <v>4895.28</v>
          </cell>
          <cell r="E89">
            <v>181931.05</v>
          </cell>
        </row>
        <row r="90">
          <cell r="A90">
            <v>60161</v>
          </cell>
          <cell r="B90" t="str">
            <v>AQUISIÇÃO DE CM-30 PARA IMPRIMAÇÃO</v>
          </cell>
          <cell r="C90" t="str">
            <v>M2</v>
          </cell>
          <cell r="D90">
            <v>0</v>
          </cell>
          <cell r="E90">
            <v>937.5</v>
          </cell>
        </row>
        <row r="91">
          <cell r="A91">
            <v>60166</v>
          </cell>
          <cell r="B91" t="str">
            <v>TRANSPORTE COMERCIAL BASC. 10M3 RODOVIA PAV.</v>
          </cell>
          <cell r="C91" t="str">
            <v>TKM</v>
          </cell>
          <cell r="D91">
            <v>0</v>
          </cell>
          <cell r="E91">
            <v>16023.742</v>
          </cell>
        </row>
        <row r="92">
          <cell r="A92">
            <v>60927</v>
          </cell>
          <cell r="B92" t="str">
            <v>ESC. CARGA TRANSP. MAT. 1ª CAT. DMT 2000 A 3000M C/E</v>
          </cell>
          <cell r="C92" t="str">
            <v>M3</v>
          </cell>
          <cell r="D92">
            <v>18850.810000000001</v>
          </cell>
          <cell r="E92">
            <v>23927.822</v>
          </cell>
        </row>
        <row r="93">
          <cell r="A93">
            <v>151100</v>
          </cell>
          <cell r="B93" t="str">
            <v>COMPACTAÇÃO ATERROS 100% PROCTOR NORMAL</v>
          </cell>
          <cell r="C93" t="str">
            <v>M3</v>
          </cell>
          <cell r="D93">
            <v>0</v>
          </cell>
          <cell r="E93">
            <v>9.4559999999999995</v>
          </cell>
        </row>
        <row r="94">
          <cell r="A94">
            <v>160674</v>
          </cell>
          <cell r="B94" t="str">
            <v>DRENO PEAD SUBSUPERFICIAL - DSS 04 BC</v>
          </cell>
          <cell r="C94" t="str">
            <v>M</v>
          </cell>
          <cell r="D94">
            <v>94</v>
          </cell>
          <cell r="E94">
            <v>1780</v>
          </cell>
        </row>
        <row r="95">
          <cell r="A95">
            <v>200141</v>
          </cell>
          <cell r="B95" t="str">
            <v>TRANSPORTE DE CM-30 P/IMPRIMAÇÃO</v>
          </cell>
          <cell r="C95" t="str">
            <v>M2</v>
          </cell>
          <cell r="D95">
            <v>0</v>
          </cell>
          <cell r="E95">
            <v>937.5</v>
          </cell>
        </row>
        <row r="96">
          <cell r="A96">
            <v>200149</v>
          </cell>
          <cell r="B96" t="str">
            <v>TRANSPORTE DE RR-1C P/PINTURA DE LIGAÇÃO</v>
          </cell>
          <cell r="C96" t="str">
            <v>M2</v>
          </cell>
          <cell r="D96">
            <v>4895.28</v>
          </cell>
          <cell r="E96">
            <v>181931.05</v>
          </cell>
        </row>
        <row r="97">
          <cell r="A97">
            <v>200707</v>
          </cell>
          <cell r="B97" t="str">
            <v>MICRO-REVEST. A FRIO-MICROFLEX 1,5CM BC</v>
          </cell>
          <cell r="C97" t="str">
            <v>M2</v>
          </cell>
          <cell r="D97">
            <v>0</v>
          </cell>
          <cell r="E97">
            <v>0</v>
          </cell>
        </row>
        <row r="98">
          <cell r="A98">
            <v>230006</v>
          </cell>
          <cell r="B98" t="str">
            <v>MPRIMAÇÃO</v>
          </cell>
          <cell r="C98" t="str">
            <v>M2</v>
          </cell>
          <cell r="D98">
            <v>0</v>
          </cell>
          <cell r="E98">
            <v>937.5</v>
          </cell>
        </row>
        <row r="99">
          <cell r="A99">
            <v>254001</v>
          </cell>
          <cell r="B99" t="str">
            <v>RECOMPOSIÇÃO REV C/MIST.BETUM. QUENTE</v>
          </cell>
          <cell r="C99" t="str">
            <v>M3</v>
          </cell>
          <cell r="D99">
            <v>244.76400000000001</v>
          </cell>
          <cell r="E99">
            <v>9915.5819999999985</v>
          </cell>
        </row>
        <row r="100">
          <cell r="A100">
            <v>260000</v>
          </cell>
          <cell r="B100" t="str">
            <v>MANTA SINT. RECAP. ASFAL. FORNEC. APLIC.</v>
          </cell>
          <cell r="C100" t="str">
            <v>M2</v>
          </cell>
          <cell r="D100">
            <v>0</v>
          </cell>
          <cell r="E100">
            <v>1150</v>
          </cell>
        </row>
        <row r="101">
          <cell r="A101">
            <v>299011</v>
          </cell>
          <cell r="B101" t="str">
            <v>FRESAGEM CONTÍNUA DO REVEST. BETUMINOSO</v>
          </cell>
          <cell r="C101" t="str">
            <v>M3</v>
          </cell>
          <cell r="D101">
            <v>244.76400000000001</v>
          </cell>
          <cell r="E101">
            <v>10419.909</v>
          </cell>
        </row>
        <row r="102">
          <cell r="A102">
            <v>322077</v>
          </cell>
          <cell r="B102" t="str">
            <v>SARJETA TRIANGULAR DE CONCRETO STC 04 AC/BC</v>
          </cell>
          <cell r="C102" t="str">
            <v>M</v>
          </cell>
          <cell r="D102">
            <v>0</v>
          </cell>
          <cell r="E102">
            <v>0</v>
          </cell>
        </row>
        <row r="103">
          <cell r="A103">
            <v>403024</v>
          </cell>
          <cell r="B103" t="str">
            <v>REATERRO E COMPACTAÇÃO PARA BUEIROS</v>
          </cell>
          <cell r="C103" t="str">
            <v>M3</v>
          </cell>
          <cell r="D103">
            <v>0</v>
          </cell>
          <cell r="E103">
            <v>0</v>
          </cell>
        </row>
        <row r="104">
          <cell r="A104">
            <v>453010</v>
          </cell>
          <cell r="B104" t="str">
            <v>ASSENTAMENTO DE TUBO D=0,60M AC/BC</v>
          </cell>
          <cell r="C104" t="str">
            <v>M</v>
          </cell>
          <cell r="D104">
            <v>0</v>
          </cell>
          <cell r="E104">
            <v>0</v>
          </cell>
        </row>
        <row r="105">
          <cell r="A105">
            <v>600001</v>
          </cell>
          <cell r="B105" t="str">
            <v>DEFENSA MALEÁVEL SIMPLES (FORN./IMPL.)</v>
          </cell>
          <cell r="C105" t="str">
            <v>M</v>
          </cell>
          <cell r="D105">
            <v>1500</v>
          </cell>
          <cell r="E105">
            <v>1500</v>
          </cell>
        </row>
        <row r="106">
          <cell r="A106">
            <v>900200</v>
          </cell>
          <cell r="B106" t="str">
            <v>TRANSPORTE LOCAL BASC. 5M3 RODOV. PAV.</v>
          </cell>
          <cell r="C106" t="str">
            <v>TKM</v>
          </cell>
          <cell r="D106">
            <v>0</v>
          </cell>
          <cell r="E106">
            <v>0</v>
          </cell>
        </row>
        <row r="107">
          <cell r="A107">
            <v>900206</v>
          </cell>
          <cell r="B107" t="str">
            <v>TRANSPORTE LOCAL C/BASC. 10M3 ROD. PAV.</v>
          </cell>
          <cell r="C107" t="str">
            <v>TKM</v>
          </cell>
          <cell r="D107">
            <v>22780.92</v>
          </cell>
          <cell r="E107">
            <v>863025.05799999996</v>
          </cell>
        </row>
        <row r="108">
          <cell r="A108">
            <v>900241</v>
          </cell>
          <cell r="B108" t="str">
            <v>TRANSPORTE LOCAL C/CARROC 4T RODOV. PAV.</v>
          </cell>
          <cell r="C108" t="str">
            <v>TKM</v>
          </cell>
          <cell r="D108">
            <v>0</v>
          </cell>
          <cell r="E108">
            <v>0</v>
          </cell>
        </row>
        <row r="109">
          <cell r="A109">
            <v>900290</v>
          </cell>
          <cell r="B109" t="str">
            <v>TRANSPORTE COMERCIAL C/CARROC RODOV. PAV</v>
          </cell>
          <cell r="C109" t="str">
            <v>TKM</v>
          </cell>
          <cell r="D109">
            <v>53.953000000000003</v>
          </cell>
          <cell r="E109">
            <v>3863.4770000000003</v>
          </cell>
        </row>
        <row r="110">
          <cell r="A110">
            <v>1314865</v>
          </cell>
          <cell r="B110" t="str">
            <v>PINTURA FAIXA - TINTA BASE ACRÍLICA EMUSÃO ÁGUA (1 ANO)</v>
          </cell>
          <cell r="C110" t="str">
            <v>M2</v>
          </cell>
          <cell r="D110">
            <v>0</v>
          </cell>
          <cell r="E110">
            <v>9483.4249999999993</v>
          </cell>
        </row>
        <row r="111">
          <cell r="B111" t="str">
            <v>SUBTOTAL</v>
          </cell>
          <cell r="C111" t="str">
            <v>R$</v>
          </cell>
          <cell r="D111">
            <v>909059.42</v>
          </cell>
          <cell r="E111">
            <v>8686980.3600000013</v>
          </cell>
        </row>
        <row r="114">
          <cell r="A114">
            <v>2</v>
          </cell>
          <cell r="B114" t="str">
            <v>MOBILIZAÇÃO E DESMOBILIZAÇÃO INST.CANTEIRO OBRAS E ACAMP.</v>
          </cell>
        </row>
        <row r="115">
          <cell r="A115">
            <v>60279</v>
          </cell>
          <cell r="B115" t="str">
            <v>INSTALAÇÃO PROVISÓRIA - CANTEIRO E ACAMP.</v>
          </cell>
          <cell r="C115" t="str">
            <v>M2</v>
          </cell>
          <cell r="D115">
            <v>0</v>
          </cell>
          <cell r="E115">
            <v>43.5</v>
          </cell>
        </row>
        <row r="116">
          <cell r="A116">
            <v>610069</v>
          </cell>
          <cell r="B116" t="str">
            <v>MOBILIZAÇÃO E DESMOBILIZAÇÃO</v>
          </cell>
          <cell r="C116" t="str">
            <v>UND</v>
          </cell>
          <cell r="D116">
            <v>0</v>
          </cell>
          <cell r="E116">
            <v>0.5</v>
          </cell>
        </row>
        <row r="117">
          <cell r="B117" t="str">
            <v>SUBTOTAL ................................................................................................</v>
          </cell>
          <cell r="C117" t="str">
            <v>R$</v>
          </cell>
          <cell r="D117">
            <v>0</v>
          </cell>
          <cell r="E117">
            <v>0</v>
          </cell>
        </row>
        <row r="119">
          <cell r="A119">
            <v>4</v>
          </cell>
          <cell r="B119" t="str">
            <v>1º T A DE REEQUILIBRIO ECONOMICO-FINANCEIRO RESSARCIMENTO REF.CONFORME IS 10/2019-PERÍODO FEV/2019 À AGO/2019</v>
          </cell>
        </row>
        <row r="120">
          <cell r="A120">
            <v>9999990</v>
          </cell>
          <cell r="B120" t="str">
            <v>RESSARCIMENTO</v>
          </cell>
          <cell r="C120" t="str">
            <v>R$</v>
          </cell>
          <cell r="D120">
            <v>0</v>
          </cell>
          <cell r="E120">
            <v>0</v>
          </cell>
        </row>
        <row r="121">
          <cell r="B121" t="str">
            <v>SUBTOTAL ................................................................................................</v>
          </cell>
          <cell r="C121" t="str">
            <v>R$</v>
          </cell>
          <cell r="D121">
            <v>0</v>
          </cell>
          <cell r="E121">
            <v>0</v>
          </cell>
        </row>
        <row r="127">
          <cell r="B127" t="str">
            <v>VALOR  A  PI .........................................................................................</v>
          </cell>
          <cell r="C127" t="str">
            <v>R$</v>
          </cell>
          <cell r="D127">
            <v>1211200.98</v>
          </cell>
          <cell r="E127">
            <v>15998813.210000001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9MP20"/>
      <sheetName val="MEDIÇÃO MENSAL"/>
      <sheetName val="RESUMO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2"/>
      <sheetName val="Comparativo Areia Brita"/>
    </sheetNames>
    <definedNames>
      <definedName name="_A14" refersTo="#REF!"/>
      <definedName name="ddddddddddd" refersTo="#REF!"/>
      <definedName name="dfre" refersTo="#REF!"/>
      <definedName name="eee" refersTo="#REF!"/>
      <definedName name="eeee" refersTo="#REF!"/>
      <definedName name="err" refersTo="#REF!"/>
      <definedName name="M" refersTo="#REF!"/>
      <definedName name="NN" refersTo="#REF!"/>
      <definedName name="nnnn" refersTo="#REF!"/>
      <definedName name="NNNNN" refersTo="#REF!"/>
      <definedName name="qqe" refersTo="#REF!"/>
      <definedName name="RESUMO1" refersTo="#REF!"/>
      <definedName name="vv" refersTo="#REF!"/>
      <definedName name="WEWRWRE" refersTo="#REF!"/>
      <definedName name="XXXXXXXX" refersTo="#REF!"/>
    </definedNames>
    <sheetDataSet>
      <sheetData sheetId="0" refreshError="1"/>
      <sheetData sheetId="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PLANILHA ATUALIZADA"/>
      <sheetName val="RESUMO DE MEDIÇÃO"/>
      <sheetName val="DADOS"/>
      <sheetName val="TransComerc_Basc10m³"/>
      <sheetName val="TapaBuraco"/>
      <sheetName val="Plan1"/>
      <sheetName val="Quadro Geral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FIDENS-R$mil"/>
      <sheetName val="Vínculo"/>
      <sheetName val="orçamento_global"/>
      <sheetName val="points"/>
      <sheetName val="Mat"/>
      <sheetName val="Plan 2.7"/>
      <sheetName val="Sub-base"/>
      <sheetName val="Resumo"/>
      <sheetName val="DMT Terrap."/>
      <sheetName val="Reajustamento"/>
      <sheetName val="LISTAS"/>
      <sheetName val="LISTA_MATERIAIS"/>
      <sheetName val="MATERIAIS"/>
      <sheetName val="8ª MP_BR-459"/>
      <sheetName val="RBE ACT mi"/>
      <sheetName val="RESUMO TOTAL LOTE"/>
      <sheetName val="BR 146"/>
      <sheetName val="PLANILHA CONTRATUAL"/>
      <sheetName val="Equipamentos"/>
      <sheetName val="COMPOS1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TB"/>
      <sheetName val="TB _BG_"/>
      <sheetName val="RemProf"/>
      <sheetName val="B - Captação_Elevação 1a Etapa "/>
      <sheetName val="g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CUSTO"/>
      <sheetName val="MATERIAIS"/>
      <sheetName val="EQUIPAMENTO"/>
      <sheetName val="MÃO DE OBRA"/>
      <sheetName val="COMP_MAT_BET_"/>
      <sheetName val="COMP_SERVIÇOS"/>
      <sheetName val="COMP_AUTOMÓVEL"/>
      <sheetName val="CAPA"/>
      <sheetName val="Identificação da Obra"/>
      <sheetName val="Mapa"/>
      <sheetName val="INVENTÁRIO285"/>
      <sheetName val="INVENTÁRIO377"/>
      <sheetName val="RESUMO"/>
      <sheetName val="ISSQN"/>
      <sheetName val="CAL MAT BET CONSERVA "/>
      <sheetName val="CAL MAT BET RECUPERAÇÃO"/>
      <sheetName val="MEMÓRIA MAT REC PLACA SINALIZ"/>
      <sheetName val="TRANSPORTES CONSERVAÇÃO"/>
      <sheetName val="TRANSPORTE RECUPERAÇÃO"/>
      <sheetName val="ORÇAMENTO"/>
      <sheetName val="PLANILHA ORÇAMENTÁRIA"/>
      <sheetName val="CRONOGRAMA"/>
      <sheetName val="Croqui dos Mat_ Pesquisados"/>
      <sheetName val="Croqui do Mat  Adotados"/>
      <sheetName val="ESTUDO ECONÔMICO"/>
      <sheetName val="DISTÂNCIAS DE TRANSP"/>
      <sheetName val="mobilizaçao"/>
      <sheetName val="Justificação do Valor 063 t km"/>
      <sheetName val="LAY OUT CANTEIRO DE OBRAS"/>
      <sheetName val="Inst Cant Obras"/>
      <sheetName val="MEMÓRIA CONSERVAÇÃO"/>
      <sheetName val="MEMÓRIA RECUPERAÇÃO"/>
      <sheetName val="MEMÓRIA CONS MAT BET CONS"/>
      <sheetName val="MEMÓRIA MAT BET RECUPERAÇÃO"/>
      <sheetName val="Plan2"/>
      <sheetName val="Plan1"/>
    </sheetNames>
    <sheetDataSet>
      <sheetData sheetId="0"/>
      <sheetData sheetId="1">
        <row r="2">
          <cell r="A2" t="str">
            <v>CÓDIGO</v>
          </cell>
        </row>
      </sheetData>
      <sheetData sheetId="2">
        <row r="4">
          <cell r="A4" t="str">
            <v>1A0117002</v>
          </cell>
        </row>
      </sheetData>
      <sheetData sheetId="3" refreshError="1"/>
      <sheetData sheetId="4">
        <row r="5">
          <cell r="A5" t="str">
            <v>T301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étrica"/>
      <sheetName val="Hidráulica"/>
      <sheetName val="Tarifas"/>
      <sheetName val="Equip e Ferramentas"/>
      <sheetName val="Materiais"/>
      <sheetName val="Outros"/>
      <sheetName val="Listas Suspensas"/>
      <sheetName val="Premissas"/>
      <sheetName val="Insumos"/>
      <sheetName val="PLANILHA Pav 1 enviado rev 01"/>
      <sheetName val="PLANILHA Pav 1 enviado rev 02"/>
      <sheetName val="PLANILHA enviado"/>
      <sheetName val="PLANILHA final"/>
      <sheetName val="PLANILHA - caucionamento DAERP"/>
      <sheetName val="PLANILHA - caucionamento INFRA"/>
      <sheetName val="PLANILHA  - AUTEM"/>
      <sheetName val="PLANILHA ORÇAMENTO"/>
      <sheetName val="PLANILHA  - ENVIO COM SIN."/>
      <sheetName val="PLANILHA  - COMPARATIVA"/>
      <sheetName val="Empresas"/>
      <sheetName val="PLAN COMP - 1ª ROD"/>
      <sheetName val="PLAN COMP - 2ª ROD"/>
      <sheetName val="PLAN COMP - 3ª ROD "/>
      <sheetName val="RESUMO COMPARATIVO-TADEU"/>
      <sheetName val="RESUMO COMPARATIVO"/>
      <sheetName val="RESUMO"/>
      <sheetName val="PLANILHA ORÇAMENTO "/>
      <sheetName val="PLANILHA ORÇAMENTO-FINAL"/>
      <sheetName val="comp drenagem"/>
      <sheetName val="TERRAPLENAGEM"/>
      <sheetName val="TERRAPLENAGEM JOAQUIM CORRETO"/>
      <sheetName val="MATERIAL - ÁGUA - ESGOTO"/>
      <sheetName val="TUBO AGUA"/>
      <sheetName val="TUBO Ø 150 MM ESGOTO "/>
      <sheetName val="POÇO VISITA ESGOTO "/>
      <sheetName val="PAVIMENTAÇÃO  SUBLEITO"/>
      <sheetName val="PAVIMENTAÇÃO SOLO BRITA"/>
      <sheetName val="PAVIMENTAÇÃO  CBUQ"/>
      <sheetName val="DRENAGEM SANTANA"/>
      <sheetName val="TUBO DIAM 400 MM"/>
      <sheetName val="TUBO DIAM 500 MM"/>
      <sheetName val="TUBO DIAM 600 MM"/>
      <sheetName val="TUBO DIAM 800 MM"/>
      <sheetName val="TUBO DIAM 1000 MM"/>
      <sheetName val="TUBO DIAM 1200 MM"/>
      <sheetName val="TUBO DIAM 1500 MM"/>
      <sheetName val="POÇO DE VISITA"/>
      <sheetName val="BOCA DE LOBO"/>
      <sheetName val="RESUMO COMPARATIVO-TADEU (2)"/>
      <sheetName val="Dados"/>
      <sheetName val="EAIGESEN"/>
      <sheetName val="apoio"/>
      <sheetName val="Listas"/>
      <sheetName val="Heat exch. tables"/>
      <sheetName val="Equip_e_Ferramentas"/>
      <sheetName val="Listas_Suspensas"/>
      <sheetName val="market"/>
      <sheetName val="estgg"/>
      <sheetName val="Composição Global"/>
      <sheetName val="Produção"/>
      <sheetName val="Granulometrias"/>
      <sheetName val="Cadastro de Traço"/>
      <sheetName val="Cadastro de informações"/>
      <sheetName val="Relatórios"/>
      <sheetName val="Acompanhamento"/>
      <sheetName val="Consultar Ensaio"/>
      <sheetName val="Planilha1"/>
      <sheetName val="Contorno Sul"/>
      <sheetName val="Contorno Norte"/>
      <sheetName val="NR (Consulta)"/>
      <sheetName val="Dados_Saúd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6"/>
      <sheetName val="1.1"/>
      <sheetName val="1.2"/>
      <sheetName val="1.3"/>
      <sheetName val="1.4"/>
      <sheetName val="1.5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DMT modelo"/>
      <sheetName val="RESUMO"/>
      <sheetName val="REAJU"/>
      <sheetName val="Quadro Resumo"/>
      <sheetName val="TSD-FOG"/>
      <sheetName val="Sub e base"/>
      <sheetName val="AGREGADOS"/>
      <sheetName val="RELATÓRIO"/>
    </sheetNames>
    <sheetDataSet>
      <sheetData sheetId="0" refreshError="1">
        <row r="11">
          <cell r="A11" t="str">
            <v>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ROTEIRO DE UTILIZAÇÃO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Ref_Distr Pesquisadas"/>
      <sheetName val="Estudo Econômico Mat. Bet."/>
      <sheetName val="COMP.MAT.BET."/>
      <sheetName val="MEMÓRIA MAT REC PLACA SINALIZ"/>
      <sheetName val="LDI"/>
      <sheetName val="TRANSPORTES CONSERVAÇÃO"/>
      <sheetName val="TRANSPORTES RESTAURAÇÃO"/>
      <sheetName val="TRANSPORTES MELHORIAS"/>
      <sheetName val="PLANILHA ORÇAMENTÁRIA"/>
      <sheetName val="CRONOGRAMA"/>
      <sheetName val="CROQUI PESQUISADAS"/>
      <sheetName val="ESTUDO ECONÔMICO USINA"/>
      <sheetName val="CROQUI ADOTADAS"/>
      <sheetName val="COMP. Conservação"/>
      <sheetName val="COMP. Restauração"/>
      <sheetName val="COMP. Melhorias"/>
      <sheetName val="COMP.AUTOMÓVEL"/>
      <sheetName val="mobilizaçao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justif. veículo sugestão"/>
      <sheetName val="VERIFICAÇÕES"/>
    </sheetNames>
    <sheetDataSet>
      <sheetData sheetId="0">
        <row r="5">
          <cell r="B5">
            <v>2.4249999999999998</v>
          </cell>
        </row>
        <row r="60">
          <cell r="B60">
            <v>2.4</v>
          </cell>
        </row>
        <row r="61">
          <cell r="B61">
            <v>1.84</v>
          </cell>
        </row>
        <row r="80">
          <cell r="B80">
            <v>0.13337499999999999</v>
          </cell>
        </row>
        <row r="114">
          <cell r="A114" t="str">
            <v>DEPARTAMENTO NACIONAL DE INFRA-ESTRUTURA DE TRANSPORTES - DNIT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MT - DEPARTAMENTO NACIONAL DE INFRA-ESTRUTURA DE TRANSPORTES - DNIT</v>
          </cell>
        </row>
        <row r="3">
          <cell r="A3" t="str">
            <v>UL SANTA MARIA</v>
          </cell>
        </row>
        <row r="11">
          <cell r="B11" t="str">
            <v>BR-158/RS</v>
          </cell>
        </row>
        <row r="14">
          <cell r="B14" t="str">
            <v>ENTR BR-386(A) (DIV SC/RS) - SEDE CAMPO DE INSTRUÇÃO DE SANTA MARIA</v>
          </cell>
        </row>
        <row r="17">
          <cell r="B17" t="str">
            <v>ENTR BR-287(B) - ENTR BR-290(A) (P/ ROSÁRIO DO SUL)</v>
          </cell>
        </row>
        <row r="20">
          <cell r="C20">
            <v>330.4</v>
          </cell>
          <cell r="F20">
            <v>444.7</v>
          </cell>
        </row>
        <row r="21">
          <cell r="C21">
            <v>0</v>
          </cell>
          <cell r="F21">
            <v>3.3</v>
          </cell>
        </row>
      </sheetData>
      <sheetData sheetId="7"/>
      <sheetData sheetId="8"/>
      <sheetData sheetId="9"/>
      <sheetData sheetId="10"/>
      <sheetData sheetId="11">
        <row r="16">
          <cell r="L16">
            <v>3.27</v>
          </cell>
        </row>
      </sheetData>
      <sheetData sheetId="12"/>
      <sheetData sheetId="13"/>
      <sheetData sheetId="14">
        <row r="9">
          <cell r="L9">
            <v>0.1769</v>
          </cell>
        </row>
        <row r="424">
          <cell r="I424">
            <v>151.52000000000001</v>
          </cell>
        </row>
        <row r="485">
          <cell r="I485">
            <v>137.91999999999999</v>
          </cell>
        </row>
      </sheetData>
      <sheetData sheetId="15"/>
      <sheetData sheetId="16">
        <row r="48">
          <cell r="G48">
            <v>31.1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31">
          <cell r="G31">
            <v>21.2</v>
          </cell>
          <cell r="J31">
            <v>39</v>
          </cell>
        </row>
        <row r="32">
          <cell r="G32">
            <v>0.1</v>
          </cell>
          <cell r="J32">
            <v>39</v>
          </cell>
        </row>
        <row r="33">
          <cell r="G33">
            <v>313.7</v>
          </cell>
          <cell r="J33">
            <v>39</v>
          </cell>
        </row>
        <row r="34">
          <cell r="G34">
            <v>276</v>
          </cell>
          <cell r="J34">
            <v>39</v>
          </cell>
        </row>
        <row r="35">
          <cell r="G35">
            <v>131</v>
          </cell>
        </row>
        <row r="37">
          <cell r="G37">
            <v>354</v>
          </cell>
        </row>
        <row r="38">
          <cell r="J38">
            <v>39</v>
          </cell>
        </row>
        <row r="39">
          <cell r="J39">
            <v>39</v>
          </cell>
        </row>
        <row r="40">
          <cell r="J40">
            <v>39</v>
          </cell>
        </row>
      </sheetData>
      <sheetData sheetId="25"/>
      <sheetData sheetId="26"/>
      <sheetData sheetId="27"/>
      <sheetData sheetId="28"/>
      <sheetData sheetId="29"/>
      <sheetData sheetId="30">
        <row r="17">
          <cell r="G17">
            <v>174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1"/>
      <sheetName val="1"/>
      <sheetName val="Resultados"/>
      <sheetName val="Painel de Controle"/>
      <sheetName val="SPE"/>
      <sheetName val="Valuation"/>
      <sheetName val="IS"/>
      <sheetName val="BS"/>
      <sheetName val="CF"/>
      <sheetName val="Funding"/>
      <sheetName val="Premissas Funding"/>
      <sheetName val="Balanço Prévio"/>
      <sheetName val="Entrada de Dados"/>
      <sheetName val="Sensib"/>
      <sheetName val="2"/>
      <sheetName val="Receitas"/>
      <sheetName val="Capex Estimado"/>
      <sheetName val="Capex Orçado"/>
      <sheetName val="Opex"/>
      <sheetName val="3"/>
      <sheetName val="Debt"/>
      <sheetName val="Auxiliar"/>
      <sheetName val="Resultados velho"/>
      <sheetName val="4"/>
      <sheetName val="Indicadores"/>
      <sheetName val="Rec Opex Capex"/>
      <sheetName val="Rec Totais (a)"/>
      <sheetName val="Rec Totais (b)"/>
      <sheetName val="Balanço"/>
      <sheetName val="Resultado"/>
      <sheetName val="Fluxos Acumulados"/>
      <sheetName val="Cap Dív"/>
      <sheetName val="DSCR - LTDE"/>
      <sheetName val="Rentabilidade"/>
      <sheetName val="Módulo2"/>
      <sheetName val="Módulo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01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"/>
      <sheetName val="ficha medição"/>
      <sheetName val="ISSQN - BR-153-TV"/>
      <sheetName val="Ind. Físicos"/>
      <sheetName val="Ens Maio"/>
      <sheetName val="Efetividade"/>
      <sheetName val="boletim"/>
      <sheetName val="pluviometria"/>
      <sheetName val="Micro Revestimento"/>
      <sheetName val="Cronog Ativid Micro"/>
      <sheetName val="Micro Revestimento ST"/>
      <sheetName val="Cronog Ativid Micro ST"/>
      <sheetName val="Fresagem 100%"/>
      <sheetName val="Cronog Ativid Fresa100%"/>
      <sheetName val="Pint.Lig_fresagem100%"/>
      <sheetName val="CBUQ fresagem 100%"/>
      <sheetName val="Cargas CBUQ Fresagem"/>
      <sheetName val="Fresagem 5%"/>
      <sheetName val="Cronog Ativid Fresa5%"/>
      <sheetName val="Pint.Lig_fresagem5%"/>
      <sheetName val="CBUQ fresagem 5%"/>
      <sheetName val="Cargas CBUQ Fresagem5%"/>
      <sheetName val="Fresagem 5% ST"/>
      <sheetName val="Cronog Ativid Fresa5%+ST"/>
      <sheetName val="Pint.Lig_fresagem5% ST"/>
      <sheetName val="CBUQ fresagem 5% ST"/>
      <sheetName val="Cargas CBUQ Fresagem5% ST"/>
      <sheetName val="Fresagem 10%"/>
      <sheetName val="Cronog Ativid Fresa10%"/>
      <sheetName val="Pint.Lig_fresagem10%"/>
      <sheetName val="CBUQ fresagem 10%"/>
      <sheetName val="Cargas CBUQ Fresagem10%"/>
      <sheetName val="Fresagem 10% ST"/>
      <sheetName val="Cronog Ativid Fresa10%+ST"/>
      <sheetName val="Pint.Lig_fresagem10% ST"/>
      <sheetName val="CBUQ fresagem 10% ST"/>
      <sheetName val="Cargas CBUQ Fresagem10% ST"/>
      <sheetName val="Fresagem 20% "/>
      <sheetName val="Cronog Ativid Fresa20%"/>
      <sheetName val="Pint.Lig_fresagem 20%"/>
      <sheetName val="CBUQ fresagem 20%"/>
      <sheetName val="Cargas CBUQ Fresagem 20%"/>
      <sheetName val="Fresagem 30%"/>
      <sheetName val="Cronog Ativid Fresa30%"/>
      <sheetName val="Pint.Lig_fresagem 30%"/>
      <sheetName val="CBUQ fresagem 30%"/>
      <sheetName val="Cargas CBUQ Fresagem 30%"/>
      <sheetName val="Fresagem 60%"/>
      <sheetName val="Cronog Ativid Fresa60%"/>
      <sheetName val="Pint.Lig_fresagem 60%"/>
      <sheetName val="CBUQ fresagem 60%"/>
      <sheetName val="Cargas CBUQ Fresagem 60%"/>
      <sheetName val="Fresagem 60% ST"/>
      <sheetName val="Cronog Ativid Fresa60%+ST"/>
      <sheetName val="Pint.Lig_fresagem 60% ST"/>
      <sheetName val="CBUQ fresagem 60% ST"/>
      <sheetName val="Cargas CBUQ Fresagem 60% ST"/>
      <sheetName val="Fresagem 75%"/>
      <sheetName val="Cronog Ativid Fresa75%"/>
      <sheetName val="Pint.Lig_fresagem 75%"/>
      <sheetName val="CBUQ fresagem 75%"/>
      <sheetName val="Cargas CBUQ Fresagem 75%"/>
      <sheetName val="T S D"/>
      <sheetName val="Cronog Ativid TSD"/>
      <sheetName val="T S D (RBAM-Fresado)"/>
      <sheetName val="Cronog Ativid TSD+RBAM Fresado"/>
      <sheetName val="RBAM-Fresado(TSD)"/>
      <sheetName val="Imprimação RBAM Fresado"/>
      <sheetName val="O A E "/>
      <sheetName val="Sinalização Tachas"/>
      <sheetName val="Sinalização Vertical"/>
      <sheetName val="Sinalizaçã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medição"/>
      <sheetName val="MEMORANDO"/>
      <sheetName val="memória quantitativa"/>
      <sheetName val="Transportes"/>
      <sheetName val="ind. físicos"/>
      <sheetName val="pluviometria"/>
      <sheetName val="rel. mensal "/>
      <sheetName val="ISSQN - BR-471"/>
      <sheetName val="Declaração 978 TCU"/>
      <sheetName val="DEC OBRIG TRAB"/>
      <sheetName val="Novo Boletim"/>
      <sheetName val="Gráfico"/>
      <sheetName val="REL FOT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ficha medição"/>
      <sheetName val="Ind. Físicos"/>
      <sheetName val="Relatório"/>
    </sheetNames>
    <sheetDataSet>
      <sheetData sheetId="0"/>
      <sheetData sheetId="1"/>
      <sheetData sheetId="2"/>
      <sheetData sheetId="3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sagem de Pista Ago-98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Financeiro"/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960887.XLS"/>
      <sheetName val="Dados"/>
      <sheetName val="DG"/>
      <sheetName val="QuQuant"/>
      <sheetName val="Orçamentária"/>
      <sheetName val="Orçamento"/>
      <sheetName val="Plan1"/>
      <sheetName val="Plan2"/>
      <sheetName val="Plan3"/>
      <sheetName val="comp1"/>
      <sheetName val="SIIG 2010-Jun"/>
      <sheetName val="Estimativa"/>
      <sheetName val="Materiais Betuminosos"/>
      <sheetName val="Qd05 Preço"/>
      <sheetName val="Qd06"/>
      <sheetName val="LOTE 6"/>
      <sheetName val="Acumulado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BR-267_TR01"/>
      <sheetName val="BR-267_TR02"/>
      <sheetName val="BR-267_TR03"/>
      <sheetName val="BR-376"/>
      <sheetName val="BR-463"/>
      <sheetName val="BR-487"/>
      <sheetName val="TLMB"/>
      <sheetName val="SERVIÇOS"/>
      <sheetName val="PGR"/>
      <sheetName val="alteração"/>
      <sheetName val="CONS_CORR"/>
      <sheetName val="Mobra"/>
      <sheetName val="[OR960887.XLS][OR960887.XLS][OR"/>
      <sheetName val="8ª MP_BR_459"/>
      <sheetName val="PLANILHA ATUALIZADA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RELATA VÉ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35">
          <cell r="A35" t="str">
            <v>ASTU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ES"/>
      <sheetName val="PRO-08"/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Cálculo"/>
      <sheetName val="Custo do CM-30"/>
      <sheetName val="memória de calculo_liquida"/>
      <sheetName val="Quadro + Gráfico"/>
      <sheetName val="Preços"/>
      <sheetName val="Desp. Apoio"/>
      <sheetName val="Proposta"/>
      <sheetName val="Fresagem de Pista Ago-98"/>
      <sheetName val="Carimbo de Nota"/>
      <sheetName val="P3"/>
      <sheetName val="PLANILHA ATUALIZADA"/>
      <sheetName val="Auxiliar"/>
      <sheetName val="CRON.NOVO.ARIPUANA"/>
      <sheetName val="Viga_Benkellman"/>
      <sheetName val="Conc 20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Imai03"/>
      <sheetName val="Resumo Geral"/>
      <sheetName val="NF 131"/>
      <sheetName val="ANALISES.XLS"/>
      <sheetName val="BANCO"/>
      <sheetName val="Read Me!"/>
      <sheetName val="BD"/>
      <sheetName val="TABELAS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PROJETO"/>
      <sheetName val="BDI (EDITAL 2)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CUSTO"/>
      <sheetName val="MATERIAIS"/>
      <sheetName val="EQUIPAMENTO"/>
      <sheetName val="MÃO DE OBRA"/>
      <sheetName val="COMP_MAT_BET_"/>
      <sheetName val="COMP_SERVIÇOS"/>
      <sheetName val="COMP_AUTOMÓVEL"/>
      <sheetName val="CAPA"/>
      <sheetName val="Identificação da Obra"/>
      <sheetName val="Mapa"/>
      <sheetName val="INVENTÁRIO285"/>
      <sheetName val="INVENTÁRIO377"/>
      <sheetName val="RESUMO"/>
      <sheetName val="ISSQN"/>
      <sheetName val="CAL MAT BET CONSERVA "/>
      <sheetName val="CAL MAT BET RECUPERAÇÃO"/>
      <sheetName val="MEMÓRIA MAT REC PLACA SINALIZ"/>
      <sheetName val="TRANSPORTES CONSERVAÇÃO"/>
      <sheetName val="TRANSPORTE RECUPERAÇÃO"/>
      <sheetName val="ORÇAMENTO"/>
      <sheetName val="PLANILHA ORÇAMENTÁRIA"/>
      <sheetName val="CRONOGRAMA"/>
      <sheetName val="Croqui dos Mat_ Pesquisados"/>
      <sheetName val="Croqui do Mat  Adotados"/>
      <sheetName val="ESTUDO ECONÔMICO"/>
      <sheetName val="DISTÂNCIAS DE TRANSP"/>
      <sheetName val="mobilizaçao"/>
      <sheetName val="Justificação do Valor 063 t km"/>
      <sheetName val="LAY OUT CANTEIRO DE OBRAS"/>
      <sheetName val="Inst Cant Obras"/>
      <sheetName val="MEMÓRIA CONSERVAÇÃO"/>
      <sheetName val="MEMÓRIA RECUPERAÇÃO"/>
      <sheetName val="MEMÓRIA CONS MAT BET CONS"/>
      <sheetName val="MEMÓRIA MAT BET RECUPERAÇÃO"/>
      <sheetName val="Plan2"/>
      <sheetName val="Plan1"/>
    </sheetNames>
    <sheetDataSet>
      <sheetData sheetId="0"/>
      <sheetData sheetId="1">
        <row r="2">
          <cell r="A2" t="str">
            <v>CÓDIGO</v>
          </cell>
        </row>
      </sheetData>
      <sheetData sheetId="2">
        <row r="4">
          <cell r="A4" t="str">
            <v>1A0117002</v>
          </cell>
        </row>
      </sheetData>
      <sheetData sheetId="3" refreshError="1"/>
      <sheetData sheetId="4">
        <row r="5">
          <cell r="A5" t="str">
            <v>T301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8">
          <cell r="J28">
            <v>184.49600000000001</v>
          </cell>
        </row>
      </sheetData>
      <sheetData sheetId="19">
        <row r="30">
          <cell r="J30">
            <v>2989.0079999999998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. MEDIÇÃO"/>
      <sheetName val="F. MEDIÇAO"/>
      <sheetName val="ISSQN"/>
      <sheetName val="Avanço Físico"/>
      <sheetName val="BOLETIM"/>
      <sheetName val="Contr. veículo"/>
      <sheetName val="Serv. Admin."/>
      <sheetName val="CORREÇÃO DEF MBUQ"/>
      <sheetName val="T. BURACO"/>
      <sheetName val="MBUQ"/>
      <sheetName val="ROÇ. MAN"/>
      <sheetName val="ROÇ. MAN. CC"/>
      <sheetName val="LIMP. PONTE"/>
      <sheetName val="RECOMP. MANUAL DE ATERRO"/>
      <sheetName val="CAIACAO"/>
      <sheetName val="Esc vala leste"/>
      <sheetName val="ESC. CARG. MAT. JAZIDA"/>
      <sheetName val="ESC. MAT 1ª C 200 a 400"/>
      <sheetName val="CONCRETO"/>
      <sheetName val="TRANSPORTE"/>
      <sheetName val="Esc vala oeste"/>
      <sheetName val="ESCAV. MAN. 1 CAT. "/>
      <sheetName val="REATERRO APILOADO"/>
      <sheetName val="REAT. COMPAC. DE BUEIRO"/>
      <sheetName val="D=1,00M SEM BERÇO ACBC"/>
      <sheetName val="D=1,50M SEM BERÇO ACBC"/>
      <sheetName val="LASTRO DE BRITA BC"/>
      <sheetName val="PVI 10"/>
      <sheetName val="PVI 16"/>
      <sheetName val="PVI 18"/>
      <sheetName val="Muro de Gabião "/>
      <sheetName val="Gabião colchao "/>
      <sheetName val="CPV 01"/>
      <sheetName val="CCT 02"/>
      <sheetName val="CCT 03"/>
      <sheetName val="CCT 06"/>
      <sheetName val="CCT 07"/>
      <sheetName val="CCT 08"/>
      <sheetName val="CCT 11"/>
      <sheetName val="CLP 10"/>
      <sheetName val="CLP12"/>
      <sheetName val="CLP16"/>
      <sheetName val="CLP18"/>
      <sheetName val="TCC 01"/>
      <sheetName val="CAPINA MANUAL"/>
      <sheetName val="LIMPEZA MF"/>
      <sheetName val="LIMP.DESC D'AGUA"/>
      <sheetName val="LIMP PLACA"/>
      <sheetName val="REC. DE PLACA"/>
      <sheetName val="REC. DEFENSA"/>
      <sheetName val="REM. PROFUN MECANIZADO"/>
      <sheetName val="ROÇ. MECAN."/>
      <sheetName val="Corte de Area Gramada"/>
      <sheetName val="LIMP VAL DREN"/>
      <sheetName val="ENR. DE PEDRA JOGADA"/>
      <sheetName val="SINALIZAÇÃO"/>
      <sheetName val="ENR. DE PEDRA ARRUMADA"/>
      <sheetName val="RECOMP. REVEST. CBUQ"/>
      <sheetName val="RECREV. CBUQ (Patrol)"/>
      <sheetName val="ESCAV. VALA MEC"/>
      <sheetName val="BOTA FORA"/>
      <sheetName val="D=0,40M SEM BERÇO ACBC"/>
      <sheetName val="D=0,60M SEM BERÇO ACBC"/>
      <sheetName val="BLD 02"/>
      <sheetName val="D=0,80M SEM BERÇO ACBC"/>
      <sheetName val="PVI 03"/>
      <sheetName val="RECOMP. MEC. DE ATERRO"/>
      <sheetName val="PVI 04"/>
      <sheetName val="CPV 02"/>
      <sheetName val="CPV 04"/>
      <sheetName val="CPV 06"/>
      <sheetName val="CPV 05"/>
      <sheetName val="Sarjeta de canteiro central de "/>
      <sheetName val="HIDROSSEMEADURA"/>
      <sheetName val="CPV 03"/>
      <sheetName val="ELEIVAMENTO"/>
      <sheetName val="Compactação de aterros a 95% pr"/>
      <sheetName val="Compactação de material de bota"/>
      <sheetName val="CCT 01"/>
      <sheetName val="CCT 12"/>
      <sheetName val="CCT 16"/>
      <sheetName val="DEB 05"/>
      <sheetName val="DEB 07"/>
      <sheetName val="CORREÇ DEF MBUQ"/>
      <sheetName val="LIMP.DESOB.BUE E ESCAVAÇ."/>
      <sheetName val="REM. MANUAL"/>
      <sheetName val="CORREÇÃO DEF MBUQ (2)"/>
      <sheetName val="ESCAV. MAT. 1 CAT."/>
      <sheetName val="Fiscal de Campo"/>
      <sheetName val="REM. CAM. GRAN-BET"/>
      <sheetName val="PONTE E CAIAÇÃO"/>
      <sheetName val="REC.MEC.ATER"/>
      <sheetName val="Relatconsv"/>
      <sheetName val="CORREC FRESA"/>
      <sheetName val="ENROCAMENTO ARRUM."/>
      <sheetName val="ESCAV. MAN. e MEC."/>
      <sheetName val="REC.MAN.ATER"/>
      <sheetName val="REV. VEGETAL"/>
      <sheetName val="SOLO"/>
      <sheetName val="ENROCAMENTO JOGADO"/>
      <sheetName val="RECOMP.MANUAL"/>
      <sheetName val="TSS"/>
      <sheetName val="CONCRETO ciclópico"/>
      <sheetName val="Plan2 (2)"/>
      <sheetName val="Plan1"/>
      <sheetName val="Plan3"/>
      <sheetName val="Rel Fotog."/>
      <sheetName val="Rel. Consv"/>
      <sheetName val="MICRO"/>
      <sheetName val="Roç. Man."/>
      <sheetName val="Roç. Mec."/>
      <sheetName val="rec. plca sinalz."/>
      <sheetName val="LIMP. BUEIROS"/>
      <sheetName val="DESOBS BUEIRO"/>
      <sheetName val="ESCAV. MEC."/>
      <sheetName val="Limp Desc. D'agua"/>
      <sheetName val=" CAIAÇÃO"/>
      <sheetName val="Rec. G. Corpo"/>
      <sheetName val="REM. MECANIZADO"/>
      <sheetName val="Rem. Mat. Betum."/>
      <sheetName val="Limpeza plca sinalz. "/>
      <sheetName val="RECOMP.MEC."/>
      <sheetName val="LIMP. VAL CORTE E MEIO-FIO"/>
      <sheetName val="Capina Man."/>
      <sheetName val="correção"/>
      <sheetName val="Plan2"/>
      <sheetName val="Limp. de Buero"/>
      <sheetName val="Dados Cadastrais "/>
      <sheetName val="Grade Geral 4º Etapa"/>
      <sheetName val="Radequação2012"/>
      <sheetName val="Grade Geral 5ª Etapa"/>
      <sheetName val="01-Medição 56ªMP"/>
      <sheetName val="01-Medição 54ªMP"/>
      <sheetName val="02-Boletim Parcial 54ª MP"/>
      <sheetName val="03-pluviometria-54ªMP"/>
      <sheetName val="04-Acumulado "/>
      <sheetName val="05-Rel.Mensal Acomp.54ª MP"/>
      <sheetName val="06-Cronograma Fisico Financeiro"/>
      <sheetName val="07-Medição Consolidada 54ªMP"/>
      <sheetName val="Recomp. Rev. Primário"/>
      <sheetName val=" Roçada Manual"/>
      <sheetName val=" Roçada coloniao"/>
      <sheetName val="Limp. sarj. MF"/>
      <sheetName val="Limp. valeta dren."/>
      <sheetName val="Equipamentos"/>
      <sheetName val="Mão-de-Obra"/>
      <sheetName val="Rec_Plataforma"/>
      <sheetName val="Rec manual de aterro"/>
      <sheetName val="Rec mec de aterro"/>
      <sheetName val="Escavacao mec "/>
      <sheetName val="Limpeza de bueiro"/>
      <sheetName val="desobstrucao de bueiro"/>
      <sheetName val="Enr. ped. arrumada"/>
      <sheetName val="Enr. ped. jogada"/>
      <sheetName val="Forma"/>
      <sheetName val="Remoçao Manual de Barreira"/>
      <sheetName val="Sinal. Vertical"/>
      <sheetName val="fresagem"/>
      <sheetName val="CBUQ"/>
      <sheetName val="TB"/>
      <sheetName val="brita"/>
      <sheetName val="Armadura"/>
      <sheetName val="Rev. grama"/>
      <sheetName val="tachao_Sinal Horiz."/>
      <sheetName val="Custo m³ - TB"/>
      <sheetName val="Resumo de Campo "/>
      <sheetName val="02-Boletim Parcial 56ª MP"/>
      <sheetName val="03-pluviometria-55ªMP"/>
      <sheetName val="05-Rel.Mensal Acomp.56ª MP"/>
      <sheetName val="07-Medição Consolidada 56ªMP"/>
      <sheetName val="Escavacao Mec. 1ªCat. "/>
      <sheetName val="Transp. Adeq."/>
      <sheetName val="Verificação"/>
      <sheetName val="Verificação de dados_CC"/>
      <sheetName val="Verific"/>
      <sheetName val="RESUMO"/>
      <sheetName val="Calendar"/>
      <sheetName val="Vistorias"/>
      <sheetName val="Grade Geral "/>
      <sheetName val="01-Medição 34ªMP"/>
      <sheetName val="01-Medição 32ªMP"/>
      <sheetName val="02-Boletim Parcial 32ª MP"/>
      <sheetName val="03-pluviometria-32ªMP"/>
      <sheetName val="04-Acumulado - 32ªmp"/>
      <sheetName val="05-Rel.Mensal Acomp. 32ª MP"/>
      <sheetName val="07-Medição Consolidada 1° Etapa"/>
      <sheetName val="Rocada manual"/>
      <sheetName val="Roçada coloniao"/>
      <sheetName val="Corte e limp. area gramada"/>
      <sheetName val="Recomp.Mec Aterro "/>
      <sheetName val="Recomp.Manual Aterro"/>
      <sheetName val="Limp.Beuiro"/>
      <sheetName val="Desobs.Beuiro"/>
      <sheetName val="vala drenagem"/>
      <sheetName val="pedra jogada"/>
      <sheetName val="pedra arrumada"/>
      <sheetName val="Rem.Manual Barreira"/>
      <sheetName val="Esc.Manual"/>
      <sheetName val="Esc.Mec"/>
      <sheetName val="fres."/>
      <sheetName val="00-Resumo dos Serviços"/>
      <sheetName val="01-Medição 01ªMP"/>
      <sheetName val="02-Boletim Parcial 34ª MP"/>
      <sheetName val="03-pluviometria-34ªMP"/>
      <sheetName val="Tapa Buraco"/>
      <sheetName val="Rem. Profundo"/>
      <sheetName val="REg. Fx Dom."/>
      <sheetName val="Dreno"/>
      <sheetName val="Desobs.Bueiro"/>
      <sheetName val="limp. Placas"/>
      <sheetName val="REcomp. Placas"/>
      <sheetName val="Cor. Defeitos"/>
      <sheetName val="Limp.Bueiro"/>
      <sheetName val="Forn. impl. Placas"/>
      <sheetName val="Transp. Com. C.basc. 10m3"/>
      <sheetName val="Transp. local. rem"/>
      <sheetName val="Transp. Com. Carroceria"/>
      <sheetName val="Equipamento"/>
      <sheetName val="Tinta Esm."/>
      <sheetName val="Caibro"/>
      <sheetName val="Parafuso  3 16"/>
      <sheetName val="Parafuso  5 16"/>
      <sheetName val="Rec. defensa met."/>
      <sheetName val="Mão de Obra"/>
      <sheetName val="LinkExternoRecuperado1"/>
      <sheetName val="ORÇAMENTO"/>
      <sheetName val="CAL MAT BET CONSERVA "/>
      <sheetName val="PLANILHA ORÇAMENTÁRIA"/>
      <sheetName val="Anual"/>
      <sheetName val="Feriados"/>
      <sheetName val="REST.PAPALEGUAS"/>
      <sheetName val="REST.SINDY  3,00"/>
      <sheetName val="REST.SINDY  3,50 CAFE"/>
      <sheetName val="Capa"/>
      <sheetName val="Sumário"/>
      <sheetName val="Apresentação"/>
      <sheetName val="Capa Mapa"/>
      <sheetName val="Mapa"/>
      <sheetName val="Capa Serviços a Executar"/>
      <sheetName val="Serviços"/>
      <sheetName val="Cálculo DMT"/>
      <sheetName val="QTransporte"/>
      <sheetName val="Capa Frentes Serviço"/>
      <sheetName val="Frentes Serviço"/>
      <sheetName val="Planta do Canteiro"/>
      <sheetName val="Equipamentos Mínimos"/>
      <sheetName val="Quantitativos Mobilização"/>
      <sheetName val="Orçamento Mobilização"/>
      <sheetName val="Capa Orçamento"/>
      <sheetName val="Orçamento SICRO"/>
      <sheetName val="Orçamento c-desc"/>
      <sheetName val="Capa Cronograma"/>
      <sheetName val="Cronograma Físico Financeiro"/>
      <sheetName val="Capa Dados de Cálculo"/>
      <sheetName val="Resumo DMTs"/>
      <sheetName val="Materiais"/>
      <sheetName val="Capa Composições"/>
      <sheetName val="Capa Composições Rest. Pista"/>
      <sheetName val="Recuperação da Pista"/>
      <sheetName val="Capa Composições Mat. Betum."/>
      <sheetName val="Custo Transporte"/>
      <sheetName val="Materiais Betuminosos"/>
      <sheetName val="Capa Composições Mobilização"/>
      <sheetName val="Composições Mobilização"/>
      <sheetName val="Capa Composições Auxiliares"/>
      <sheetName val="Auxiliares"/>
      <sheetName val="Dados de Entrada 1"/>
      <sheetName val="Dados de Entrada 2"/>
      <sheetName val="Dados de Entrada 3"/>
      <sheetName val="Dados de Entrada 4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REST.SINDY"/>
      <sheetName val="Cadastro"/>
      <sheetName val="POSTO DOM BOSCO"/>
      <sheetName val="REST TREVO"/>
      <sheetName val="DADOS"/>
      <sheetName val="Desemp_"/>
      <sheetName val="AVANCO"/>
      <sheetName val="Ficha"/>
      <sheetName val="RemoMecRev"/>
      <sheetName val="RemoMecCamGran"/>
      <sheetName val="RecompCamGran"/>
      <sheetName val="Imprimacao"/>
      <sheetName val="PintLig"/>
      <sheetName val="Recomp_rev"/>
      <sheetName val="Solo para Base"/>
      <sheetName val="MAAUQ"/>
      <sheetName val="RemendoProf_"/>
      <sheetName val="Roçada Manual "/>
      <sheetName val="TransBasc5m³"/>
      <sheetName val="TransLocalBasc10m³"/>
      <sheetName val="TransRem_"/>
      <sheetName val="CA20P_AQ"/>
      <sheetName val="CAP_TR"/>
      <sheetName val="CM_30_AQ"/>
      <sheetName val="CM_30_TR"/>
      <sheetName val="RL_1C_AQ"/>
      <sheetName val="RL_1C_TR"/>
      <sheetName val="CROQUI"/>
      <sheetName val="MP"/>
      <sheetName val="Dens. médias"/>
      <sheetName val="Dens. teórica"/>
      <sheetName val="Teor"/>
      <sheetName val="GRAFTEMPVISC2"/>
      <sheetName val="INSTRUCOES"/>
      <sheetName val="Relatorio"/>
      <sheetName val="VEICULOS"/>
      <sheetName val="CONFIGURAÇAO"/>
      <sheetName val="Periodos"/>
      <sheetName val="Indices"/>
      <sheetName val="Reajustamentos"/>
      <sheetName val="Pluviometria"/>
      <sheetName val="Indice Fisico"/>
      <sheetName val="Desempenho"/>
      <sheetName val="Fatura"/>
      <sheetName val="Ficha Qtde"/>
      <sheetName val="Boletim de Medição"/>
      <sheetName val="1.1"/>
      <sheetName val="1.2"/>
      <sheetName val="1.3."/>
      <sheetName val="1.4.1"/>
      <sheetName val="1.4.2"/>
      <sheetName val="1.4.3"/>
      <sheetName val="1.4.4"/>
      <sheetName val="1.4.5"/>
      <sheetName val="1.4.6"/>
      <sheetName val="1.4.7"/>
      <sheetName val="1.4.8"/>
      <sheetName val="1.4.9"/>
      <sheetName val="1.4.10"/>
      <sheetName val="1.4.11"/>
      <sheetName val="1.5.1"/>
      <sheetName val="1.5.2"/>
      <sheetName val="1.5.3"/>
      <sheetName val="1.5.4"/>
      <sheetName val="1.6"/>
      <sheetName val="1.7"/>
      <sheetName val="1.8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9"/>
      <sheetName val="2.40"/>
      <sheetName val="2.41"/>
      <sheetName val="2.42"/>
      <sheetName val="2.43"/>
      <sheetName val="2.44"/>
      <sheetName val="2.45"/>
      <sheetName val="2,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5"/>
      <sheetName val="3.1.2"/>
      <sheetName val="3.1.3"/>
      <sheetName val="3.1.4"/>
      <sheetName val="3.1.5"/>
      <sheetName val="3.1.6"/>
      <sheetName val="3.1.7"/>
      <sheetName val="3.2.1"/>
      <sheetName val="3.2.2"/>
      <sheetName val="3.2.3"/>
      <sheetName val="3.2.4"/>
      <sheetName val="3.3.1"/>
      <sheetName val="3.3.2"/>
      <sheetName val="3.3.3"/>
      <sheetName val="3.3.4"/>
      <sheetName val="3.4.1"/>
      <sheetName val="3.4.2"/>
      <sheetName val="3.4.3"/>
      <sheetName val="3.4.4"/>
      <sheetName val="3.4.5"/>
      <sheetName val="3.4.6"/>
      <sheetName val="3.4.7"/>
      <sheetName val="3.5.1"/>
      <sheetName val="3.5.2"/>
      <sheetName val="3.5.3"/>
      <sheetName val="3.6.1"/>
      <sheetName val="3.6.2"/>
      <sheetName val="3.6.3"/>
      <sheetName val="3.7.1.1"/>
      <sheetName val="3.7.1.2"/>
      <sheetName val="3.7.1.3"/>
      <sheetName val="3.7.1.4"/>
      <sheetName val="3.7.1.5"/>
      <sheetName val="3.7.1.6"/>
      <sheetName val="3.7.1.7"/>
      <sheetName val="3.8.1"/>
      <sheetName val="3.8.2"/>
      <sheetName val="3.8.3"/>
      <sheetName val="3.9.1"/>
      <sheetName val="3.9.2"/>
      <sheetName val="3.9.3"/>
      <sheetName val="3.10.1"/>
      <sheetName val="3.10.2"/>
      <sheetName val="3.10.3"/>
      <sheetName val="3.10.4"/>
      <sheetName val="3.10.5"/>
      <sheetName val="3.10.6"/>
      <sheetName val="3.11.1"/>
      <sheetName val="3.11.2"/>
      <sheetName val="3.11.3"/>
      <sheetName val="3.12.1"/>
      <sheetName val="3.12.2"/>
      <sheetName val="3.12.3"/>
      <sheetName val="3.13.1"/>
      <sheetName val="3.13.2"/>
      <sheetName val="3.13.3"/>
      <sheetName val="3.13.4"/>
      <sheetName val="3.13.5"/>
      <sheetName val="3.14.1"/>
      <sheetName val="3.14.2"/>
      <sheetName val="3.14.3"/>
      <sheetName val="3.15.1"/>
      <sheetName val="3.15.2"/>
      <sheetName val="3.15.3"/>
      <sheetName val="4.1.1"/>
      <sheetName val="4.1.2"/>
      <sheetName val="4.2.1.1"/>
      <sheetName val="4.2.1.2"/>
      <sheetName val="4.2.1.3"/>
      <sheetName val="4.2.1.4"/>
      <sheetName val="4.2.1.5"/>
      <sheetName val="4.2.1.6"/>
      <sheetName val="5.1"/>
      <sheetName val="5.2"/>
      <sheetName val="5.3"/>
      <sheetName val="5.4"/>
      <sheetName val="6.1"/>
      <sheetName val="6.2"/>
      <sheetName val="6.3"/>
      <sheetName val="6.4"/>
      <sheetName val="6.5"/>
      <sheetName val="6.6"/>
      <sheetName val="6.7"/>
      <sheetName val="7.1 detalhado"/>
      <sheetName val="8.1 Detalhado"/>
      <sheetName val="Projeto básico referencial"/>
      <sheetName val="Dimensiona equipam + pessoal"/>
      <sheetName val=" Decofin - 1367"/>
      <sheetName val="Medição Resumo"/>
      <sheetName val="Solicitação Numerario"/>
      <sheetName val="Folha Pagamento"/>
      <sheetName val="Cestas Básicas"/>
      <sheetName val="Hospedagem"/>
      <sheetName val="Combustivel II"/>
      <sheetName val="Relação de Equip. Alugados"/>
      <sheetName val="Equipamento Delta"/>
      <sheetName val="Relação de Imóveis"/>
      <sheetName val="Veiculos Alugados"/>
      <sheetName val="Estoque"/>
      <sheetName val="Resumo Carreteiro"/>
      <sheetName val="Alimentação I"/>
      <sheetName val="Alimentação I (2)"/>
      <sheetName val="RPF I"/>
      <sheetName val="Proposta - Global .."/>
      <sheetName val="Plan. Equipamentos"/>
      <sheetName val="pessoal"/>
      <sheetName val="salários"/>
      <sheetName val="dinâmica"/>
      <sheetName val="estática"/>
      <sheetName val="corretiva - emenda"/>
      <sheetName val="infra"/>
      <sheetName val="administ. - supervisão"/>
      <sheetName val="dados fluxo"/>
      <sheetName val="ANEXO IV"/>
      <sheetName val="e.p.i.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PROJETO"/>
      <sheetName val="BDI "/>
      <sheetName val="FLUXO - EXECUÇÃO PRÓPRIA"/>
      <sheetName val="FLUXO - FAT-DIRETO"/>
      <sheetName val="RES-FIN"/>
      <sheetName val="DEFIN"/>
      <sheetName val="CONSIDERAÇÕES"/>
      <sheetName val="CUSTO (REF dvs) "/>
      <sheetName val="KANAFLEX"/>
      <sheetName val="NOVOTUB"/>
      <sheetName val="MEDIDAS"/>
      <sheetName val="CUSTO LARANJEIRAS"/>
      <sheetName val="RESUMO EMPRESA"/>
      <sheetName val="CUSTO EMPRESA"/>
      <sheetName val="CUSTO ZONA SUL"/>
      <sheetName val="Anexos PGQ"/>
      <sheetName val="BDP"/>
      <sheetName val="QIF"/>
      <sheetName val="Ficha quantitativos"/>
      <sheetName val="Resumo Financeiro"/>
      <sheetName val="Transp.Loc.Cam.Basc.5m³l "/>
      <sheetName val="Transp.Loc. Mat. Rem. "/>
      <sheetName val="Transp.Loc.Cam.Carr.4T"/>
      <sheetName val="Transp.Local de Mat.Betum."/>
      <sheetName val="Transp.Local de Agua"/>
      <sheetName val="Mat. Betuminosos"/>
      <sheetName val="dados físicos"/>
      <sheetName val="Gráfico"/>
      <sheetName val="Decofin"/>
      <sheetName val="Relção Equipamentos"/>
      <sheetName val="Produção Setembro-"/>
      <sheetName val="Relação Pessoal"/>
      <sheetName val="Progamação Trimestral"/>
      <sheetName val="Progamação de Resultado"/>
      <sheetName val="Relação Equipamento (2)"/>
      <sheetName val="EQUIPAMENTOS C.C. 862"/>
      <sheetName val="MEDIÇÃO CAMPO TSD"/>
      <sheetName val="MEDIÇÃO CAMPO IMPRIMAÇÃO"/>
      <sheetName val="MEDIÇÃO CAMPO BASE"/>
      <sheetName val="pagina 01 (9)"/>
      <sheetName val="pagina 01 (8)"/>
      <sheetName val="CAPA Ficha de Medição"/>
      <sheetName val="Ficha de medição"/>
      <sheetName val="CAPA Medição Resumo"/>
      <sheetName val="CAPA Relatório de Pluviometria"/>
      <sheetName val="CAPA Cronograma de Atividades"/>
      <sheetName val="3A. FAIXA"/>
      <sheetName val="PISTA ROLAMENTO"/>
      <sheetName val="ACOSTAMENTO"/>
      <sheetName val="CAPA RSUPERV"/>
      <sheetName val="RSUPERV"/>
      <sheetName val="CAPA Boletim"/>
      <sheetName val="Boletim Desempenho"/>
      <sheetName val="Capa Rel Fotografico"/>
      <sheetName val="pagina 01"/>
      <sheetName val="pagina 01 (2)"/>
      <sheetName val="pagina 01 (3)"/>
      <sheetName val="pagina 01 (4)"/>
      <sheetName val="pagina 01 (5)"/>
      <sheetName val="pagina 01 (6)"/>
      <sheetName val="pagina 01 (7)"/>
      <sheetName val="PRODUÇÃO"/>
      <sheetName val="VALOR PRODUÇÃO"/>
      <sheetName val="ACOMPANHAMENTO"/>
      <sheetName val="Relação Pessoal - Novembro"/>
      <sheetName val="Lançamentos"/>
      <sheetName val="Solicitação de Numerário"/>
      <sheetName val="Tipo Despesa"/>
      <sheetName val="Reg. Belém - Jun-07"/>
      <sheetName val="Reg. Belém - Jul-07"/>
      <sheetName val="Reg. Belém - Ago-2007"/>
      <sheetName val="Reg. Belém - Set-2007"/>
      <sheetName val="Reg. Belém - Mar-2008"/>
      <sheetName val="Reg. Belém - Jul-2008"/>
      <sheetName val="Ago-2008"/>
      <sheetName val="COMPOR 90 "/>
      <sheetName val="PLANILHA"/>
      <sheetName val="RESUMO  "/>
      <sheetName val="CRONOGRAMA "/>
      <sheetName val="ESCALA SALARIAL"/>
      <sheetName val="BDI 20,00%"/>
      <sheetName val="Boletim Delta"/>
      <sheetName val="Mem.Calc"/>
      <sheetName val="Mem.Calculo"/>
      <sheetName val="Locais"/>
      <sheetName val="Limpeza de Pontes"/>
      <sheetName val="Roçada Manual"/>
      <sheetName val="Descida d'água"/>
      <sheetName val="Capina"/>
      <sheetName val="F.Quant."/>
      <sheetName val="Ficha Quant."/>
      <sheetName val="Resumo Físico-Financ."/>
      <sheetName val="ACFIS"/>
      <sheetName val="Acomp. Físico"/>
      <sheetName val="Q. I. Físicos"/>
      <sheetName val="Ord.Serv(Capa)"/>
      <sheetName val="Ord Serv."/>
      <sheetName val="R.Cons.(CAPA)"/>
      <sheetName val="R. Conserv"/>
      <sheetName val="Rel.Foto"/>
      <sheetName val="foto"/>
      <sheetName val="ISSQN 14A 181-2007"/>
      <sheetName val="Divisão ISS Por Municipios"/>
      <sheetName val="ISSQN R$  5a MEDIÇÃO"/>
      <sheetName val="Resumo do Controle"/>
      <sheetName val="Caçamba AF-005.036"/>
      <sheetName val="Prancha AF-018.001"/>
      <sheetName val="Solic. Numerario"/>
      <sheetName val="Solic. RPF"/>
      <sheetName val="DebitoxCredito"/>
      <sheetName val="Equip e Veiculos Alugados"/>
      <sheetName val="Móveis e Utensilios"/>
      <sheetName val="Imoveis Locados"/>
      <sheetName val="Medição de Carreteiro"/>
      <sheetName val="Veiculos locados"/>
      <sheetName val="Equipamentos Delta"/>
      <sheetName val="Folha de Pagamento"/>
      <sheetName val="Churras. Fortaleza nf-677"/>
      <sheetName val="P. Magnólia nf-46801"/>
      <sheetName val="P. Magnólia nf-46981"/>
      <sheetName val="P. Carajás nf 4307"/>
      <sheetName val="P. Fortaleza NF-9476"/>
      <sheetName val="FOLHA PESSOAL JULHO 2007 943 01"/>
      <sheetName val="ALIMENTAÇÃO JULHO 2007"/>
      <sheetName val="PROGRAMAÇÃO TOTAL - EXECUTAR"/>
      <sheetName val="Encontros da ponte"/>
      <sheetName val="Mem calculo desvio"/>
      <sheetName val="Mem calculo vão da ponte"/>
      <sheetName val="PlanMem Calculo BDMETALICO"/>
      <sheetName val="Mem Calculo Bueiro concreto"/>
      <sheetName val="Crongr.de Equipamentos"/>
      <sheetName val="Despesas Indiretas OK"/>
      <sheetName val="Preço insumo OK"/>
      <sheetName val="Ensaio Lab"/>
      <sheetName val="Loc. Ocorrências"/>
      <sheetName val="AC FIS"/>
      <sheetName val="ordem de serviço (2)"/>
      <sheetName val="NF "/>
      <sheetName val="MCálculo"/>
      <sheetName val="Gráfico de Ocorrências"/>
      <sheetName val="notas fiscais"/>
      <sheetName val="Boletim Desemp."/>
      <sheetName val="Quadro de IND. Físicos"/>
      <sheetName val="Ac. Físico 2"/>
      <sheetName val="Ac. Físico 1"/>
      <sheetName val="LOCAIS AAUQ 2"/>
      <sheetName val="LOCAIS AAUQ"/>
      <sheetName val="ordem de serviço"/>
      <sheetName val="mem.calc.DELTA"/>
      <sheetName val="Ficha.Quantitativos.DELTA"/>
      <sheetName val="Med.Financ.DELTA"/>
      <sheetName val="PATO"/>
      <sheetName val="Transp com"/>
      <sheetName val="Transp carro"/>
      <sheetName val="Transp esp"/>
      <sheetName val="CRONOGRAMA"/>
      <sheetName val="EQP2"/>
      <sheetName val="02.200.00"/>
      <sheetName val="02.400.00"/>
      <sheetName val="02.530.01"/>
      <sheetName val="03.329.00"/>
      <sheetName val="03.370.00"/>
      <sheetName val="03.940.00"/>
      <sheetName val="04.000.00"/>
      <sheetName val="08.100.00"/>
      <sheetName val="08.101.01"/>
      <sheetName val="08.103.00"/>
      <sheetName val="08.109.00"/>
      <sheetName val="08.300.01"/>
      <sheetName val="08.301.02"/>
      <sheetName val="08.302.01"/>
      <sheetName val="08.302.02"/>
      <sheetName val="08.402.00"/>
      <sheetName val="08.404.00"/>
      <sheetName val="08.409.01"/>
      <sheetName val="08.500.00"/>
      <sheetName val="08.510.00"/>
      <sheetName val="08.900.00"/>
      <sheetName val="08.910.00"/>
      <sheetName val="09.002.00"/>
      <sheetName val="09.002.01"/>
      <sheetName val="09.002.03"/>
      <sheetName val="E.4.12"/>
      <sheetName val="01.200.00"/>
      <sheetName val="09.517.00"/>
      <sheetName val="09.517.02"/>
      <sheetName val="09.512.13"/>
      <sheetName val="09.512.14"/>
      <sheetName val="09.517.03"/>
      <sheetName val="Simulação"/>
      <sheetName val="MATERIAL"/>
      <sheetName val="MEMORIA CALCULO D=1,5M"/>
      <sheetName val="MEMORIA CALCULO D=2,0"/>
      <sheetName val="MEMORIA CALC. RECOMP. VAO PON"/>
      <sheetName val="MEMORIA CALCULO DESVIO"/>
      <sheetName val="MEM. CALCULO - MÁQUINAS"/>
      <sheetName val="MAPA DE CUBAÇÃO - DESVIO"/>
      <sheetName val="ISSQN R$"/>
      <sheetName val="POSTO MÃE DO RIO NF 258 e 259"/>
      <sheetName val="POSTO MÃE DO RIO NF 273"/>
      <sheetName val="NOSSO  POSTO V NF 614"/>
      <sheetName val="NOSSO POSTO II NF 8068"/>
      <sheetName val="POSTO RODA VIVA NF 46152"/>
      <sheetName val="POSTO RODA VIVA NF 46153"/>
      <sheetName val="POSTO GAROUPA NF-612"/>
      <sheetName val="NOSSO POSTO MÃE DO RIO NF283 "/>
      <sheetName val="plano 03"/>
      <sheetName val="Solic DND"/>
      <sheetName val=" Folha de Pagamento CC1050"/>
      <sheetName val="Posto Santa Rita (Caxias-MA)"/>
      <sheetName val="Resumo de autonomo CC 1050"/>
      <sheetName val="Controle de AlimentaçãoCC 1050"/>
      <sheetName val="Equipamento Alugado CC1050"/>
      <sheetName val="Relação de Bens CC1050"/>
      <sheetName val="Rel. equipamento Delta cc1050"/>
      <sheetName val="Veiculos alugado CC1050"/>
      <sheetName val="Rel. de Imoveis Alug. CC1050 "/>
      <sheetName val="PROGRAMAÇÃO TRIMESTRAL"/>
      <sheetName val="Acompanhamento Resultado"/>
      <sheetName val="SOLICITAÇÃO DE NUMERARIOS"/>
      <sheetName val="SOLIC. DND"/>
      <sheetName val="POSTO ALT. ALEGRE"/>
      <sheetName val="POSTO BELEM 08"/>
      <sheetName val="POSTO FRAZÃO "/>
      <sheetName val="POSTO SANTA MARTA"/>
      <sheetName val="POSTO BELEM 04 "/>
      <sheetName val="POSTO SANTA RITA"/>
      <sheetName val="POSTO RIO NOVO"/>
      <sheetName val="POSTO RIO NOVO 2"/>
      <sheetName val="CHUR. FRAZÃO (CAXIAS-MA)"/>
      <sheetName val="POUSADA E RES. O GOMES (CODO)"/>
      <sheetName val="REST. RIO NOVO (CODO)"/>
      <sheetName val="REST. RIO NOVO 2 (CODO)"/>
      <sheetName val="CHUR. PERNAMBUCO (PERITORO)"/>
      <sheetName val=" FOLHA COL. CC1051 NOVEMBRO"/>
      <sheetName val="IMOVEIS ALUGADO CC1051"/>
      <sheetName val="RELACAO EQUIP.CC-1051"/>
      <sheetName val="SALDO ESTOQUE"/>
      <sheetName val="Resumo km faixa"/>
      <sheetName val="Memo-Quant"/>
      <sheetName val="RESUMO DAS SOLUÇÕES"/>
      <sheetName val="Unifilar-Solucoes"/>
      <sheetName val="COMPARA- Orçamento"/>
      <sheetName val="Orçamento Restauração"/>
      <sheetName val="Orçamento Total"/>
      <sheetName val="Resumo do Orçamento"/>
      <sheetName val="Orçamento OAEs"/>
      <sheetName val="Orçamento Serviços Balanças"/>
      <sheetName val="A"/>
      <sheetName val="MARSHALL"/>
      <sheetName val="COMPOGRAN"/>
      <sheetName val="COMPOSIC"/>
      <sheetName val="GRANOMETRIA"/>
      <sheetName val="B-19"/>
      <sheetName val="B-12"/>
      <sheetName val="B-10"/>
      <sheetName val="PÓ"/>
      <sheetName val="AREIA"/>
      <sheetName val="Gráfico2"/>
      <sheetName val="GRAFICO"/>
      <sheetName val="COMPOS."/>
      <sheetName val="Marsh 01"/>
      <sheetName val="Marsh 02"/>
      <sheetName val="GRAF."/>
      <sheetName val="POSTO AMERICANO NF 465"/>
      <sheetName val="POSTO AMERICANO NF 485"/>
      <sheetName val="POSTO AMERICANDO"/>
      <sheetName val="Solicitação RPF"/>
      <sheetName val="Imoveis Alugados"/>
      <sheetName val="OR960887"/>
      <sheetName val="Orc"/>
      <sheetName val="Preço composto"/>
      <sheetName val="DADOS CONTRATUAL"/>
      <sheetName val="MEMORIA DE CÁLCULO"/>
      <sheetName val="QUADRO UNIFILAR"/>
      <sheetName val="Planilha adequada"/>
      <sheetName val="Planilha de quantidade"/>
      <sheetName val="REC NOVA"/>
      <sheetName val="USINAGEM CBUQ ORIGINAL"/>
      <sheetName val="CBUQ ORIGINAL"/>
      <sheetName val="USINAGEM CORRIGIDA"/>
      <sheetName val="CBUQ CORRIGIDO"/>
      <sheetName val="QUADRO DE DMT"/>
      <sheetName val="consumo de ligante"/>
      <sheetName val="COMPARATIVO SICRO"/>
      <sheetName val="FOLHA PESSOAL 101 - PI"/>
      <sheetName val="DECOFIN 101 - PI"/>
      <sheetName val="ENSAIO BASE 01"/>
      <sheetName val="ENSAIO BASE 02"/>
      <sheetName val="ENSAIO BASE 03"/>
      <sheetName val="RECICLAGEM 5S0299210"/>
      <sheetName val="USINAGEM CBUQ 1A0139052"/>
      <sheetName val="CBUQ 5S0254001"/>
      <sheetName val="LAMA 5S0251252"/>
      <sheetName val="TSD 3S0250152"/>
      <sheetName val="MFC 05- 2 S 04 910 55"/>
      <sheetName val="STC 01- 2 S 04 900 51"/>
      <sheetName val="SARJETA SZC-02"/>
      <sheetName val="Dreno prof"/>
      <sheetName val="BOCA DRENO"/>
      <sheetName val="CORPO BSTC"/>
      <sheetName val="BOCA BSTC"/>
      <sheetName val="DENTE AUX"/>
      <sheetName val="CONCRETO 10 Mpa aux"/>
      <sheetName val="CONCRETO 15 MPa aux"/>
      <sheetName val="CONCRETO 18 MPa aux"/>
      <sheetName val="CONCRETO CICL  aux"/>
      <sheetName val="argamssa 1-3"/>
      <sheetName val="argamassa 1-4"/>
      <sheetName val="tubo D=20"/>
      <sheetName val="tubo D=100"/>
      <sheetName val="RESUMO ITEM NOVO"/>
      <sheetName val="POSTO  LIDER 280"/>
      <sheetName val="SOLIC.NUMERARIO 824 OUT.05 2"/>
      <sheetName val="DECOFIN 824 OUT.05"/>
      <sheetName val="POSTO LIDER"/>
      <sheetName val="POSTO PAPAI NOEL"/>
      <sheetName val="FOLHA PESSOAL FEV 2007"/>
      <sheetName val="DESPESAS COM TRANSPORTES"/>
      <sheetName val="DND"/>
      <sheetName val="DECOFIN 1007 FEV.2007"/>
      <sheetName val="SOL 1007 FEV.07"/>
      <sheetName val="Explicativo"/>
      <sheetName val="Transp. Local Carr."/>
      <sheetName val="Transp. Com. Carr."/>
      <sheetName val="Mem_Calc_DMT_BR 020"/>
      <sheetName val="Recomp.cam.base.adiç.brita"/>
      <sheetName val="Transp. Comercial 10m3"/>
      <sheetName val="Planilha de Preços OK"/>
      <sheetName val="MATERIAS"/>
      <sheetName val="CBUQ-4cm"/>
      <sheetName val="DMT 1 USINA 1 BRITADOR"/>
      <sheetName val="DMT 2 USINAS 2 BRITADORES"/>
      <sheetName val="Custo recicladora OK"/>
      <sheetName val="SITUAÇÃO 1"/>
      <sheetName val="SITUAÇÃO 2"/>
      <sheetName val="SITUAÇÃO 3"/>
      <sheetName val="Resumo programação - EXECUTAR"/>
      <sheetName val="OCORRENCIAS"/>
      <sheetName val="LAY-OUT ACAMPAMENTO"/>
      <sheetName val="LAY OUT USINA"/>
      <sheetName val="ISSQN RECEBER"/>
      <sheetName val="#REF"/>
      <sheetName val=" Folha Pgto CC1348 Agosto 2009 "/>
      <sheetName val="Posto Alto Alegre 15 a 27jul"/>
      <sheetName val="P.Belem 19Ju a 31Jul"/>
      <sheetName val="Medicao de Carreteiro"/>
      <sheetName val="Cad.Maq.Veic."/>
      <sheetName val="Contr.COmb.2,05 07a13Junh"/>
      <sheetName val="Contr.COmb.1,98 14a17Jun"/>
      <sheetName val="Contr.COmb.1,98 17E18JUN"/>
      <sheetName val="Contr.COmb.1,95 (19JUn-22)"/>
      <sheetName val="Contr.COmb.1,95 (22 a 24jun)"/>
      <sheetName val="Contr.COmb.1,95 (25 a 30jun) "/>
      <sheetName val="MODELO"/>
      <sheetName val="M C S FONSECA NF 687"/>
      <sheetName val="SOLICITAÇÃO DE RPF"/>
      <sheetName val="SOLICITAÇÃO DE NUMERARIO"/>
      <sheetName val="mapasituação"/>
      <sheetName val="Elementos"/>
      <sheetName val="pontospassagem"/>
      <sheetName val="tran5m3"/>
      <sheetName val="tran10m3"/>
      <sheetName val="t.local.remendos"/>
      <sheetName val="translocal.mat.bet"/>
      <sheetName val="tran4t"/>
      <sheetName val="transp.água"/>
      <sheetName val="PREÇO.MAT.BET"/>
      <sheetName val="MAT.BETM"/>
      <sheetName val="MOBeCAN"/>
      <sheetName val="DMT"/>
      <sheetName val="cronog"/>
      <sheetName val="Cálculo das Massas"/>
      <sheetName val="ComposiçãoMBUQ"/>
      <sheetName val="DEM DE CONSUM"/>
      <sheetName val="POSTO REI DAS SELVAS"/>
      <sheetName val="POSTO GAROUPA"/>
      <sheetName val="NOSSO POSTO V"/>
      <sheetName val="NOSSO POSTO II"/>
      <sheetName val="RODA VIVA"/>
      <sheetName val="ORGANIZAÇÃO ULIANA LTDA"/>
      <sheetName val="Plan8"/>
      <sheetName val="Plan9"/>
      <sheetName val="Plan10"/>
      <sheetName val="Pato BR 226"/>
      <sheetName val="Pl_anual_transp_BR_226"/>
      <sheetName val="Mem_Calc_DMT_BR226"/>
      <sheetName val="MOBILIZ _ INST_CANT "/>
      <sheetName val="lay_out cant_"/>
      <sheetName val="Gráfico Ocorrências"/>
      <sheetName val="FOLHA DE PAGAMENTO (2)"/>
      <sheetName val="L. Usina"/>
      <sheetName val="FundoFixo"/>
      <sheetName val="Relação Modalidades"/>
      <sheetName val="POSTO CIDADE"/>
      <sheetName val="Orc Trevo Takon"/>
      <sheetName val="AVANÇO FISICO"/>
      <sheetName val="AVANÇO FISICO 2 (2)"/>
      <sheetName val="AVANÇO FISICO 2"/>
      <sheetName val="CHUVAS"/>
      <sheetName val=" INDFIS"/>
      <sheetName val="RELATÓRIO DE SUPERVISÀO "/>
      <sheetName val="9ª MP_BR-459"/>
      <sheetName val="memobranco"/>
      <sheetName val="JUSTIFICATIVA"/>
      <sheetName val="8ª MP_BR-459"/>
      <sheetName val="8ª MP_BR_459"/>
      <sheetName val="BDI"/>
      <sheetName val="LAY-OUT"/>
      <sheetName val="Pesquisa preços Inst.Canteiro"/>
      <sheetName val="Instalação Canteiro"/>
      <sheetName val="Composição transp. equipamento"/>
      <sheetName val="Mobilização-Desmobilização"/>
      <sheetName val="CP_Pontes"/>
      <sheetName val="Revestimento com Bica Corrida"/>
      <sheetName val="Cálculo da DMT rev. prim."/>
      <sheetName val="Transportes"/>
      <sheetName val="Ptrabalho"/>
      <sheetName val="Quant e custos"/>
      <sheetName val="Grafico-DMT"/>
      <sheetName val="Relação de pontes"/>
      <sheetName val="COMPOS1"/>
      <sheetName val="COMPOS2"/>
      <sheetName val="COMPOS3"/>
      <sheetName val="1- QUADRO DE QUANTIDADE (2)"/>
      <sheetName val="Transporte 5m³"/>
      <sheetName val="Transporte 4m³"/>
      <sheetName val="Transporte 4t"/>
      <sheetName val="Transporte Mat. Frio"/>
      <sheetName val="Cronograma (2)"/>
      <sheetName val="ESTUDO PREÇOS"/>
      <sheetName val="RESUMO_AUT1"/>
      <sheetName val="QuQuant"/>
      <sheetName val="AUT_ORIGINAL"/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NumerN (2)"/>
      <sheetName val="Dimens (2)"/>
      <sheetName val="QuantPav (2)"/>
      <sheetName val="Plan4"/>
      <sheetName val="Plan5"/>
      <sheetName val="Plan6"/>
      <sheetName val="Plan7"/>
      <sheetName val="Plan11"/>
      <sheetName val="Plan12"/>
      <sheetName val="Plan13"/>
      <sheetName val="Plan14"/>
      <sheetName val="Plan15"/>
      <sheetName val="Plan16"/>
      <sheetName val="INDICADORES"/>
      <sheetName val="Serro"/>
      <sheetName val="CPU-LOTE 30"/>
      <sheetName val="CPU-Lote 30-básico"/>
      <sheetName val="Cpu"/>
      <sheetName val="CHE"/>
      <sheetName val="MObra"/>
      <sheetName val="Crono"/>
      <sheetName val="EncSoc"/>
      <sheetName val="Cadastros"/>
      <sheetName val="QTR"/>
      <sheetName val="TABELA"/>
      <sheetName val="C378 Distribuicao de Massas Lot"/>
      <sheetName val="Cortes"/>
      <sheetName val="Aterros"/>
      <sheetName val="geral"/>
      <sheetName val="FRESAGEM (I)"/>
      <sheetName val="RECOMPOS. REV.CBUQ(XIV)"/>
      <sheetName val="SINAL HORIZ"/>
      <sheetName val="ESCAVAÇÃO(II)ok"/>
      <sheetName val="ESC MEC DE VALA(VI)"/>
      <sheetName val="CONCR CICL 01"/>
      <sheetName val="ARGAMASSA 02"/>
      <sheetName val="ENROC JOG 03"/>
      <sheetName val="ENROC ARRUM 04"/>
      <sheetName val="CONCR CIM (XII)"/>
      <sheetName val="FORMA (IV)"/>
      <sheetName val="LIMP PONTE"/>
      <sheetName val="LIMP DE VALA DE DRENAGEM 07"/>
      <sheetName val="LIMP DE DESCIDA D AGUA (V)"/>
      <sheetName val="GUARDA CORPO (III)"/>
      <sheetName val="RECOMP MAN ATERRO 09"/>
      <sheetName val="REMOÇÃO DE MAN DE BARREIRA 10"/>
      <sheetName val="RECOMP MEC ATERRO 11"/>
      <sheetName val="ROÇ MAN (IX)"/>
      <sheetName val="ROÇ COL (X)"/>
      <sheetName val="REGMECFAIXA(I)OK"/>
      <sheetName val="CAPINA(XI)"/>
      <sheetName val="CAIAÇÃO (VIII)"/>
      <sheetName val="LIMPPLACA(VI)"/>
      <sheetName val="RECOMPPLACA(VII)"/>
      <sheetName val="LIMP SARJ M FIO((IV)"/>
      <sheetName val="LIMP BUEIRO"/>
      <sheetName val="REMENDO PRO FRIO"/>
      <sheetName val="REMENDO PROF PIL"/>
      <sheetName val="CORR DEF MAN FRIO"/>
      <sheetName val="CORR DEF MBUQ(XIII)"/>
      <sheetName val="CHUVA"/>
      <sheetName val="Ind. Físicos"/>
      <sheetName val="Fh. Medição"/>
      <sheetName val="Medição"/>
      <sheetName val="Reaj"/>
      <sheetName val="sub-base"/>
      <sheetName val="base"/>
      <sheetName val="imprimação"/>
      <sheetName val="tsd"/>
      <sheetName val="cm-30"/>
      <sheetName val="rr 2c"/>
      <sheetName val="escav. manual 1ª cat"/>
      <sheetName val="escav. mecânica 1ª cat"/>
      <sheetName val="DPS-02"/>
      <sheetName val="enrocamento"/>
      <sheetName val="DIPRVS12"/>
      <sheetName val="Curva ABC"/>
      <sheetName val="COMP."/>
      <sheetName val="Aux."/>
      <sheetName val="Cron.Físico"/>
      <sheetName val="Transp."/>
      <sheetName val="Transp.Bet."/>
      <sheetName val="Mob."/>
      <sheetName val="Equip."/>
      <sheetName val="M.O."/>
      <sheetName val="Mat."/>
      <sheetName val="Índices"/>
      <sheetName val="Aluguel"/>
      <sheetName val="INVENTÁRIO"/>
      <sheetName val="COMPOSIÇÕES"/>
      <sheetName val="Aquis. e Transp. Mat. Betum."/>
      <sheetName val="Transp.Mat.Betum"/>
      <sheetName val="comp.Eq.pes."/>
      <sheetName val="Layout cant."/>
      <sheetName val="ponte madeira"/>
      <sheetName val="Mob.Desmob."/>
      <sheetName val="Quadro 03"/>
      <sheetName val="Quadro 04"/>
      <sheetName val="Quadro 05"/>
      <sheetName val="Composição de preços 08 (2)"/>
      <sheetName val="Quadro Resumo 08"/>
      <sheetName val="Planilha 09"/>
      <sheetName val="Composição de preços 10 (2)"/>
      <sheetName val="Composição de preços 10"/>
      <sheetName val="Escala salarial 11"/>
      <sheetName val="Cronograma 12"/>
      <sheetName val="Composição do BDI 13"/>
      <sheetName val="Composição do BDI 14"/>
      <sheetName val="Leis sociais 15"/>
      <sheetName val="BD - Composições unitárias"/>
      <sheetName val="BD - Materiais"/>
      <sheetName val="RASCUNHO CRONOGRAMA"/>
      <sheetName val="comp. cant."/>
      <sheetName val="BD - Índice de serviços"/>
      <sheetName val="Quad_Transp_"/>
      <sheetName val="BD - Mão de obra"/>
      <sheetName val="BD - Equipamentos"/>
      <sheetName val="FICHA RESUMO"/>
      <sheetName val="Planilha Orçamentária (2)"/>
      <sheetName val="Planilha ABC"/>
      <sheetName val="Desmatamento&lt;15cm"/>
      <sheetName val="Desmatamento 15a30cm"/>
      <sheetName val="mat 1ª c. DMT 50 a 200m"/>
      <sheetName val="mat 1ª c. DMT 200 a 400m"/>
      <sheetName val="mat 1ª c. DMT 3000 a 5000m"/>
      <sheetName val="mat 1ª c. DMT &gt; 5000m"/>
      <sheetName val="Solo mole"/>
      <sheetName val="Distribuição de massas"/>
      <sheetName val="Compac. 100%"/>
      <sheetName val="Compac. bota fora"/>
      <sheetName val="Compac. 95%"/>
      <sheetName val="Subleito"/>
      <sheetName val="Pintura de lig."/>
      <sheetName val="CBUQ &quot;C&quot;"/>
      <sheetName val="CBUQ &quot;B&quot;"/>
      <sheetName val="Remoção de revest. betuminoso"/>
      <sheetName val="Remoção de camada granular "/>
      <sheetName val="Forn RR-1C"/>
      <sheetName val="Forn CM-30"/>
      <sheetName val="Forn Cap 50-70"/>
      <sheetName val="Forn RR-2C"/>
      <sheetName val="Transp RR-1C"/>
      <sheetName val="Transp CM-30"/>
      <sheetName val="Transp Cap 50-70"/>
      <sheetName val="Transp RR-2C"/>
      <sheetName val="OAC"/>
      <sheetName val="Escav. manual"/>
      <sheetName val="Dreno profundo"/>
      <sheetName val="Colchão drenante"/>
      <sheetName val="Descida d'agua"/>
      <sheetName val="Sarjeta SCC 01"/>
      <sheetName val="Meio-fio MFC 05"/>
      <sheetName val="Meio-fio MFC 01"/>
      <sheetName val="Remoção de meio-fios"/>
      <sheetName val="Remoção de concreto"/>
      <sheetName val="Sinal. horizontal"/>
      <sheetName val="Defensa"/>
      <sheetName val="Calçada"/>
      <sheetName val="Índices de Reajustamento"/>
      <sheetName val="Acomp. Medição"/>
      <sheetName val="Planilha com Reajustamento"/>
      <sheetName val="Planilha Comparativa - Custo"/>
      <sheetName val="S Trecho KM 166 - KM 370"/>
      <sheetName val="RemendoProf_Manual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CROQUI _2_"/>
      <sheetName val="TapaBuraco"/>
      <sheetName val="Limpeza"/>
      <sheetName val="BANCO"/>
      <sheetName val="Conversão"/>
      <sheetName val="Índice"/>
      <sheetName val="FolhasRosto"/>
      <sheetName val="QTDES"/>
      <sheetName val="TCCARR NPAV"/>
      <sheetName val="MOB02"/>
      <sheetName val="MOBILIZAÇÃO I"/>
      <sheetName val="MOBILIZAÇÃO II"/>
      <sheetName val="DIAGRAMA2"/>
      <sheetName val="GRÁF PONTE NOVO"/>
      <sheetName val="EST"/>
      <sheetName val="TRANSV"/>
      <sheetName val="BALAN"/>
      <sheetName val="LONG"/>
      <sheetName val="ALA"/>
      <sheetName val="GRODA"/>
      <sheetName val="LDÁGUA"/>
      <sheetName val="MFRANC"/>
      <sheetName val="CONTRAV"/>
      <sheetName val="PRANC"/>
      <sheetName val="DESL"/>
      <sheetName val="GCORPO"/>
      <sheetName val="FERRAG_"/>
      <sheetName val="PINT"/>
      <sheetName val="GRÁFICO _2_"/>
      <sheetName val="CAVMEC"/>
      <sheetName val="1º ANO_qtd_dner"/>
      <sheetName val="2º ANO_qtd_dner"/>
      <sheetName val="3º ANO_qtd_dner"/>
      <sheetName val="4º ANO_qtd_dner"/>
      <sheetName val="5º ANO_qtd_dner"/>
      <sheetName val="Conv.Resumo1"/>
      <sheetName val="Referencia"/>
      <sheetName val="AUXILIAR"/>
      <sheetName val="TERRAPLENAGEM"/>
      <sheetName val="PAVIMENTAÇÃO"/>
      <sheetName val="DRENAGEM E OAC"/>
      <sheetName val="OB. COMPLEM."/>
      <sheetName val="PROT. CORPO EST."/>
      <sheetName val="PROT. AMBIENTAL"/>
      <sheetName val="OAE"/>
      <sheetName val="PRO EQ. - AUX"/>
      <sheetName val="PRO EQ. - TERRAPL"/>
      <sheetName val="PRO EQ. - PAVIM"/>
      <sheetName val="PLA_ORÇAM _BR-319"/>
      <sheetName val="PLA_EDITAL _BR-319"/>
      <sheetName val="Materiais-quantidade"/>
      <sheetName val="Mao de Obra"/>
      <sheetName val="Calculo de eqpto."/>
      <sheetName val="Orçamentária"/>
      <sheetName val="TB _BG_"/>
      <sheetName val="RemProf"/>
      <sheetName val="abc"/>
      <sheetName val="plan.preçounit."/>
      <sheetName val="qd transp"/>
      <sheetName val="mist.bet.usin.frio"/>
      <sheetName val="Aqui. bet. mist. a frio"/>
      <sheetName val="Transp. mat. bet. usinado a f"/>
      <sheetName val="Rec. do rev. com MBUF"/>
      <sheetName val="Transporte RR-1C"/>
      <sheetName val="rem.prof.dem.manual"/>
      <sheetName val="Rec. man aterro"/>
      <sheetName val="Remoc.CG"/>
      <sheetName val="Limp. vala"/>
      <sheetName val="Limp. bueiro"/>
      <sheetName val="Desob.bueiro"/>
      <sheetName val="caiação"/>
      <sheetName val="Rem. Barreira"/>
      <sheetName val="Roç. colonião"/>
      <sheetName val="veículo até 100hp"/>
      <sheetName val="Trans_Carr_Pav (cercas)"/>
      <sheetName val="SBRP"/>
      <sheetName val="Mobilização"/>
      <sheetName val="LAYOUT_CANTEIRO"/>
      <sheetName val="Prancha"/>
      <sheetName val="sinapi"/>
      <sheetName val="custo_trans_betum"/>
      <sheetName val="QTT  BETUM"/>
      <sheetName val="OFICIO"/>
      <sheetName val="RELATORIO 1"/>
      <sheetName val="RELATORIO 2"/>
      <sheetName val="PLUVIOMETRIA 2ª"/>
      <sheetName val="F_MEDIÇÃO(pato)5ªMP"/>
      <sheetName val="TAPA BUR MBUF MAN 5ª MP "/>
      <sheetName val="TAPA BUR MBUF REC 5ª MP"/>
      <sheetName val="REMENDO PROF MAN 3ª MP"/>
      <sheetName val="REM. PROF REC MBUF 5ª MP"/>
      <sheetName val="REMENDO PROF.MBUQ 5ª MP"/>
      <sheetName val="REC.com MBUF MAN 3ª"/>
      <sheetName val="REC.com MBUF REC 3ª "/>
      <sheetName val="FRESA MAN"/>
      <sheetName val="CORREÇÃO "/>
      <sheetName val=" CONCRETO CIM 5ªMP "/>
      <sheetName val=" FORMA5ª "/>
      <sheetName val=" GUARDA CORPO"/>
      <sheetName val="ESCAVAÇÃO"/>
      <sheetName val="ESCAV MECAN"/>
      <sheetName val="RECOMPOSIÇÃO MEC. ATERRO 5ª MP"/>
      <sheetName val="ENROCAMENTO 5ª"/>
      <sheetName val="LIMP SARJ M FIO (5ª)"/>
      <sheetName val="LIMP DESC. ÁGUA 5ª "/>
      <sheetName val="LIMP DE PONTE "/>
      <sheetName val=" LIMP DE VALA DE DREN."/>
      <sheetName val="DESOBSTRUÇÃO DE BUEIRO "/>
      <sheetName val=" RECOMP PLACA"/>
      <sheetName val=" REMOÇÃO DE MAN. DE BARREIRA "/>
      <sheetName val=" REM DE MAN. DE mat bet"/>
      <sheetName val=" REM DE MEC. DE mat bet "/>
      <sheetName val=" ROÇ MAN (5ª)"/>
      <sheetName val=" ROÇ COL (5ª)"/>
      <sheetName val=" ROÇ MEC(4ª)"/>
      <sheetName val="CAPINA (estourou)"/>
      <sheetName val="QUANT SERV MAN (4ª)"/>
      <sheetName val="QUANT SERV REC I(5ª)"/>
      <sheetName val="mom. total "/>
      <sheetName val=" TRANSPORTE MAN 5ª"/>
      <sheetName val="CORREÇÃO DA TERCEIRA MEDIÇÃO"/>
      <sheetName val=" TRANSPORTE REC(5ª)"/>
      <sheetName val="FRESAGEM (REL)58"/>
      <sheetName val="CORR.DEF.MBUF MAN(REL)"/>
      <sheetName val="RECOMPOS. REV.CBUF(rel) MAN"/>
      <sheetName val="RECOMPOS. REV.CBUF(rel)REC 3ª"/>
      <sheetName val="TAPA BUR MBUF(rel) 5ªman"/>
      <sheetName val="TAPA BUR MBUF(rel) 3ªrec"/>
      <sheetName val="REM.PROF Q REC(rel) OK"/>
      <sheetName val="REM.PROF FRIO REC(rel)"/>
      <sheetName val="CORR DEF MBUQ(rel)"/>
      <sheetName val="CAIAÇÃO (rel)"/>
      <sheetName val="ESCAVAÇÃO(II)"/>
      <sheetName val="GUARDA CORPO (rel)n"/>
      <sheetName val="RECOMPOS. REV.CBUQ(relat)"/>
      <sheetName val="CONCR CIM (rel) 5ª"/>
      <sheetName val="FORMA (rel) 5ª"/>
      <sheetName val="RECOMPOSIÇÃO DE ATERRO"/>
      <sheetName val="LIMP DE VALA DE DREN. (rel)N"/>
      <sheetName val="LIMP DE DESCIDA REL  "/>
      <sheetName val="DESOBSTRUÇÃO DE BUEIRO (REL)"/>
      <sheetName val="LIMP DE PONTE"/>
      <sheetName val="ROÇ MAN (rel)5ª"/>
      <sheetName val="ROÇ COL (rel)4ª"/>
      <sheetName val="REGMECFAIXA(rel)4ª"/>
      <sheetName val="CAPINA(rel)N"/>
      <sheetName val="LIMPPLACA(rel)ok"/>
      <sheetName val="RECOMPPLACA(rel)ok"/>
      <sheetName val="LIMP SARJ M FIO(rel)"/>
      <sheetName val="DRENAGEM"/>
      <sheetName val="REM. PROF.MBUF MAN(rel)"/>
      <sheetName val="REM. PROF.MBUF REC(rel) "/>
      <sheetName val="REC FAIXA DOM(4ª)"/>
      <sheetName val="F_MEDIÇÃO(pato)"/>
      <sheetName val="F_MEDIÇÃO(apres. ary) "/>
      <sheetName val="Resumo apresent 57 patoary"/>
      <sheetName val="TAPA BUR MBUQ MAN"/>
      <sheetName val="TAPA BUR MBUF MAN"/>
      <sheetName val="TAPA BUR MBUF REC "/>
      <sheetName val="TAPA BUR MBUQ REC"/>
      <sheetName val="RECOMP. MAN MBUQ"/>
      <sheetName val="RECOMP. REC MBUQ OK"/>
      <sheetName val="FRESAGEM MAN"/>
      <sheetName val="FRESAGEM REC"/>
      <sheetName val="REMENDO MBUQ MAN"/>
      <sheetName val="REMENDO MBUQ REC"/>
      <sheetName val="REMENDO MBUF MAN "/>
      <sheetName val="REMENDO MBUF REC"/>
      <sheetName val="CORR MBUQ MAN"/>
      <sheetName val="CORR MBUF MAN"/>
      <sheetName val="CORR MBUQ REC"/>
      <sheetName val="CORR MBUF REC"/>
      <sheetName val="REC FAIXA DOM"/>
      <sheetName val=" CONCRETO CIM"/>
      <sheetName val=" FORMA"/>
      <sheetName val="LIMP SARJ M FIO"/>
      <sheetName val="LIMP DESC DAGUA"/>
      <sheetName val="LIMP DE VALA DE DREN."/>
      <sheetName val="RECOMP PLACA"/>
      <sheetName val="(ok) ROÇ MAN"/>
      <sheetName val="ROÇ COL"/>
      <sheetName val="QUANT SERV MAN i"/>
      <sheetName val="QUANT SERV REC I"/>
      <sheetName val=" TRANSPORTE MAN"/>
      <sheetName val="TRANSPORTE REC"/>
      <sheetName val="(ok)TRANSPORTE PIL"/>
      <sheetName val="FRESAGEM MAN rel"/>
      <sheetName val="FRESAGEM REC rel"/>
      <sheetName val="FRESAGEM rel (JOÃO)"/>
      <sheetName val="RECOMPOS. REV.CBUQ(rel)"/>
      <sheetName val="TAPA BUR MBUQ MAN(rel)"/>
      <sheetName val="TAPA BUR MBUF MAN(rel)"/>
      <sheetName val="TAPA BUR MBUQ REC(rel)"/>
      <sheetName val="TAPA BUR MBUF REC(rel)"/>
      <sheetName val="REM.PROF Q MAN(rel) OK"/>
      <sheetName val="REMENDO PROF F MAN (rel)"/>
      <sheetName val="REMENDO PROF F REC (rel) "/>
      <sheetName val="CORR  MBUQ MAN(rel)"/>
      <sheetName val="CORR  MBUF MAN(rel)"/>
      <sheetName val="CORR  MBUQ REC(rel)"/>
      <sheetName val="CORR  MBUF REC(rel)"/>
      <sheetName val="CAIAÇÃO (rel)ok"/>
      <sheetName val="GUARDA CORPO (rel)"/>
      <sheetName val="CONCR CIM (rel)ok"/>
      <sheetName val="ESCAVAÇÃO(rel)ok"/>
      <sheetName val="ESC MEC DE VALA(rel)"/>
      <sheetName val="FORMA (rel)"/>
      <sheetName val="LIMP DE VALA DE DREN. (rel)"/>
      <sheetName val="LIMP DE DESCIDA D AGUA (rel)ok"/>
      <sheetName val="ROÇ MAN (rel)ok"/>
      <sheetName val="ROÇ COL (rel)ok"/>
      <sheetName val="REGMECFAIXA(rel)ok"/>
      <sheetName val="CAPINA(rel)ok"/>
      <sheetName val="LIMP SARJ M FIO(rel)ok"/>
      <sheetName val="F_MEDIÇÃO_pato_"/>
      <sheetName val="RECOMP_ MAN MBUQ"/>
      <sheetName val="RECOMP_ REC MBUQ OK"/>
      <sheetName val="Ofício"/>
      <sheetName val="RESUMO-SINFRA"/>
      <sheetName val="cronfisico"/>
      <sheetName val="Crono Físico-Financeiro "/>
      <sheetName val="Folha 1"/>
      <sheetName val="Folha 2-1"/>
      <sheetName val="Folha 2-2"/>
      <sheetName val="Folha 2-3"/>
      <sheetName val="CronFIFI"/>
      <sheetName val="Desem."/>
      <sheetName val="Resumo 1"/>
      <sheetName val="C. Físico-Finan"/>
      <sheetName val="Fisico Sangue 2"/>
      <sheetName val="Trans Med."/>
      <sheetName val="Folha 4.1"/>
      <sheetName val="Tubul.  2"/>
      <sheetName val="Tub. 3 "/>
      <sheetName val="Tub. 4"/>
      <sheetName val="Folha 6"/>
      <sheetName val="Folha 7"/>
      <sheetName val="Físico Sangue 1"/>
      <sheetName val="TAPA BUR MBUQ MAN 1ª MP"/>
      <sheetName val="TAPA BUR MBUF MAN 1ªMP"/>
      <sheetName val="TAPA BUR MBUF REC ok "/>
      <sheetName val="TAPA BUR MBUQ REC 1ª MP"/>
      <sheetName val="RECOMP. MAN 1ª MP"/>
      <sheetName val="RECOMP. REC MBUQ 1ªMP"/>
      <sheetName val="RECOMP. REC MBUF 1ª MP"/>
      <sheetName val="Micro Revest MAN"/>
      <sheetName val="Micro Revest REC 1ªMP"/>
      <sheetName val="FRESAGEM REC 1ªMP"/>
      <sheetName val="FRESAGEM MAN 1ªMP"/>
      <sheetName val="REM.MEC MAT.BET.MAN"/>
      <sheetName val="REMENDO MBUQ MAN 1ªmp"/>
      <sheetName val="CORR MBUQ MAN 1ª MP"/>
      <sheetName val="CORR MBUF MAN 1ª MP"/>
      <sheetName val="CORR MBUQ REC 1ª MP"/>
      <sheetName val="CORR MBUF REC 1ª MP"/>
      <sheetName val="REC FAIXA DOM 1ª MP "/>
      <sheetName val="ROÇ MAN"/>
      <sheetName val="MICRO MAN rel "/>
      <sheetName val="MICRO total simulação"/>
      <sheetName val="MICRO REC rel "/>
      <sheetName val="REM. MEC. DE REV.BET.REC"/>
      <sheetName val="Plan17"/>
      <sheetName val="Plan18"/>
      <sheetName val="Plan19"/>
      <sheetName val="Plan20"/>
      <sheetName val="Plan21"/>
      <sheetName val="Plan22"/>
      <sheetName val="Plan23"/>
      <sheetName val="Plan24"/>
      <sheetName val="Plan25"/>
      <sheetName val="Plan26"/>
      <sheetName val="Plan27"/>
      <sheetName val="Plan28"/>
      <sheetName val="REMENDO PRO"/>
      <sheetName val="Transp. med."/>
      <sheetName val="Trans Licit."/>
      <sheetName val="SOLO P BASE REM PROF_"/>
      <sheetName val="M_A_A_U_Q_ _  02_521_00"/>
      <sheetName val="M_B_U_Q_ _ 02_540_00"/>
      <sheetName val="Castanho - Igapó Açu"/>
      <sheetName val="QUANTIDADES"/>
      <sheetName val="QUANTIDADES (02 ANOS)"/>
      <sheetName val="Cronograma (02 ANOS)"/>
      <sheetName val="Caminhão 5m3"/>
      <sheetName val="Local para Remendos"/>
      <sheetName val="Transp. Carroceria 4t"/>
      <sheetName val="Quantit. de Mat. Betum."/>
      <sheetName val="Transporte de Mat. Betum."/>
      <sheetName val="M.A.A.U.Q. -  02.521.00"/>
      <sheetName val="M.B.U.Q. - 02.540.00"/>
      <sheetName val="Camada Granular - 02.200.01"/>
      <sheetName val="Solo Ministurado 02.241.00"/>
      <sheetName val="Formas de Madeira - 03.370.00"/>
      <sheetName val="Concreto Cimento - 13.329.01"/>
      <sheetName val="QTDE"/>
      <sheetName val="CRON FÍSICO"/>
      <sheetName val="TCC RÑP"/>
      <sheetName val="TCC RP"/>
      <sheetName val="TCB RÑP"/>
      <sheetName val="TLB RÑP"/>
      <sheetName val="MEDESM"/>
      <sheetName val="CAV MEC"/>
      <sheetName val="INST CANT"/>
      <sheetName val="Layout Canteiro"/>
      <sheetName val="G REV PRIM"/>
      <sheetName val="G MADEIRA"/>
      <sheetName val="G CHAPA"/>
      <sheetName val="_Estaca"/>
      <sheetName val="_Transversina"/>
      <sheetName val="_Balancin"/>
      <sheetName val="_Longarina"/>
      <sheetName val="_Ala"/>
      <sheetName val="_Guarda Rodas"/>
      <sheetName val="_Linha d'água"/>
      <sheetName val="_Mão Francesa"/>
      <sheetName val="_Contraventamento"/>
      <sheetName val="_Prancheta"/>
      <sheetName val="_Deslizante"/>
      <sheetName val="_Guarda Corpo"/>
      <sheetName val="_Ferragem"/>
      <sheetName val="_Pintura"/>
      <sheetName val="Mat Bet"/>
      <sheetName val="Consumo Pintura"/>
      <sheetName val="Cons Ferragem"/>
      <sheetName val="DEMOLIÇÃO DE PONTE"/>
      <sheetName val="NOVO PARAÍSO - CARACARAÍ"/>
      <sheetName val="Cronograma Físico"/>
      <sheetName val="TRANSP. COMERC. 5M3"/>
      <sheetName val="TRANSP. LOCAL REMENDOS"/>
      <sheetName val="TRANSP. LOCAL 4T"/>
      <sheetName val="QUANT. MAT. BETUME"/>
      <sheetName val="GRÁFICO (2)"/>
      <sheetName val="CPS-1  "/>
      <sheetName val="Ind. Fis."/>
      <sheetName val="Desemp."/>
      <sheetName val="M.P."/>
      <sheetName val="RECOMP. DO REVEST. PRIMÁRIO."/>
      <sheetName val="RECONFORMAÇÃO DA PLATAFORMA"/>
      <sheetName val="RECOMP. MEC. ATERRO"/>
      <sheetName val="Saldo Antes Aditivo"/>
      <sheetName val="Saldo Após Aditivo"/>
      <sheetName val="QUANTITATIVOS"/>
      <sheetName val="T_ LOCAL 10m3"/>
      <sheetName val="TRANSP. LOCAL EM BASCULANTE"/>
      <sheetName val="DESMAT. DESTOCAM. E LIMP."/>
      <sheetName val="EXECUÇÃO DE PONTE"/>
      <sheetName val="ESC. MECÂNICA 1ª CAT."/>
      <sheetName val="CORPO DE BSTC D=1,20 m"/>
      <sheetName val="BOCA DE BSTC D=1,20 m"/>
      <sheetName val="CORPO DE BDTC D=1,20 m"/>
      <sheetName val="BOCA DE BDTC D=1,20 m"/>
      <sheetName val="REATERRO E COMP. P BUEIRO"/>
      <sheetName val="T_ COMERC_ CARR_"/>
      <sheetName val="TRANSP. COMERCIAL CARROCERIA"/>
      <sheetName val="TRANSP. COMERCIAL EM BASCULANTE"/>
      <sheetName val="VEÍCULO LEVE"/>
      <sheetName val="T_ COMERCIAL 10m3"/>
      <sheetName val="Capa (2)"/>
      <sheetName val="CUSTO BALSA"/>
      <sheetName val="QTD BALSA"/>
      <sheetName val="TL REM"/>
      <sheetName val="TCB RP"/>
      <sheetName val="TLB RP"/>
      <sheetName val="TLC RP"/>
      <sheetName val="AQ MATBET"/>
      <sheetName val="TMAT BET"/>
      <sheetName val="MOBIL E DESMOBIL EQUIP"/>
      <sheetName val="LINEAR"/>
      <sheetName val="RASCUNHO_Ñ Imprimir"/>
      <sheetName val="GRAF MATERIAL DE PV"/>
      <sheetName val="GRAF JAZ"/>
      <sheetName val="GRAF EROSÕES"/>
      <sheetName val="VOLUMES 01"/>
      <sheetName val="VOLUMES 02"/>
      <sheetName val="VOLUMES 03"/>
      <sheetName val="VOLUMES 04"/>
      <sheetName val="VOLUMES 05"/>
      <sheetName val="VOLUMES 06"/>
      <sheetName val="VOLUMES 07"/>
      <sheetName val="DIV GRAF OCORR_2"/>
      <sheetName val="Quantidades-serviços"/>
      <sheetName val="Quantidades_mat.bet"/>
      <sheetName val="Quant-serviços_manutenção"/>
      <sheetName val="Quant-serviços_conservaçào"/>
      <sheetName val="canteiro"/>
      <sheetName val="quant por solução"/>
      <sheetName val="cronograma fisico por ativ"/>
      <sheetName val=" DMT"/>
      <sheetName val="VCP"/>
      <sheetName val="PRE"/>
      <sheetName val="JOÃO ANDRÉ"/>
      <sheetName val="ACESSO 01"/>
      <sheetName val="CONTORNO"/>
      <sheetName val="ACESSO 02"/>
      <sheetName val="SINALIZAÇÃO VERTICAL"/>
      <sheetName val="sinalização horizontal"/>
      <sheetName val="TACHAS"/>
      <sheetName val="concreto cimento ok (2)"/>
      <sheetName val="Calculo"/>
      <sheetName val="P"/>
      <sheetName val="PlanContrato"/>
      <sheetName val="Especif"/>
      <sheetName val="Calculo (2)"/>
      <sheetName val="PP"/>
      <sheetName val="Pintura de ligação"/>
      <sheetName val="CBUQ -  Polímero"/>
      <sheetName val="Coleta"/>
      <sheetName val="CROQUIS"/>
      <sheetName val="MATBET CUSTO"/>
      <sheetName val="MATBET PREÇO UNIT"/>
      <sheetName val="MOBIL-CANT"/>
      <sheetName val="TLCB5"/>
      <sheetName val="TLMR"/>
      <sheetName val="TCC4"/>
      <sheetName val="TLMB"/>
      <sheetName val="TCCB10"/>
      <sheetName val="CRONOGAMA 1º"/>
      <sheetName val="CRONOGAMA 2º"/>
      <sheetName val="COMPOSIÇÕES2"/>
      <sheetName val="Pluviometria "/>
      <sheetName val="BOLETIM "/>
      <sheetName val="Resumo fianceiro"/>
      <sheetName val="Resumo por medicao"/>
      <sheetName val="Borbagato"/>
      <sheetName val="MinasRio"/>
      <sheetName val="Balance Sheet&amp;Income Statement"/>
      <sheetName val="Cash Flow"/>
      <sheetName val="Equity "/>
      <sheetName val="IFRS Adjustments"/>
      <sheetName val="ABC US$ 50,000,000_261107"/>
      <sheetName val="Parc. CP &amp; LP ABC US$ 50M 2611"/>
      <sheetName val="ABC US$ 12M_060508"/>
      <sheetName val="ABC US$ 17,7M_090508"/>
      <sheetName val="SALDO"/>
      <sheetName val="Parc. CP &amp; LP"/>
      <sheetName val="logistica"/>
      <sheetName val="amapa"/>
      <sheetName val="metalicos"/>
      <sheetName val="bay"/>
      <sheetName val="anglo"/>
      <sheetName val="equity"/>
      <sheetName val="ConsFev09"/>
      <sheetName val="llx"/>
      <sheetName val="Folha de Medição"/>
      <sheetName val="CRON BR 364"/>
      <sheetName val="CRON BR 364 _2_"/>
      <sheetName val="Boletim de Desempenho Parcial"/>
      <sheetName val="Andamento Físico"/>
      <sheetName val="3ª FAIXA"/>
      <sheetName val="PISTA"/>
      <sheetName val="Memória ABRIL"/>
      <sheetName val="Memória"/>
      <sheetName val="Medição R$"/>
      <sheetName val="Financeiro"/>
      <sheetName val="Pintura Ligação (m2)"/>
      <sheetName val="Fresagem (m³)"/>
      <sheetName val="CBUQ (ton)"/>
      <sheetName val="Q.Dem+MFio"/>
      <sheetName val="Q.Dem"/>
      <sheetName val="Andam.Físico"/>
      <sheetName val="Boletim Des"/>
      <sheetName val="Pluviom"/>
      <sheetName val="Avanço Linear"/>
      <sheetName val=" Decofin - JAMARI"/>
      <sheetName val="COMBUSTIVEL I"/>
      <sheetName val="Instruções"/>
      <sheetName val="TXG"/>
      <sheetName val="FECHAMENTO"/>
      <sheetName val="INDIRETO"/>
      <sheetName val="BANCO_MO"/>
      <sheetName val="LEIS_H"/>
      <sheetName val="LEIS_M"/>
      <sheetName val="Prestadores Serviço"/>
      <sheetName val="Memo Veículos"/>
      <sheetName val="Cons.Combustivel"/>
      <sheetName val="EFETIVO OBRA 179"/>
      <sheetName val="Impressao"/>
      <sheetName val="Help"/>
      <sheetName val="Suporte"/>
      <sheetName val="Explicação1"/>
      <sheetName val="Verificador"/>
      <sheetName val="CP"/>
      <sheetName val="DP"/>
      <sheetName val="OESP"/>
      <sheetName val="CTRL"/>
      <sheetName val="DO"/>
      <sheetName val="CR"/>
      <sheetName val="ACUM"/>
      <sheetName val="FCC"/>
      <sheetName val="PEC"/>
      <sheetName val="FC"/>
      <sheetName val="PE"/>
      <sheetName val="EVA"/>
      <sheetName val="ECONO"/>
      <sheetName val="FINAN"/>
      <sheetName val="COMPARA"/>
      <sheetName val="ANALISE"/>
      <sheetName val="PM"/>
      <sheetName val="Consistência"/>
      <sheetName val="Menu_Navegação"/>
      <sheetName val="Pos_Contrato"/>
      <sheetName val="Menu_Financeiro"/>
      <sheetName val="Menu_mov_financ"/>
      <sheetName val="Mov Fin"/>
      <sheetName val="Mov_Financeiro"/>
      <sheetName val="Acom_Econômico"/>
      <sheetName val="Menu_Pessoal"/>
      <sheetName val="Pessoal Real"/>
      <sheetName val="PROVENTOS_DINAMICA"/>
      <sheetName val="PROVENTOS - FOLHA DE PAGAMENTO"/>
      <sheetName val="Desp Ger Prev"/>
      <sheetName val="Desp Ger Real"/>
      <sheetName val="Desp Ger Imp"/>
      <sheetName val="Demost_ result"/>
      <sheetName val="Med Real"/>
      <sheetName val="Menu_Medições"/>
      <sheetName val="Menu_Produção"/>
      <sheetName val="MEDIÇÃO_MENSAL"/>
      <sheetName val="RESUMO_MEDIÇÃO"/>
      <sheetName val="PRODUÇÃO_MENSAL"/>
      <sheetName val="RESUMO_PRODUÇÃO"/>
      <sheetName val="CONTROLE"/>
      <sheetName val="REL. FOTOG."/>
      <sheetName val="Dados do projeto"/>
      <sheetName val="CARTA PROPOSTA"/>
      <sheetName val="C2 PLANILHA rocha e brita"/>
      <sheetName val="C4 Resumo do projeto"/>
      <sheetName val="C5 Comparativo layout 2 e 3"/>
      <sheetName val="C7 PLANILHA de preços unitários"/>
      <sheetName val="PLANILHA Quant e preços"/>
      <sheetName val="CRON-EQ"/>
      <sheetName val="LISTA-EQ"/>
      <sheetName val="CRON-MOD"/>
      <sheetName val="CRON-MOI"/>
      <sheetName val="FIS"/>
      <sheetName val="FIS-FIN - LANÇAR NO FIS"/>
      <sheetName val="Histograma de mão de obra"/>
      <sheetName val="PLANILHA Para EAP"/>
      <sheetName val="EAP-V&amp;M"/>
      <sheetName val="COMPOR-CBM"/>
      <sheetName val="COMPOR-CHE"/>
      <sheetName val="Valeta VPA 03"/>
      <sheetName val="Atualização da Matriz"/>
      <sheetName val="Roteiro de Preenchimento"/>
      <sheetName val="Dados Informativos"/>
      <sheetName val="Contra-capa"/>
      <sheetName val="Dados Contratuais"/>
      <sheetName val="Localização"/>
      <sheetName val="Seções Típicas"/>
      <sheetName val="Planilha Resumida"/>
      <sheetName val="Proj. Bás x Exec. Fat.Emp. Sald"/>
      <sheetName val="Cron. Físico Financeiro"/>
      <sheetName val="Cronograma de Eqtos Diretos"/>
      <sheetName val="Cronograma de Eqtos Indiretos"/>
      <sheetName val="Horas Trabalhadas dos Equiptos "/>
      <sheetName val="Cronograma Mão de Obra Direta"/>
      <sheetName val="Cronograma Mão de Obra Indireta"/>
      <sheetName val="Principais Materiais"/>
      <sheetName val="Resumo do Custo Direto"/>
      <sheetName val="Rateio dos Encarregados"/>
      <sheetName val="Praticabilidade 1 Turno"/>
      <sheetName val="Perdas de tempo 1 Turno"/>
      <sheetName val="Praticabilidade 2 Turnos"/>
      <sheetName val="Perdas de tempo 2 Turnos"/>
      <sheetName val="Encargo Social Ponderado 1Turno"/>
      <sheetName val="Encargo Social Ponderado 2Turn "/>
      <sheetName val="Encargos Sociais"/>
      <sheetName val="Desmatamento"/>
      <sheetName val="Escavação 1a Cat"/>
      <sheetName val="Escavação 2a Cat"/>
      <sheetName val="Escavação 3a Cat"/>
      <sheetName val="Escavação Solo Mole"/>
      <sheetName val="Camada Drenante"/>
      <sheetName val="Aquis.  transp  Areia  CD "/>
      <sheetName val="Compactação de Aterro"/>
      <sheetName val="Regularização"/>
      <sheetName val="Subbase de Solos"/>
      <sheetName val="Esc. Carga Transp. Jaz. Subbase"/>
      <sheetName val="Base de Solos"/>
      <sheetName val="Esc. Carga Transp. Jaz. Base"/>
      <sheetName val="BGS"/>
      <sheetName val="Aquisição e transporte de BGS"/>
      <sheetName val="Reciclagem"/>
      <sheetName val="Pintura"/>
      <sheetName val="Aquis.  transp  Brita TSS"/>
      <sheetName val="Aquis.  transp  Brita TSD"/>
      <sheetName val="Conj. Britagem"/>
      <sheetName val="Resumo do CBUQ"/>
      <sheetName val="Usinagem de CBUQ"/>
      <sheetName val="Aquis.  transp  Brita  CBUQ "/>
      <sheetName val="Aquis.  transp  Areia  CBUQ"/>
      <sheetName val="Aquis.  transp Pó pedra  CBUQ"/>
      <sheetName val="Aquis.  transp Cal CBUQ"/>
      <sheetName val="Transporte da massa para  pista"/>
      <sheetName val="Aplicação do CBUQ"/>
      <sheetName val="Serviços Diversos"/>
      <sheetName val="Outros Gastos Mão de Obra Diret"/>
      <sheetName val="Resumo das Indiretas"/>
      <sheetName val="Encargo Social Ponderado 1T Ind"/>
      <sheetName val="Gerente do Projeto"/>
      <sheetName val="Engenheiros e Encarreg Geral"/>
      <sheetName val="Depto Administrativo"/>
      <sheetName val="Depto de Manutenção"/>
      <sheetName val="Depto de QSM"/>
      <sheetName val="Depto Acampamento - Canteiro"/>
      <sheetName val="Depto Técnico e Topografia"/>
      <sheetName val="Depto de Custos"/>
      <sheetName val="Depto de Laboratório"/>
      <sheetName val="Depto de Suprimentos"/>
      <sheetName val="Outros Gastos Indiretos"/>
      <sheetName val="Despesas de Apoio às Obras"/>
      <sheetName val="Check-list"/>
      <sheetName val="Precipitações"/>
      <sheetName val="Tabela de Salários Adotada"/>
      <sheetName val="SP - Tab salários"/>
      <sheetName val="MG - Tab salários"/>
      <sheetName val="PARÁ - Tab Salários"/>
      <sheetName val="MS - Tab salários"/>
      <sheetName val="% de AD"/>
      <sheetName val="Plan3 (2)"/>
      <sheetName val="Bueiro Contrato"/>
      <sheetName val="BueiroContrato-CustosMaterial"/>
      <sheetName val="lançamento TB"/>
      <sheetName val="Lançamento R P"/>
      <sheetName val="Lancamento CD"/>
      <sheetName val="Lancamento CBUQ"/>
      <sheetName val="Avanço"/>
      <sheetName val="Ficha. "/>
      <sheetName val="Tapa-buraco"/>
      <sheetName val="Cor.Defeitos"/>
      <sheetName val="Rel mensal acomp"/>
      <sheetName val="Meio-Fio (2)"/>
      <sheetName val="Sarjeta (2)"/>
      <sheetName val="Descida d'água (2)"/>
      <sheetName val="Capina (2)"/>
      <sheetName val="Roçada manual (2)"/>
      <sheetName val="Decofin 711-Setembro-07"/>
      <sheetName val="Recebimentos"/>
      <sheetName val="Folha"/>
      <sheetName val="Equipamentos e Mobiliário"/>
      <sheetName val="R. MACHADO 16-07 A 15-08-09"/>
      <sheetName val="R. SHOPP MANIA 16-10 A 15-11-09"/>
      <sheetName val="FOLHA CONSORCIO GETEL INSTTALE"/>
      <sheetName val="FOLHA DE PAGAMENTO CONSORCIO GE"/>
      <sheetName val="PT"/>
      <sheetName val="ORÇA"/>
      <sheetName val="CFF"/>
      <sheetName val="TLB5M3"/>
      <sheetName val="TLC4T"/>
      <sheetName val="TLMBF"/>
      <sheetName val="TLÁGUA"/>
      <sheetName val="ASF"/>
      <sheetName val="CS"/>
      <sheetName val="EQP"/>
      <sheetName val="Contr.COmb.1,98 17E18JUN (2)"/>
      <sheetName val="Contr.COmb.1,95 (19A30 JUN)"/>
      <sheetName val="Contr.COmb.1,95 (01 A 14Jul )"/>
      <sheetName val="Contr.COmb.1,95 (15 JUL --)"/>
      <sheetName val="Med_10_Atual_1 (2)"/>
      <sheetName val="PLANILHA FINANCEIRA"/>
      <sheetName val="ESTOQUE (2)"/>
      <sheetName val="DECOFIN abril-15"/>
      <sheetName val="FOLHA ABRIL 2015 1651."/>
      <sheetName val="Solicitação Numerarios"/>
      <sheetName val="Equipamento Alugados"/>
      <sheetName val="1651 DELTA 0"/>
      <sheetName val="1651 descontar 1"/>
      <sheetName val="1651 DELTA 1"/>
      <sheetName val="1651 descontar 2"/>
      <sheetName val="01651 DELTA 2"/>
      <sheetName val="01651 descontar 3"/>
      <sheetName val="1651 descontar 4"/>
      <sheetName val="1651 delta 3"/>
      <sheetName val="1651 adm"/>
      <sheetName val="1651 campo"/>
      <sheetName val="DADOS DO CONTRATO"/>
      <sheetName val="PLANILHA FINANCEIRA (2)"/>
      <sheetName val="PLANILHA QUANT."/>
      <sheetName val="PLAN. QNTD."/>
      <sheetName val="PLAN. CÁLCULO"/>
      <sheetName val="RESUMO FATOR"/>
      <sheetName val="P.ROLAMENTO"/>
      <sheetName val="DISP.e OBRAS COMPL."/>
      <sheetName val="FAIXA DE DOMÍNIO"/>
      <sheetName val="RE(cim+brita)20 3%-PISTA-KM FAI"/>
      <sheetName val="RE(cim+brita)20 3%-PISTA-4877"/>
      <sheetName val="RE(cim+brita)20 3%-PISTA-4878"/>
      <sheetName val="RE(cim+brita)20 3%-PISTA-4879"/>
      <sheetName val="RE(cim+brita)20 3%-PISTA-4870"/>
      <sheetName val="Memória SERV. p Km de Faixa"/>
      <sheetName val="RE(cim+brita)20 3%-ACOST-KM "/>
      <sheetName val="REcim20 3%-ACOST."/>
      <sheetName val="RECcim20 IMPR-ACOST."/>
      <sheetName val="RECcim20-ACOST-AQUIS.CM"/>
      <sheetName val="RECcim20-ACOST-TRANSP.CM"/>
      <sheetName val="REcim20 TSDpol-ACOST."/>
      <sheetName val="REcim20-ACOST-AQUIS. RR2C"/>
      <sheetName val="REcim20-ACOST-TRANSP. RR2C"/>
      <sheetName val="ORC 50"/>
      <sheetName val="Conferência"/>
      <sheetName val="Indice"/>
      <sheetName val="Q08- Resumo"/>
      <sheetName val="Q09-Planilha"/>
      <sheetName val="ORC 50 (Solução)"/>
      <sheetName val="Q10-CPU"/>
      <sheetName val="Q 11- Esc.Salarial"/>
      <sheetName val="Q12-Cronog"/>
      <sheetName val="BDI 26,70"/>
      <sheetName val="BDI 15"/>
      <sheetName val="Termo"/>
      <sheetName val="Proposta"/>
      <sheetName val="PrecosUnitarios"/>
      <sheetName val="Composição"/>
      <sheetName val="EscalaSalarial"/>
      <sheetName val="Procuração"/>
      <sheetName val="Capa1"/>
      <sheetName val="Capa2"/>
      <sheetName val="Capa3"/>
      <sheetName val="Descrição"/>
      <sheetName val="DERPreço"/>
      <sheetName val="DNITPreço"/>
      <sheetName val="DNITMãoDeObra"/>
      <sheetName val="Cad.Fornecedores"/>
      <sheetName val="qorcamentodnerL1"/>
      <sheetName val="qorcamentodnerL2"/>
      <sheetName val="ALYSSON 2"/>
      <sheetName val="ALYSSON%202.xls"/>
      <sheetName val="Calc"/>
      <sheetName val="TAPA BURACO-CBUQ (2)"/>
      <sheetName val="Ficha Quant. "/>
      <sheetName val="Resumo Físico-Financ. "/>
      <sheetName val="Planilha Adeq."/>
      <sheetName val="Transp. Loc. Basc. 5m³"/>
      <sheetName val="Transp. Comercial Basc. 10m³"/>
      <sheetName val="Transp. p remendo"/>
      <sheetName val="Localização ocorrências"/>
      <sheetName val="PlanilhaGeral-Modelo"/>
      <sheetName val="EDUARDO"/>
      <sheetName val="Solucoes "/>
      <sheetName val="Quant original"/>
      <sheetName val="QRDT"/>
      <sheetName val="PC-1 A 6-8 A 12"/>
      <sheetName val="PC-7 A 7a"/>
      <sheetName val="SERV ITV's"/>
      <sheetName val="SERV -PC7-7a"/>
      <sheetName val="Alteração"/>
      <sheetName val="CAPA-OK"/>
      <sheetName val="RESUMO - OK"/>
      <sheetName val="PLAN.SOLUÇÃO MODELO"/>
      <sheetName val="CONSOLIDADA"/>
      <sheetName val="01 - MEMO"/>
      <sheetName val="02 - ficha  (2) modelo Dr marci"/>
      <sheetName val="03 -Consolidada (2)Mod Dr marci"/>
      <sheetName val="09 - CRONOG (2) Mod Dr marcio"/>
      <sheetName val="Medição Por Km de Faixa"/>
      <sheetName val="FS (6) - H (6)"/>
      <sheetName val="Calc. da área"/>
      <sheetName val="Calc. d ECT de Material"/>
      <sheetName val="COMPACTÇÃO DE ATERRO"/>
      <sheetName val="PREPARAÇÃO DA AREA"/>
      <sheetName val="MICRO-Micro Revest."/>
      <sheetName val="Acost - TSD"/>
      <sheetName val="PINTURA FAIXA (MICRO 100%)"/>
      <sheetName val="PINTURA FAIXA (MICRO 92,8%)"/>
      <sheetName val="MICRO-Aq. de RC-1C-E "/>
      <sheetName val="MICRO-Aq. de RC-1C-E  (2)"/>
      <sheetName val="TSD Acost-Aq. de RR 2C "/>
      <sheetName val="MICRO-Transp. de RC-1C-E "/>
      <sheetName val="MICRO-Transp. de RC-1C-E  (2)"/>
      <sheetName val="TSD Acost-Transp. de RR 2C"/>
      <sheetName val="INST.CANTEIRO"/>
      <sheetName val="CANT.MANUT."/>
      <sheetName val="FS6 3°-Fres. Cont "/>
      <sheetName val="FS6 3°-Pintura de Lig."/>
      <sheetName val="FS6 3°-CBUQ "/>
      <sheetName val="FS6 3°-Pintura de Faixa"/>
      <sheetName val="RB C. CIM- RECICL"/>
      <sheetName val="RB C. CIM-IMPR"/>
      <sheetName val="RB C. CIM- TSD"/>
      <sheetName val="RB C. CIM-Pintura de Lig."/>
      <sheetName val="RB C. CIM-CBUQ 5"/>
      <sheetName val="RB C. CIM-Pint. de faixa"/>
      <sheetName val="RECON. PAV- Remoç Capa 5cm"/>
      <sheetName val="RECON. PAV- Rem. BASE"/>
      <sheetName val="RECON. PAV- SOLO ESTB"/>
      <sheetName val="RECON. PAV- BGS"/>
      <sheetName val="RECON. PAV. IMPR"/>
      <sheetName val="RECON. PAV-Pint Lig"/>
      <sheetName val="RECON. PAV-CBUQ"/>
      <sheetName val="RECON. PAV-Pint. Faixa"/>
      <sheetName val="Acost.- LAMA"/>
      <sheetName val="Acost. RB C. CIM- RECICL"/>
      <sheetName val="Acost. RB C. CIM-IMPR"/>
      <sheetName val="Acost. RB C. CIM- TSD"/>
      <sheetName val="Acost. RBAM- REEST. BASE"/>
      <sheetName val="Acost. RBAM-IMPR"/>
      <sheetName val="Acost. RBAM-TSD"/>
      <sheetName val="Acost. Reperf-Pint Lig"/>
      <sheetName val="Acost. Reperf-CBUQ Massa Fi"/>
      <sheetName val="Acost. RECON. PAV-Remoç Capa 5"/>
      <sheetName val="Acost. RECON. PAV- Rem. BASE"/>
      <sheetName val="Acost. RECON. PAV- SOLO ESTB"/>
      <sheetName val="Acost. RECON. PAV- BGS"/>
      <sheetName val="Acost. RECON. PAV. IMPR "/>
      <sheetName val="7.4-RBAM.JAZ"/>
      <sheetName val="11.2-taxas"/>
      <sheetName val="11.3-sin.def"/>
      <sheetName val="12.1-stc01"/>
      <sheetName val="12.2-dar02"/>
      <sheetName val="12.3-camada_dren"/>
      <sheetName val="12.4-mfc01"/>
      <sheetName val="12.5-dps07"/>
      <sheetName val="12.6-dpr02"/>
      <sheetName val="12.7-bsd02"/>
      <sheetName val="13.1-EsCarTran_berma"/>
      <sheetName val="13.2-comp.95PN_berma"/>
      <sheetName val="14.1-barreira"/>
      <sheetName val="14.2-rest_disp_concr"/>
      <sheetName val="14.3-anc_defensa"/>
      <sheetName val="14.4-portico"/>
      <sheetName val="14.5-defensa_s"/>
      <sheetName val="16.1-manut_2ano"/>
      <sheetName val="03 - consolidada"/>
      <sheetName val="05 - DIÁRIO OBRA"/>
      <sheetName val="08 - FOTOS"/>
      <sheetName val="MANUT.1°ANO"/>
      <sheetName val="REL PLUV"/>
      <sheetName val="FICHA - ST"/>
      <sheetName val="MICROREVESTIMENTO"/>
      <sheetName val="FRESAGEM (4CM)"/>
      <sheetName val="CBUQ(4CM)"/>
      <sheetName val="RECICLAGEM DE BASE"/>
      <sheetName val="CBUQ(5cm)"/>
      <sheetName val="TSD (ACOST)"/>
      <sheetName val="02 - ficha"/>
      <sheetName val="Mobilização (2)"/>
      <sheetName val="P A T O 99 B"/>
      <sheetName val="1"/>
      <sheetName val="Inventario"/>
      <sheetName val="P.A.T.O"/>
      <sheetName val="ORÇ 1 ano"/>
      <sheetName val="ORÇ 2 anos"/>
      <sheetName val="Fisico-Finan."/>
      <sheetName val="Fisico-Finan.S-AQ"/>
      <sheetName val="Preço.Mat.Betum."/>
      <sheetName val="Jazidas"/>
      <sheetName val="DMTs"/>
      <sheetName val="Mob-Desmob."/>
      <sheetName val="Comp.TraspEquip"/>
      <sheetName val="Quantidades S-AQ"/>
      <sheetName val="Preço.Mat.Betum.S-AQ"/>
      <sheetName val="Cotação preços"/>
      <sheetName val="Comp. Mist Betu"/>
      <sheetName val="Comp. Conc. Ciclo"/>
      <sheetName val="Comp. Conc. de Cim"/>
      <sheetName val="Comp. Argam. Cim."/>
      <sheetName val="Dist Fortal Trecho"/>
      <sheetName val="ORÇAMENTO S-AQ"/>
      <sheetName val="Comp. Manut. Cant."/>
      <sheetName val="Comp. Alug. Lab Solos, Betume"/>
      <sheetName val="Comp. Alug. Equip. Topo"/>
      <sheetName val="Comp. Alug. de Residencias"/>
      <sheetName val="Comp. Alug. de Alojamento"/>
      <sheetName val="Comp. Alug. de Canteiro"/>
      <sheetName val="Comp. Manutenção dos Canteiros"/>
      <sheetName val="Mapa do Trecho"/>
      <sheetName val="BR-423 PE"/>
      <sheetName val="BR-424 PE"/>
      <sheetName val="MEM BR-423-PETSE"/>
      <sheetName val="MEM BR-424"/>
      <sheetName val="UNIF.DYN-423"/>
      <sheetName val="UNIF.DYN-424"/>
      <sheetName val="C.PR"/>
      <sheetName val="ADEQ.DEL-423"/>
      <sheetName val="ADEQ.DEL-424 "/>
      <sheetName val="Dados do projeto (2)"/>
      <sheetName val="MEM BR-423"/>
      <sheetName val="COMPOR"/>
      <sheetName val="RESUMO "/>
      <sheetName val="BDI DE 19,60%"/>
      <sheetName val="PLANO TRAB"/>
      <sheetName val="matbet"/>
      <sheetName val=" PONTO DE PASS."/>
      <sheetName val="PT. DE PASSAGEM"/>
      <sheetName val="Demostr das Quantides"/>
      <sheetName val="Desc.Serviços"/>
      <sheetName val="quadro cons. mat. bet"/>
      <sheetName val="Tr.Loc.Basc"/>
      <sheetName val="Tr.Mat.Rem."/>
      <sheetName val="Tr.L.Cam.Carr"/>
      <sheetName val="Tr.L.Mat.Bet."/>
      <sheetName val="Tr.Agua"/>
      <sheetName val="Cronog.Fis.Fin"/>
      <sheetName val="Cálculo das Massas]"/>
      <sheetName val="Medição PI+R -MAR-01"/>
      <sheetName val="Resumo do lote I"/>
      <sheetName val="Planilha de Alteração"/>
      <sheetName val="Dados da alteração"/>
      <sheetName val="Comparativo de preço"/>
      <sheetName val="Memoria de calculo quant. (2)"/>
      <sheetName val="BR-230 POMBAL-S.GONÇALO"/>
      <sheetName val="Diagrama PB - SG"/>
      <sheetName val="PLAN. PB - SG"/>
      <sheetName val="S.GONÇALO Div PB-CE"/>
      <sheetName val="Diagrama Div PB-CE"/>
      <sheetName val="PLAN. S.G - DIV PB.CE"/>
      <sheetName val="BR-405 "/>
      <sheetName val="Diagrama BR-405"/>
      <sheetName val="PLAN. BR-405"/>
      <sheetName val="BR-116"/>
      <sheetName val="Diagrama BR-116"/>
      <sheetName val="PLAN. BR-116"/>
      <sheetName val="Crono. Fin. BR116-230-405-427"/>
      <sheetName val="Planilha BR_116_PB"/>
      <sheetName val="Planilha BR_230 PB"/>
      <sheetName val="Planilha BR_405 PB"/>
      <sheetName val="Planinha BR-427 PB"/>
      <sheetName val="BR-365-MG-LOTE1-EXE"/>
      <sheetName val="DG"/>
      <sheetName val="OF"/>
      <sheetName val="RO"/>
      <sheetName val="BODE"/>
      <sheetName val="RAFO"/>
      <sheetName val="MOB"/>
      <sheetName val="CANT MAN"/>
      <sheetName val="DESMAT"/>
      <sheetName val="DESMAT2"/>
      <sheetName val="ECT 0-50"/>
      <sheetName val="ECT 50-200"/>
      <sheetName val="ECT 200-400"/>
      <sheetName val="ECT 400-600"/>
      <sheetName val="ECT 600-800"/>
      <sheetName val="ECT 800-1000"/>
      <sheetName val="ECT 1000-1200"/>
      <sheetName val="ECT 1200-1400"/>
      <sheetName val="ECT1400-1600"/>
      <sheetName val="ECT 1600-1800"/>
      <sheetName val="ECT 1800-2000"/>
      <sheetName val="ECT 2000-3000"/>
      <sheetName val="ECT 3000-5000"/>
      <sheetName val="ECT 5000-7000"/>
      <sheetName val="ECT 7000-10000"/>
      <sheetName val="ECT 10000-16000"/>
      <sheetName val="COMPAC ATERRO 100%PN"/>
      <sheetName val="COMPAC BOTA FORA"/>
      <sheetName val="REMPROFUNDO"/>
      <sheetName val="RECIC"/>
      <sheetName val="TSD P"/>
      <sheetName val="CBUQ-REPERFILAMENTO"/>
      <sheetName val="CBUQ-CAPA"/>
      <sheetName val="RO Estorno"/>
      <sheetName val="CBUQ-CAPA Estorno"/>
      <sheetName val="CBUQ-CAPA Estorno (2)"/>
      <sheetName val="CBUQ-CAPA (ACOST.)"/>
      <sheetName val="CBUQ- INT&amp;ACESSOS"/>
      <sheetName val="SUBBASE"/>
      <sheetName val="TSD S P "/>
      <sheetName val="BSTC-1,00M"/>
      <sheetName val="DRENAGEM-BDTC-1,00M"/>
      <sheetName val="DRENAGEM-BTTC-1,00M"/>
      <sheetName val="DRENAGEM-BSTM-1,90"/>
      <sheetName val="DRENAGEM-BDTM-1,90"/>
      <sheetName val="DRENAGEM-BDTM-2,00"/>
      <sheetName val="DRENAGEM-BSTM-3,00"/>
      <sheetName val="DRENAGEM-BSTM-2,20"/>
      <sheetName val="DRENAGEM-BDTM-2,00 "/>
      <sheetName val="DRENAGEM-BTTM-1,90"/>
      <sheetName val="DRENAGEM-BSOvóide"/>
      <sheetName val="ENROCAMENTO DE PEDRA JOGADA"/>
      <sheetName val="MEIO FIO MFC 03"/>
      <sheetName val="ENTRADA DÁGUA EDA 01"/>
      <sheetName val="EDA 01 Concresolo"/>
      <sheetName val="ENTRADA DÁGUA EDA 02"/>
      <sheetName val="EDA 02 Concresolo"/>
      <sheetName val="DESCIDA DÁGUA DAD 01"/>
      <sheetName val="DAD 01 Concresolo"/>
      <sheetName val="DESCIDA DÁGUA DAR 02"/>
      <sheetName val="DAR 02 Concresolo"/>
      <sheetName val="DISSIPADOR DE ENERGIA DEB02"/>
      <sheetName val="DRENO SUBSUPERFICIAL DSS03"/>
      <sheetName val="ESC. MANUAL. 1 CAT - BUEIROS"/>
      <sheetName val="ENVELOPAMENTO BUEIRO"/>
      <sheetName val="MUDAS"/>
      <sheetName val="DEFENSAS METAL E ANCORAGENS"/>
      <sheetName val="SINALIZAÇÃO HORIZONTAL - DEFIN."/>
      <sheetName val="SINALIZAÇÃO HORIZONTAL PROV."/>
      <sheetName val="Sin Vert"/>
      <sheetName val="PLACAS VERTICAIS"/>
      <sheetName val="TACHAS REFLETIVAS E TACHÕES"/>
      <sheetName val="CAPA RELAT FOTOG"/>
      <sheetName val="QUADRO-06"/>
      <sheetName val="Orçamento-empresa"/>
      <sheetName val="Plan alteração-infra"/>
      <sheetName val="Quantidades e Custos"/>
      <sheetName val="QUANT CUSTOS"/>
      <sheetName val="JUSTIFICATIVA1"/>
      <sheetName val="Quadro Alterações Propostas"/>
      <sheetName val="Resumo Reflexo Financeiro"/>
      <sheetName val="QFIS"/>
      <sheetName val="DEST ARVORES 15A30"/>
      <sheetName val="REM 1"/>
      <sheetName val="REM"/>
      <sheetName val="RECIC CIMENTO"/>
      <sheetName val="CBUQ-CAPA (PONTOS DE ONIBUS)"/>
      <sheetName val="CBUQ-CAPA (PMR)"/>
      <sheetName val="SUBBASE 1"/>
      <sheetName val="REG. SUBLEITO-ACOSTAMENTO"/>
      <sheetName val="ENROCAMENTO ACOST. E PISTA"/>
      <sheetName val="DRENAGEM-BSTC-1,00M"/>
      <sheetName val="HIDROSSEMEADURA (2)"/>
      <sheetName val="DEFENSAS METÁLICAS E ANCORAGENS"/>
      <sheetName val="SINALIZAÇÃO HORIZONTAL - DEF"/>
      <sheetName val="DRENAGEM-BOvóide"/>
      <sheetName val="Planilha Contrato"/>
      <sheetName val="Transenge - acórdão 32"/>
      <sheetName val="BO"/>
      <sheetName val="FS 3"/>
      <sheetName val="REC"/>
      <sheetName val="CBUQ H4"/>
      <sheetName val="REP+MICRO"/>
      <sheetName val="CRONO_PISTA"/>
      <sheetName val="RBAM+MICRO"/>
      <sheetName val="MICRO A"/>
      <sheetName val="CRONO_ACOST"/>
      <sheetName val="INTER&amp;ACESSOS"/>
      <sheetName val="CRONO_INTER&amp;ACESSO"/>
      <sheetName val="MFC 05"/>
      <sheetName val="TACHAS REFLETIVAS"/>
      <sheetName val="ENROCAMENTO_PJ"/>
      <sheetName val="ENROCAMENTO_PA"/>
      <sheetName val="REC_MEC_ATERRO"/>
      <sheetName val="REC_MEC_ATERRO OAES"/>
      <sheetName val="MAN&amp;CONSERV"/>
      <sheetName val="Manut&amp;Cons_1ºano"/>
      <sheetName val="SUBBASE-INT&amp;ACESSO"/>
      <sheetName val="BASE-INT&amp;ACESSOS"/>
      <sheetName val="TSD S P_INT&amp;ACESSOS"/>
      <sheetName val="SUBBASE_A"/>
      <sheetName val="BASE_A"/>
      <sheetName val="DEMOL. CONCRETO SIMPLES"/>
      <sheetName val="COMPAC ATERRO 100%PN (2)"/>
      <sheetName val="REM (2)"/>
      <sheetName val="TSD PISTA"/>
      <sheetName val="TSD ACOST"/>
      <sheetName val="Reg. Sub-Leito Acost."/>
      <sheetName val="REG. SUBLEITO-ACOST. sem valor"/>
      <sheetName val="COLCHÃO DRENANTE. E PISTA"/>
      <sheetName val="DRENAGEM-BTTC-1,00M fidens"/>
      <sheetName val="DRENAGEM-BDTC-1,00M fidens"/>
      <sheetName val="DESCIDA DÁGUA DAD 01 (2)"/>
      <sheetName val="DESCIDA DÁGUA DAR 02 fidens"/>
      <sheetName val="HIDROSSEMEADURA "/>
      <sheetName val="HIDROSSEMEADURA FIDENS"/>
      <sheetName val="MUDAS FIDENS"/>
      <sheetName val="SINALIZAÇÃO HORIZONTAL - DEFIN"/>
      <sheetName val="SUBBASE-PISTA"/>
      <sheetName val="BASE-PISTA"/>
      <sheetName val="MEIO FIO MFC 05"/>
      <sheetName val="SEMI PORTICO"/>
      <sheetName val="Cálculo"/>
      <sheetName val="QUADROS 1 2 3 4 6 7 8"/>
      <sheetName val="Fisico %"/>
      <sheetName val="Fisico"/>
      <sheetName val="Fisico % (2)"/>
      <sheetName val="Medição Líquida"/>
      <sheetName val="Andamento Fisico"/>
      <sheetName val="Andamento Fisico - Anexo I"/>
      <sheetName val="Andamento Fisico - Anexo II"/>
      <sheetName val="Memória de Cálculo - Resumo"/>
      <sheetName val="Quadro de Const Rodoviaria"/>
      <sheetName val="Mapa de Chuva"/>
      <sheetName val="CAPA (3)"/>
      <sheetName val="CAPA (8)"/>
      <sheetName val="CAPA (4)"/>
      <sheetName val="CAPA (9)"/>
      <sheetName val="CAPA (5)"/>
      <sheetName val="CAPA (7)"/>
      <sheetName val="DNER"/>
      <sheetName val="Crédito"/>
      <sheetName val="CAPA (6)"/>
      <sheetName val="capa (10)"/>
      <sheetName val="RESUMO GERAL"/>
      <sheetName val="Conferencia Campo"/>
      <sheetName val="Plan Resumo Avaliação"/>
      <sheetName val="Plan Avaliação"/>
      <sheetName val="Med Líquida"/>
      <sheetName val="Avanço Físico Grafico"/>
      <sheetName val="Boletim DNIT"/>
      <sheetName val="Pluviométrico"/>
      <sheetName val="MC (Fresa 4)"/>
      <sheetName val="MC (Pint Lig)"/>
      <sheetName val="MC (CBUQ)"/>
      <sheetName val="MC (Fresa 5)"/>
      <sheetName val="MC (Pint Lig Reperf)"/>
      <sheetName val="MC (CBUQ Reperf)"/>
      <sheetName val="MC (Pint Prov)"/>
      <sheetName val="MC (Pint Definit)"/>
      <sheetName val="MC (Manut_Cons)"/>
      <sheetName val="MC (Mob_Desmob)"/>
      <sheetName val="MC (Canteiro)"/>
      <sheetName val="Relat M.O."/>
      <sheetName val="Relat Equipto"/>
      <sheetName val="Declaração"/>
      <sheetName val="Cron Ativ Pista Rolam Fresagem"/>
      <sheetName val="Cron Ativ Pista Rolam CBUQ"/>
      <sheetName val="Cron Ativ Pista Rolam Reperf"/>
      <sheetName val="Cron Ativ Pista Rolam Micro"/>
      <sheetName val="Cron Ativ Acostamento"/>
      <sheetName val="ROSTO"/>
      <sheetName val="Med. Financ."/>
      <sheetName val="Med.Quant."/>
      <sheetName val="Memória CAMPO"/>
      <sheetName val="RConserv1"/>
      <sheetName val="SDO CONT."/>
      <sheetName val="Sinalização H"/>
      <sheetName val="RepLocalizado(PR)"/>
      <sheetName val="FRESAGEM (PR)"/>
      <sheetName val="TRANSPFRES(PR)"/>
      <sheetName val="H (4) - PR"/>
      <sheetName val="H (5) - PR"/>
      <sheetName val="PINTLIG - PR"/>
      <sheetName val="REPLOC - AC"/>
      <sheetName val="RBAM - AC"/>
      <sheetName val="IMPRIMAÇÃO - AC"/>
      <sheetName val="TSD - AC"/>
      <sheetName val="CAP 50-60"/>
      <sheetName val="CM 30"/>
      <sheetName val="RR 1C"/>
      <sheetName val="TRANSP CAP CM"/>
      <sheetName val="TRANSP EMULSÃO"/>
      <sheetName val="PlanMed"/>
      <sheetName val="financeira"/>
      <sheetName val="PLANILHA (KMF)"/>
      <sheetName val="PLANILHA (KMF) (global)"/>
      <sheetName val="TCB10M3"/>
      <sheetName val="Planilha Edital"/>
      <sheetName val="Dados-serviços"/>
      <sheetName val="Quadro_Resumo"/>
      <sheetName val="Planilha_preços"/>
      <sheetName val="Planilha_preços (Dr Turola)"/>
      <sheetName val="Composições_Principais"/>
      <sheetName val="Composições_Auxiliares"/>
      <sheetName val="Rec e Estoc Mat Betum"/>
      <sheetName val="Item 15.10 Incid Serviços"/>
      <sheetName val="LDI"/>
      <sheetName val="Instal e Manut de Canteiro"/>
      <sheetName val="Mobilização e Desmobilização"/>
      <sheetName val="Area Cant&amp;Acamp"/>
      <sheetName val="Instal Cant&amp;Acamp"/>
      <sheetName val="Mob &amp; Desmob"/>
      <sheetName val="Quadro Resumo DMT"/>
      <sheetName val="Quadro Consumo Mat"/>
      <sheetName val="Cron Perman Equiptos"/>
      <sheetName val="Calc Custo Transp Mat Betum"/>
      <sheetName val="POR EXTENSO"/>
      <sheetName val="Capas Separadoras"/>
      <sheetName val="Avanço  Novo"/>
      <sheetName val="CAPA_FM"/>
      <sheetName val="Folha de Medicao"/>
      <sheetName val="CAPA_MP"/>
      <sheetName val="Medicao Provisoria"/>
      <sheetName val="CAPA_MC"/>
      <sheetName val="100000"/>
      <sheetName val="110009"/>
      <sheetName val="110012"/>
      <sheetName val="110014"/>
      <sheetName val="110016"/>
      <sheetName val="110018"/>
      <sheetName val="151000"/>
      <sheetName val="151100"/>
      <sheetName val="334014"/>
      <sheetName val="110267"/>
      <sheetName val="300002"/>
      <sheetName val="394012"/>
      <sheetName val="410003"/>
      <sheetName val="410103"/>
      <sheetName val="411001"/>
      <sheetName val="411101"/>
      <sheetName val="440101"/>
      <sheetName val="491003"/>
      <sheetName val="491005"/>
      <sheetName val="494101"/>
      <sheetName val="494201"/>
      <sheetName val="494202"/>
      <sheetName val="3a Medicao Parcial - Jul08 - ME"/>
      <sheetName val="Medição_1_IMPR"/>
      <sheetName val="Ficha_1_IMPR"/>
      <sheetName val="Mem_ Cálculo_1_IMPR"/>
      <sheetName val="Estaq_1_IMPR"/>
      <sheetName val="Plano Estaq_ IMPR"/>
      <sheetName val="Plano Estaq_ Projeto NÃO"/>
      <sheetName val="Avanço Fisico-1a.Med Proje_NÃO"/>
      <sheetName val="Avanço Físico_Acum_NÃO"/>
      <sheetName val="Índice de efetividade_NÃO"/>
      <sheetName val="Av_Fis_Pluv_"/>
      <sheetName val="BOLETIM_IMPRI"/>
      <sheetName val="Memória_Cálculo"/>
      <sheetName val="TLB5M3ÑP"/>
      <sheetName val="TCC"/>
      <sheetName val="TLACTÑP"/>
      <sheetName val="IPCS"/>
      <sheetName val="MEDIÇÃO CONSOLIDADA"/>
      <sheetName val="2"/>
      <sheetName val="3"/>
      <sheetName val="5"/>
      <sheetName val="6"/>
      <sheetName val="7"/>
      <sheetName val="CRONOGRAMA FÍSICO-FINANCEIRO"/>
      <sheetName val="PREÇOS POR SOLUÇÃO-Kmf"/>
      <sheetName val="RESULTADO MANUTENÇÃO"/>
      <sheetName val="Cron. de Ativ. Lama Asfáltica"/>
      <sheetName val="Cron. de Ativ. Micro Revest."/>
      <sheetName val="Lama Asf. Grossa"/>
      <sheetName val="Micro Revestimento"/>
      <sheetName val="Serv. Manut. e Cons. 1º ano"/>
      <sheetName val="Aquis. RL-1C lama"/>
      <sheetName val="Aquis. RC-1C-E micro"/>
      <sheetName val="Transp. RL-1C"/>
      <sheetName val="Transp. RC-1C-E micro"/>
      <sheetName val="Inst. do Canteiro de Obras"/>
      <sheetName val="Manutenção de Canteiro"/>
      <sheetName val="Sinalização Provisória"/>
      <sheetName val="Mobilização de Equipamentos"/>
      <sheetName val="Relat. fotográfico"/>
      <sheetName val="RELATÓRIO PLUVIOMÉTRICO"/>
      <sheetName val="Roçada mecanizada"/>
      <sheetName val="Encarregado de turma"/>
      <sheetName val="Servente"/>
      <sheetName val="Limpeza Sarj e MF"/>
      <sheetName val="10"/>
      <sheetName val="11"/>
      <sheetName val="12"/>
      <sheetName val="13"/>
      <sheetName val="14"/>
      <sheetName val="17"/>
      <sheetName val="18"/>
      <sheetName val="22"/>
      <sheetName val="24"/>
      <sheetName val="25"/>
      <sheetName val="26"/>
      <sheetName val="32"/>
      <sheetName val="33"/>
      <sheetName val="FREQ. DE VERIF. MICRO"/>
      <sheetName val="PGQ"/>
      <sheetName val="QUADRO ISSQN- SEM EST."/>
      <sheetName val="EST. PARAMBÚ"/>
      <sheetName val="EST. TAUÁ"/>
      <sheetName val="QUADRO ISSQN- COM EST."/>
      <sheetName val="PLAN"/>
      <sheetName val="AUX"/>
      <sheetName val="PLANILHA-SOLUÇÃO"/>
      <sheetName val="CRON-TIROL."/>
      <sheetName val="Módulo2"/>
      <sheetName val="Aquis. RL-1C"/>
      <sheetName val="Copiar"/>
      <sheetName val="Erros"/>
      <sheetName val="Obra"/>
      <sheetName val="Horas-extras"/>
      <sheetName val="Salario"/>
      <sheetName val="01_Setores"/>
      <sheetName val="03_Normal"/>
      <sheetName val="04_HE"/>
      <sheetName val="05_Compl"/>
      <sheetName val="13ªProd.Acum."/>
      <sheetName val="Prod. Supl "/>
      <sheetName val="Fatur. Terraplenagem"/>
      <sheetName val="Faturamento"/>
      <sheetName val="S. Geométrica"/>
      <sheetName val="Ser. a Executar"/>
      <sheetName val="Previsão"/>
      <sheetName val="Chegada Equip."/>
      <sheetName val="Empresa"/>
      <sheetName val="Funcionarios"/>
      <sheetName val="Complem"/>
      <sheetName val="Encargos"/>
      <sheetName val="Obras"/>
      <sheetName val="CBO"/>
      <sheetName val="Gráfico Resumo"/>
      <sheetName val="Faturamento Mensal"/>
      <sheetName val="Faturamento Acumulado"/>
      <sheetName val="Aguarde"/>
      <sheetName val="GECOFIN"/>
      <sheetName val="Solicitação Remessa "/>
      <sheetName val="FOLHA DE PAGAMENTO "/>
      <sheetName val="Alimentação 01 a 31.08.2012"/>
      <sheetName val="desp diversas alimentação"/>
      <sheetName val="CANTINA ADMINISTRAÇÃO"/>
      <sheetName val="Relação de Imoveis"/>
      <sheetName val="Despesas de Viagem"/>
      <sheetName val="Veiculos Getel"/>
      <sheetName val="Inventario Obra"/>
      <sheetName val="DIARIA EQUP - OBRA - AGO  2012"/>
      <sheetName val="DIARIA EQUP-OBRA-DIESEL-AGO 12 "/>
      <sheetName val="Resumo dos Equipamento Alugados"/>
      <sheetName val="Resumo dos Veiculos Alugados"/>
      <sheetName val="MEDIÇÃO EDUARDO 38&quot; 2"/>
      <sheetName val="MEDIÇÃO EDUARDO 58&quot;"/>
      <sheetName val="RESUMO TRANSP. BRITA"/>
      <sheetName val="MEDIÇÃO SEBASTIAO 38"/>
      <sheetName val="MEDIÇÃO SEBASTIÃO 58&quot;"/>
      <sheetName val="RESUMO TRANS. BRITA"/>
      <sheetName val="Desp. Valter Carneiro"/>
      <sheetName val="ENC. FABIO LUCIO"/>
      <sheetName val="Despesas telefone"/>
      <sheetName val="Despesas de Agua"/>
      <sheetName val="1º QUINZENA"/>
      <sheetName val="2º QUINZENA"/>
      <sheetName val="CONSUMO DE OLEO"/>
      <sheetName val="Movimento"/>
      <sheetName val="PlanEnvNF"/>
      <sheetName val="PlanEnvNF (2)"/>
      <sheetName val="Rest Bené GETEL"/>
      <sheetName val="Rest. Bené TERCEIRIZADOS"/>
      <sheetName val="Rest Bené INSTALLE"/>
      <sheetName val="Churrasc Eucaliptos CVAL"/>
      <sheetName val="Churrasc Eucaliptos SH MIRANDA"/>
      <sheetName val="Rest O Louro CVAL"/>
      <sheetName val="Rest O Louro - DESPESAS"/>
      <sheetName val="Rest O Cesar - DESPESAS FISCAL "/>
      <sheetName val="Planilha Veiculos"/>
      <sheetName val="Folha PG-Prévia "/>
      <sheetName val="Relação Residências"/>
      <sheetName val="Despesas Energia"/>
      <sheetName val="Despesas Agua"/>
      <sheetName val="CONTROLE COMB NF 893"/>
      <sheetName val="NU versão 2a"/>
      <sheetName val="PLANILHA FONTE"/>
      <sheetName val="Tabela Medição"/>
      <sheetName val="Medições"/>
      <sheetName val="Critérios de filtro"/>
      <sheetName val="Filtro Anterior"/>
      <sheetName val="Densidades"/>
      <sheetName val="Avanço Físico - Itumbiara"/>
      <sheetName val="Previsão Medição"/>
      <sheetName val="1000000 - RESUMO DESMATAMENTO"/>
      <sheetName val="DMT (ARG)-A"/>
      <sheetName val="DMT (CCB)-B"/>
      <sheetName val="DMT (ARG)-C"/>
      <sheetName val="DMT (CCB)-D"/>
      <sheetName val="DMT (ARG)-E"/>
      <sheetName val="DMT (ARG)-F"/>
      <sheetName val="DMT (ARG)-G"/>
      <sheetName val="DMT (ARG)-H"/>
      <sheetName val="DMT (ARG)-I"/>
      <sheetName val="DMT (ARG)-J"/>
      <sheetName val="DMT (ARG)-K"/>
      <sheetName val="DMT (ARG)-L"/>
      <sheetName val="1000000 - RESUMO TRANSPORTE"/>
      <sheetName val="1000000 - SOLO MOLE"/>
      <sheetName val="1000000 - ATERRO 95%"/>
      <sheetName val="1000000 - ATERRO 100%"/>
      <sheetName val="1000000 - EXPURGO DESM."/>
      <sheetName val="2000000 - PAVIMENTAÇÃO"/>
      <sheetName val="3000000 - DRENAGEM"/>
      <sheetName val="4000000 - OBRAS ARTE CORRENTES"/>
      <sheetName val="5000000 - OBRAS COMPLEM."/>
      <sheetName val="7000000 - O. DE ARTE ESPECIAIS"/>
      <sheetName val="9000000 - POLÍCIA R. FEDERAL"/>
      <sheetName val="CAPA ANEXOS"/>
      <sheetName val="CAPA PRINCIPAL"/>
      <sheetName val="QUANTIT. 1ª"/>
      <sheetName val="GERAL 2ª"/>
      <sheetName val="REAJUST"/>
      <sheetName val="PRO-08"/>
      <sheetName val="PLANILHA ATUALIZADA"/>
      <sheetName val="Módulo1"/>
      <sheetName val="Módulo3"/>
      <sheetName val="PLANILHA DE PREÇOS"/>
      <sheetName val="Res. Irisville"/>
      <sheetName val="Pacheco I e II "/>
      <sheetName val="Shangri-lá"/>
      <sheetName val="Antônio Barbosa"/>
      <sheetName val="Carlos Pires"/>
      <sheetName val="Orlando Morais"/>
      <sheetName val="Elza Fronze"/>
      <sheetName val="Pindorama"/>
      <sheetName val="Recreio Mansões"/>
      <sheetName val="pavgap"/>
      <sheetName val="relação"/>
      <sheetName val="Res. Irisville (1)"/>
      <sheetName val="Res. Irisville (2)"/>
      <sheetName val="Pacheco I e II (1)"/>
      <sheetName val="Pacheco I e II (2)"/>
      <sheetName val="Shangri-lá (1)"/>
      <sheetName val="Shangri-lá (2)"/>
      <sheetName val="Antônio Barbosa (1)"/>
      <sheetName val="Antônio Barbosa (2)"/>
      <sheetName val="Carlos Pires (1)"/>
      <sheetName val="Carlos Pires (2)"/>
      <sheetName val="Orlando Morais (1)"/>
      <sheetName val="Orlando Morais (2)"/>
      <sheetName val="Elza Fronze (1)"/>
      <sheetName val="Elza Fronze (2)"/>
      <sheetName val="Pindorama (1)"/>
      <sheetName val="Pindorama (2)"/>
      <sheetName val="Recreio Mansões (1)"/>
      <sheetName val="Recreio Mansões (2)"/>
      <sheetName val="7CONT FIN"/>
      <sheetName val="9CONT FIS"/>
      <sheetName val="ROSTO I"/>
      <sheetName val="REM SUP PISTA"/>
      <sheetName val="REM PROF."/>
      <sheetName val="FRESA DESC"/>
      <sheetName val="P_LIGAÇÃO F. DESC"/>
      <sheetName val="CBUQ&quot;C&quot;F.D."/>
      <sheetName val="FRESA CONT."/>
      <sheetName val="P_LIGAÇÃO F. CONT"/>
      <sheetName val="CBUQ &quot;C&quot;F.C. "/>
      <sheetName val="P.LIG. CBUQ &quot;D&quot;"/>
      <sheetName val="CBUQ &quot;D&quot;"/>
      <sheetName val="TSD POL."/>
      <sheetName val="REM SUP ACOST"/>
      <sheetName val="REM PROF.ACOST"/>
      <sheetName val="LIMP.ACOST."/>
      <sheetName val="MATBET-"/>
      <sheetName val="MOBCANT"/>
      <sheetName val="MAN"/>
      <sheetName val="MAN1"/>
      <sheetName val="CSV"/>
      <sheetName val="TACHAS REFLET"/>
      <sheetName val="1CAPA"/>
      <sheetName val="2APRES"/>
      <sheetName val="3APRES1"/>
      <sheetName val="4MAPA"/>
      <sheetName val="5DC"/>
      <sheetName val="6C FIN"/>
      <sheetName val="CONT NE"/>
      <sheetName val="8C FIS"/>
      <sheetName val="10AV FIS"/>
      <sheetName val="11PLUV"/>
      <sheetName val="12RH"/>
      <sheetName val="13EQ"/>
      <sheetName val="14IVE"/>
      <sheetName val="IVE MICRO"/>
      <sheetName val="IVE CBUQ"/>
      <sheetName val="COMENT"/>
      <sheetName val="ISSQN_DEZ2007"/>
      <sheetName val="REP SUP"/>
      <sheetName val="REP PROF"/>
      <sheetName val="FRESA"/>
      <sheetName val="CAPA PIS ACOST"/>
      <sheetName val="2SUMÁRIO"/>
      <sheetName val="BUEIRO"/>
      <sheetName val="CAPA PIS "/>
      <sheetName val="LAMA ASFÁLTICA"/>
      <sheetName val="REAJUSTE - 8ªMED"/>
      <sheetName val="MEMO 1"/>
      <sheetName val="CAPA 1"/>
      <sheetName val="8a Medição"/>
      <sheetName val="Muro de Arrimo"/>
      <sheetName val="Cortina Atirantada"/>
      <sheetName val="Tirantes"/>
      <sheetName val="Pré Moldado"/>
      <sheetName val="Transporte locais"/>
      <sheetName val="Sup. Mold. local"/>
      <sheetName val="Vol. Escav. Trin"/>
      <sheetName val="Rel. Foto"/>
      <sheetName val="RESUMO_DVOP 4ª MED"/>
      <sheetName val="custo"/>
      <sheetName val="Serviços (2)"/>
      <sheetName val="Serviços (3)"/>
      <sheetName val="Serviços (4)"/>
      <sheetName val="OFICIO "/>
      <sheetName val="Crongrama SEET (2)"/>
      <sheetName val="Res. aditivo"/>
      <sheetName val="Planilha Aditivo Com reflexo f."/>
      <sheetName val="cubação"/>
      <sheetName val="DMT "/>
      <sheetName val="Regularização Subleito"/>
      <sheetName val="Imprimação e CM-30"/>
      <sheetName val="Meio fio"/>
      <sheetName val="sarjetas de corte"/>
      <sheetName val="descida dágua"/>
      <sheetName val="Grama"/>
      <sheetName val="DIAGRAMA DE SERVIÇOS"/>
      <sheetName val="Regula"/>
      <sheetName val="Sub_base"/>
      <sheetName val="Sub Base"/>
      <sheetName val="NF SEET"/>
      <sheetName val="Cabeçalho"/>
      <sheetName val="RESUMO-Medição"/>
      <sheetName val="Saldo de Dias"/>
      <sheetName val="Reajustamento"/>
      <sheetName val="Crono Físico-Financeiro"/>
      <sheetName val="cronfisico (2)"/>
      <sheetName val="Material Asfalto "/>
      <sheetName val="Forro de cascalho (4)"/>
      <sheetName val="Forro de cascalho (2)"/>
      <sheetName val="Forro de cascalho (3)"/>
      <sheetName val="Forro de cascalho"/>
      <sheetName val="patrolamento"/>
      <sheetName val="Desmatamento "/>
      <sheetName val="Corte"/>
      <sheetName val="Aterro"/>
      <sheetName val="Compactação 100% PN"/>
      <sheetName val="Compactação 95% PN"/>
      <sheetName val="TSD-FOG"/>
      <sheetName val="AGREGADOS"/>
      <sheetName val="Construção de OAC"/>
      <sheetName val="Constr OAC (envelop)"/>
      <sheetName val="Remoção"/>
      <sheetName val="meio-fio"/>
      <sheetName val="descida dagua"/>
      <sheetName val="entrada dagua"/>
      <sheetName val="bacia amortecimento"/>
      <sheetName val="cx coletora"/>
      <sheetName val="sinaliz faixas"/>
      <sheetName val="defensas"/>
      <sheetName val="placas"/>
      <sheetName val="grama em mudas"/>
      <sheetName val="grama em mudas (2)"/>
      <sheetName val="Tachinha"/>
      <sheetName val="Tachões"/>
      <sheetName val="REAJU"/>
      <sheetName val="Limpeza Faixa de Dominio"/>
      <sheetName val="DMT modelo (1)"/>
      <sheetName val="DMT_EV"/>
      <sheetName val="CÁLC.DMT-T"/>
      <sheetName val="DIST.MAT-T"/>
      <sheetName val="REFORÇO"/>
      <sheetName val="Sub e base"/>
      <sheetName val="Cerca"/>
      <sheetName val="Mat Asf"/>
      <sheetName val="Compac alas"/>
      <sheetName val="OAC (2)"/>
      <sheetName val="Valeta"/>
      <sheetName val="Valeta (2)"/>
      <sheetName val="Valeta (3)"/>
      <sheetName val="Concreto "/>
      <sheetName val="RESUMO-DVOP"/>
      <sheetName val="DESM."/>
      <sheetName val="TERRACAM (2)"/>
      <sheetName val="TERRACAM"/>
      <sheetName val="IMPRIM."/>
      <sheetName val="DREN."/>
      <sheetName val="DREN2.VALAS"/>
      <sheetName val="DREN2"/>
      <sheetName val="SINALIZA"/>
      <sheetName val="TERR_PAV"/>
      <sheetName val="MAT BET_TRANSP_OAC"/>
      <sheetName val="ULTIMA FOLHA"/>
      <sheetName val="ATUAL.MAT.BET"/>
      <sheetName val="CONTROLE CRONOGRAMA"/>
      <sheetName val="REL_MED"/>
      <sheetName val="CONTROLE PRAZO"/>
      <sheetName val="BOL_DESEMPENHO"/>
      <sheetName val="RELATÓRIO COOT"/>
      <sheetName val="FOTOS"/>
      <sheetName val="FOTOS (2)"/>
      <sheetName val="CRONOGRAMA2"/>
      <sheetName val="Corte "/>
      <sheetName val="Compactação 95%"/>
      <sheetName val="Compactação 100%"/>
      <sheetName val="TERRACAM "/>
      <sheetName val="OAC "/>
      <sheetName val="MEDIÇÃO "/>
      <sheetName val="CRNOFIS"/>
      <sheetName val="Compactação 100% "/>
      <sheetName val="DRENO DPS - 07 "/>
      <sheetName val="tr brita dreno"/>
      <sheetName val="Ofício Fabiano"/>
      <sheetName val="Controle orçam"/>
      <sheetName val="Reajustamento "/>
      <sheetName val="Imprimação Base"/>
      <sheetName val="Pint ligação-capa"/>
      <sheetName val="CBUQ-capa rolamento "/>
      <sheetName val="Mom trans agreg-massa-CBUQ-capa"/>
      <sheetName val="TSS-TSD-FOG"/>
      <sheetName val="TRANSP -TSS-TSD-Agreg-pav"/>
      <sheetName val="TRANSP -TSS-TSD-Agreg-não pav"/>
      <sheetName val="Material Betuminoso"/>
      <sheetName val="Dreno long prof"/>
      <sheetName val="DRENAGEM -Transp mat-Rod Pav "/>
      <sheetName val="Reconf mec faixa domí"/>
      <sheetName val="Ofício Fabiano-trecho 1"/>
      <sheetName val="Trecho 1 - 10ª Med Prov"/>
      <sheetName val="Ofício Fabiano Trecho 2"/>
      <sheetName val="trecho 2 - 10ª Med Prov"/>
      <sheetName val="Resumo Receber 10ª med"/>
      <sheetName val="Medido por Serviço "/>
      <sheetName val="Resumo até 10ª med"/>
      <sheetName val="Contratos Novos"/>
      <sheetName val="Desempenho parcial"/>
      <sheetName val="Cron"/>
      <sheetName val="Orç"/>
      <sheetName val="Decl 2"/>
      <sheetName val="Decl 1"/>
      <sheetName val="Anexo 3"/>
      <sheetName val="Anexo 2"/>
      <sheetName val="Anexo 1"/>
      <sheetName val="Binfo"/>
      <sheetName val="Ofício encaminhamento"/>
      <sheetName val="Sub-base e Base-trans-não pav  "/>
      <sheetName val="Base-Sub-Base-compactação"/>
      <sheetName val="Regul da faixa de domínio"/>
      <sheetName val="Resumo Receber 6ª med"/>
      <sheetName val="Trecho 1 - 7ª Med Prov"/>
      <sheetName val="trecho 2 - 7ª Med Prov"/>
      <sheetName val="Resumo Receber 7ª med"/>
      <sheetName val="Resumo recebido até 7ª Med Prov"/>
      <sheetName val="Compactação 100_ PN"/>
      <sheetName val="Compactação 95_ PN"/>
      <sheetName val="Crono Físico"/>
      <sheetName val="Rem Mec Rev Bet"/>
      <sheetName val="Base -  transporte "/>
      <sheetName val="Base - compactação"/>
      <sheetName val="Imprimação tapa buraco"/>
      <sheetName val="Pintura de ligação-CBUQ"/>
      <sheetName val="CBUQ "/>
      <sheetName val="Mom transp agreg-massa-CBUQ"/>
      <sheetName val="Mistura betum - tapa buraco"/>
      <sheetName val="Mom transp agreg-massa-tapa bur"/>
      <sheetName val="Aterro Compactado-Portel"/>
      <sheetName val="DMT-Terraplenagem-Portel"/>
      <sheetName val="Enrocamento-Portel"/>
      <sheetName val="Escav mecan vala"/>
      <sheetName val="Bidim-tubos-Portel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Reajuste "/>
      <sheetName val="Aterro "/>
      <sheetName val="Aterro 100%-Vilmark"/>
      <sheetName val="DMT_TERRAPLENAGEM"/>
      <sheetName val="Transporte_materiais"/>
      <sheetName val="Limpeza da faixa de domínio"/>
      <sheetName val="OAC1 "/>
      <sheetName val=" base "/>
      <sheetName val="DMT_EV "/>
      <sheetName val="CÁLC.DMT-T "/>
      <sheetName val="Tabela Abril 2000"/>
      <sheetName val="Orçamento (2)"/>
      <sheetName val="Orçamento SubRogado"/>
      <sheetName val="Orçamento Saldo"/>
      <sheetName val="RESUMO_8ª MED"/>
      <sheetName val="Avanço Físico da Obra"/>
      <sheetName val="Sin Hor"/>
      <sheetName val="Bueiros"/>
      <sheetName val="Rem. e limpeza "/>
      <sheetName val="Rel-15ª med."/>
      <sheetName val="Cub corte"/>
      <sheetName val="Cub caixa e corte2"/>
      <sheetName val="Cub corte3"/>
      <sheetName val="DMT-11ª MEDIÇÃO"/>
      <sheetName val="FOG"/>
      <sheetName val="PMF"/>
      <sheetName val="Transp-Brita_Massa"/>
      <sheetName val="AGREGADOS_TSD"/>
      <sheetName val="AGREGADOS_TSD (2)"/>
      <sheetName val="meiofio"/>
      <sheetName val="Descida"/>
      <sheetName val="Extras"/>
      <sheetName val="Cronograma Semanal"/>
      <sheetName val="AGREGADOS_PMF"/>
      <sheetName val="DRENO SALDO"/>
      <sheetName val="AÇO CA-50"/>
      <sheetName val="AÇO CA-50 (2)"/>
      <sheetName val="Transporte de brita"/>
      <sheetName val="DMT - TEORICO 2"/>
      <sheetName val="Acumulado"/>
      <sheetName val="Cronograma conclusivo"/>
      <sheetName val="BDTC"/>
      <sheetName val="Cronograma anterior"/>
      <sheetName val="Físico_med"/>
      <sheetName val="RELATÓRIO"/>
      <sheetName val="RESUMO-DVOP_JBS"/>
      <sheetName val="RESUMO-DVOP_JBS (2)"/>
      <sheetName val="RESUMO-DVOP MOD SEET"/>
      <sheetName val="Mat Asf "/>
      <sheetName val="RESUMO-DVOP_AGRIMAT"/>
      <sheetName val="REAJU (2)"/>
      <sheetName val="Enleivamento"/>
      <sheetName val="DMT modelo"/>
      <sheetName val="DMT modelo (2)"/>
      <sheetName val="Aterro 100%"/>
      <sheetName val="Aterro 95%"/>
      <sheetName val="Res.Contrato"/>
      <sheetName val="Folha 1-3"/>
      <sheetName val="Folha 4 (2)"/>
      <sheetName val="Folha 4"/>
      <sheetName val="Folha 5"/>
      <sheetName val="Folha 5 (2)"/>
      <sheetName val="Folha 6 "/>
      <sheetName val="Folha 8"/>
      <sheetName val="Reajuste"/>
      <sheetName val="REL-BENS III"/>
      <sheetName val="Físico-Financeiro - Contas"/>
      <sheetName val="Planilha do Plano"/>
      <sheetName val="Anexo III - Cronograma"/>
      <sheetName val="Medição__ficha_DNER"/>
      <sheetName val="Aterro (2)"/>
      <sheetName val="Aterro (3)"/>
      <sheetName val="DMT MEDIÇÃO"/>
      <sheetName val="(2)"/>
      <sheetName val="Ligação"/>
      <sheetName val="BSTC (3)"/>
      <sheetName val="DMT DIGITAÇÃO"/>
      <sheetName val="Dados Contrato"/>
      <sheetName val="Fiscais"/>
      <sheetName val="Carimbo"/>
      <sheetName val="Relatório "/>
      <sheetName val="Ofício "/>
      <sheetName val="Cronograma atual"/>
      <sheetName val="LIMPEZA DE FAIXA DE DOMINIO"/>
      <sheetName val="Execuçao Sub e base "/>
      <sheetName val="Transportes Sub e base"/>
      <sheetName val="DMT_TERRAPLENAGEM "/>
      <sheetName val="CÁLC.DMT-T (2)"/>
      <sheetName val="ATERRO COMP E REGULA"/>
      <sheetName val="Pik-up"/>
      <sheetName val="APONT"/>
      <sheetName val="ACA - 01"/>
      <sheetName val="ACA - 02"/>
      <sheetName val="ACA - 03"/>
      <sheetName val="ACA - 04"/>
      <sheetName val="ACA - 04b"/>
      <sheetName val="ACA - 05"/>
      <sheetName val="ACA - 06"/>
      <sheetName val="ACA - 07"/>
      <sheetName val="ACA - 08"/>
      <sheetName val="ACA - 08b"/>
      <sheetName val="ACA - 09"/>
      <sheetName val="Empreiteira_Agrimat"/>
      <sheetName val="RESUMO MED"/>
      <sheetName val="DMT - ESCAVAÇÃO"/>
      <sheetName val="DMT - ATERRO"/>
      <sheetName val="Total Mat Asf"/>
      <sheetName val="CONTR FINANCEIRO"/>
      <sheetName val="Regular mec Faixa dom"/>
      <sheetName val="Remoção Cam Veg"/>
      <sheetName val="DMT 50m"/>
      <sheetName val="SPA_Esc Jaz e Tranp."/>
      <sheetName val="DMT 600 a 800m"/>
      <sheetName val="DMT 1000 a 1200m"/>
      <sheetName val="Reconf Plataforma"/>
      <sheetName val="Reconf caixa emprestimos"/>
      <sheetName val="Enroc Rachão Galeria"/>
      <sheetName val="Remoção Solo Mole"/>
      <sheetName val="Sub-base_Execução"/>
      <sheetName val="Sub-base_transp"/>
      <sheetName val="COERTE Mat. 3"/>
      <sheetName val="Secção Tipo"/>
      <sheetName val="Compac 95%-V.Fundo"/>
      <sheetName val="Aterro Lateral-Est 312 LE"/>
      <sheetName val="RESUMO_DVOP_JBS"/>
      <sheetName val="Croqui terra"/>
      <sheetName val="1ª MEDIÇÃO-Relatório"/>
      <sheetName val="Relatório - 1ª Med "/>
      <sheetName val="Relatório - 2ª Med "/>
      <sheetName val="Relatório - 3ª Med "/>
      <sheetName val="Reajuste 1ª "/>
      <sheetName val="Desm"/>
      <sheetName val="DMT (3)"/>
      <sheetName val="Esc e carga mat jazida"/>
      <sheetName val="transp. rod. Não pav."/>
      <sheetName val="Espalhamento"/>
      <sheetName val="Base "/>
      <sheetName val="REM E RECOMP C-VEGETAL"/>
      <sheetName val="RESUMO-DVOP 4ª MED"/>
      <sheetName val="Relatório do Contrato"/>
      <sheetName val="Apropriação de hora máquina"/>
      <sheetName val="Transp. de agregados"/>
      <sheetName val="Compactação leito estrada exist"/>
      <sheetName val="DMT TERRAPLENAGEM"/>
      <sheetName val="TSS e TSD"/>
      <sheetName val="Reforço sub-leito"/>
      <sheetName val=" base  "/>
      <sheetName val="OAC2"/>
      <sheetName val="GRAMA MUDAS"/>
      <sheetName val="FICHA  MEDIÇÃO"/>
      <sheetName val="MEMORIAL DESCRITIVO"/>
      <sheetName val="QUADRO DE TRANSPORTE"/>
      <sheetName val="CAVALCA Preços"/>
      <sheetName val="a_f_reperf_"/>
      <sheetName val="a_f_capa"/>
      <sheetName val="cs agreg"/>
      <sheetName val="cs lig"/>
      <sheetName val="TSBASE"/>
      <sheetName val="TBASE."/>
      <sheetName val="TRANSP CASCALHO"/>
      <sheetName val="RR_2C"/>
      <sheetName val="CM_30"/>
      <sheetName val="TST"/>
      <sheetName val="DEPOSITO "/>
      <sheetName val="25-07"/>
      <sheetName val="14-07"/>
      <sheetName val="memoriam super"/>
      <sheetName val="memoria meso"/>
      <sheetName val="memoria super 2"/>
      <sheetName val="PROGAMAÇÃO CONSERVAÇÃO"/>
      <sheetName val="PROGRAMAÇÃO RECUPERAÇÃO"/>
      <sheetName val="PROGRAMAÇÃO PPI"/>
      <sheetName val="TRANSP"/>
      <sheetName val="Planilha de revisão"/>
      <sheetName val="COMP. DNIT"/>
      <sheetName val="COMP. SEL."/>
      <sheetName val="COMP. RR-1C"/>
      <sheetName val="COMP. TRANS. RR-1C"/>
      <sheetName val="Serv extra"/>
      <sheetName val="Crono Físico_Financeiro "/>
      <sheetName val="RESUMO_DVOP"/>
      <sheetName val="Meio fio "/>
      <sheetName val="Cimento"/>
      <sheetName val="Cimento (2)"/>
      <sheetName val="Compact de fundo"/>
      <sheetName val="TSS_"/>
      <sheetName val="TSD_FOG_"/>
      <sheetName val="Sinalização "/>
      <sheetName val="Hidrosemeadura"/>
      <sheetName val="REM E RECOMP C_VEGETAL"/>
      <sheetName val="ESCAV VALA"/>
      <sheetName val="3ª CAT"/>
      <sheetName val="Aterro T"/>
      <sheetName val="Aterro C"/>
      <sheetName val="transp_ rod_ Não pav_"/>
      <sheetName val="RESUMO-7ª MED"/>
      <sheetName val="Res. para Reajustes"/>
      <sheetName val="Crono F-Financeiro"/>
      <sheetName val="Limp em mata"/>
      <sheetName val="Rebaixo"/>
      <sheetName val="S-Mole"/>
      <sheetName val="TAXA CM"/>
      <sheetName val="TAXA RR"/>
      <sheetName val="Cerca "/>
      <sheetName val="Cx de contensão"/>
      <sheetName val="Reg mec faixa dominio "/>
      <sheetName val="Tran CONCR MEIO FIO"/>
      <sheetName val="Cubação (S)"/>
      <sheetName val="Cubação Type passarela"/>
      <sheetName val="Cubação Pedágio "/>
      <sheetName val="Cubaçãop-onibus"/>
      <sheetName val="DMT caminhaõ"/>
      <sheetName val="EMPOLAMENTO"/>
      <sheetName val="SEÇAO "/>
      <sheetName val="SEÇAO  "/>
      <sheetName val="PREÇO"/>
      <sheetName val="Casc. J-Paviserv"/>
      <sheetName val="Cron Físico "/>
      <sheetName val="Cron Físico  (2)"/>
      <sheetName val="REAJ. 6a"/>
      <sheetName val="Reajustamento  (2)"/>
      <sheetName val="foto (2)"/>
      <sheetName val="Desmatamento (2)"/>
      <sheetName val="DREN"/>
      <sheetName val="BASE (2)"/>
      <sheetName val="Patrolamento (2)"/>
      <sheetName val="Esc e carga mat jazida (2)"/>
      <sheetName val="transp. rod. Não pav. (2)"/>
      <sheetName val="Espalhamento (2)"/>
      <sheetName val="REM E RECOMP C-VEGETAL (2)"/>
      <sheetName val="REAJ. 02"/>
      <sheetName val="Orç. original"/>
      <sheetName val="Res reaj"/>
      <sheetName val="CUSTO FINAL "/>
      <sheetName val="Cron Fís-Fino"/>
      <sheetName val="Cont Fin"/>
      <sheetName val="Cron. adeq."/>
      <sheetName val="Instalação de Canteiro"/>
      <sheetName val="Mobil. e Desmobl.de Pessoal"/>
      <sheetName val="Mob. e Desmob. Equip.Rodante"/>
      <sheetName val="Mobil e Desmob.Equip.pesado"/>
      <sheetName val="ADM Local da Obra"/>
      <sheetName val="Placa obras"/>
      <sheetName val="Des.arv.0,15M"/>
      <sheetName val="desm. dest."/>
      <sheetName val="DMT sub-base"/>
      <sheetName val="DMT base"/>
      <sheetName val="T-BRITA TSD"/>
      <sheetName val="T-BASC. ROD.ÑPAV."/>
      <sheetName val="T-BASC. ROD. PAV"/>
      <sheetName val="caminho serv."/>
      <sheetName val="expurgo"/>
      <sheetName val="fundo at."/>
      <sheetName val="vol aterro"/>
      <sheetName val="CALC.DMT.T-T"/>
      <sheetName val="Distribuição-A3"/>
      <sheetName val="DMT.T-EV"/>
      <sheetName val="TERRAPL "/>
      <sheetName val="Alug veic."/>
      <sheetName val="Transp Dren Rod pav."/>
      <sheetName val="Transp Dren Rod ñpav pav."/>
      <sheetName val="SARJETA"/>
      <sheetName val="ESCAV. DRENO "/>
      <sheetName val="ENT. DESC. D'AGUA DISSIPADOR."/>
      <sheetName val="PINT. FAIXA"/>
      <sheetName val="RECONF."/>
      <sheetName val="REG. ESP."/>
      <sheetName val="escavação manual"/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RESUMO-DVOP Z"/>
      <sheetName val="RESUMO-DVOP "/>
      <sheetName val="REAJ. 1a"/>
      <sheetName val="TERR - DMT"/>
      <sheetName val="TSD - DMT"/>
      <sheetName val="Medição Nominal"/>
      <sheetName val="PLANILHA ISSQN"/>
      <sheetName val="RELATÓRIO FOTOGRÁFICO."/>
      <sheetName val="RELATÓRIO FOTOGRÁFICO"/>
      <sheetName val="RESUMO_PARA_REAJUSTAMENTO"/>
      <sheetName val="Cron.Fisico Finan."/>
      <sheetName val="Controle Financeiro"/>
      <sheetName val="diag. de serviços (2)"/>
      <sheetName val="M.O. de Manutenção do Canteiro"/>
      <sheetName val="Equipamentos de Apoio"/>
      <sheetName val="Infraestrutra-Ponte"/>
      <sheetName val="transporte 3°"/>
      <sheetName val="Fotos 3°"/>
      <sheetName val="Função Extenso"/>
      <sheetName val="Minuta"/>
      <sheetName val="Enc Sociais"/>
      <sheetName val="Tabela de Materiais"/>
      <sheetName val="Tabela de Equip"/>
      <sheetName val="Desmat 0,15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Transp. casc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Pass sobre canal"/>
      <sheetName val="Lombada"/>
      <sheetName val="Cx BL tipo A"/>
      <sheetName val="Cx BL tipo A1"/>
      <sheetName val="DEB 01"/>
      <sheetName val="DEB 04"/>
      <sheetName val="DES 01"/>
      <sheetName val="DES 03"/>
      <sheetName val="DEB 08"/>
      <sheetName val="Hidrossem"/>
      <sheetName val="Ench Cant Cent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RR-2C"/>
      <sheetName val="Transp_Mat_Bet"/>
      <sheetName val="Transp_RR-2C"/>
      <sheetName val="macro"/>
      <sheetName val="RESUMO-1ª MED"/>
      <sheetName val="Canteiro de obras."/>
      <sheetName val="Mob de caminh."/>
      <sheetName val="Transp Eqtº c prancha"/>
      <sheetName val="Dest D=0,15 á 0,30m"/>
      <sheetName val="mapa geografico"/>
      <sheetName val="Medição Acumulada"/>
      <sheetName val="memória de calculo_liquida"/>
      <sheetName val="Planilha Orçamento"/>
      <sheetName val="PGQ _ Mapa de Chuva4"/>
      <sheetName val="Indice de Reajuste"/>
      <sheetName val="Sado de contrato a PI"/>
      <sheetName val="REAJU (3)"/>
      <sheetName val="REAJU (4)"/>
      <sheetName val="Reforço do sub-leito"/>
      <sheetName val="AGREGADOS (2)"/>
      <sheetName val="DDL de Cerrado"/>
      <sheetName val="Escalonamento"/>
      <sheetName val="Aterro 100% (2)"/>
      <sheetName val="Aterro 95% (2)"/>
      <sheetName val="Relat."/>
      <sheetName val="Res.Med"/>
      <sheetName val="med"/>
      <sheetName val="Transportes Cal"/>
      <sheetName val="Compactação95% PN"/>
      <sheetName val=" MAT DRENAGEM "/>
      <sheetName val="1 MED ANEL"/>
      <sheetName val="remoção mecanizada"/>
      <sheetName val="pintura de lig"/>
      <sheetName val="remendo profundo"/>
      <sheetName val="remendo profun"/>
      <sheetName val="limpeza des agua"/>
      <sheetName val="RESUMO-SETPU"/>
      <sheetName val="Cubação Após Limpeza)"/>
      <sheetName val="secção tipo 20"/>
      <sheetName val="Recomposição de Cerca"/>
      <sheetName val="Planilha 358 (Saldo)"/>
      <sheetName val="prefácio"/>
      <sheetName val="Valores"/>
      <sheetName val="SERV-EXTRAS"/>
      <sheetName val="TSSAREA"/>
      <sheetName val="Transp-Brita-TSS"/>
      <sheetName val="Transp-Brita-Usina"/>
      <sheetName val="Pint. Ligação"/>
      <sheetName val="Transp-Massa"/>
      <sheetName val="Rem de pav"/>
      <sheetName val="Entrada"/>
      <sheetName val="P A T O  B"/>
      <sheetName val="Forma Tubulão"/>
      <sheetName val="Forma Compensado"/>
      <sheetName val="Enrocamento Rachão"/>
      <sheetName val="CAPA SELANTE"/>
      <sheetName val="AGREGADOS P DRENAGEM"/>
      <sheetName val="Transp. Rio Honorato"/>
      <sheetName val="Cálculo Ponte"/>
      <sheetName val="RESUMO-SEGUNDA_MED"/>
      <sheetName val="Cronograma Físico "/>
      <sheetName val="secção tipo 27"/>
      <sheetName val="Rebaixo_de_corte"/>
      <sheetName val="Compactação leito -95%_100% PN "/>
      <sheetName val="Diagr. Linear De Seviços"/>
      <sheetName val="Edificações de Canteiro"/>
      <sheetName val="Edificações de Produção"/>
      <sheetName val="Acessórios das Ed. Alojamento"/>
      <sheetName val="Mesoestrutura"/>
      <sheetName val="diag. linear de serviços "/>
      <sheetName val="Acessório das Edificações"/>
      <sheetName val="Acessório da Inst. de Produção"/>
      <sheetName val="Edificações dos Alojamentos"/>
      <sheetName val="REAJUSTAMENTO (3 Medição)"/>
      <sheetName val="Imprimação (3 Medição)"/>
      <sheetName val="TSD-FOG (3 Medição)"/>
      <sheetName val="CH"/>
      <sheetName val="DMT 600a800"/>
      <sheetName val="DMT 1000a1200"/>
      <sheetName val="DMT 1200a1400"/>
      <sheetName val="Regula (2)"/>
      <sheetName val="Escav_Mec"/>
      <sheetName val="BSTC 1,00m"/>
      <sheetName val="Concreto fck10MPa"/>
      <sheetName val="Concreto fck15MPa"/>
      <sheetName val="Concreto fck20MPa"/>
      <sheetName val="Concreto fck30MPa"/>
      <sheetName val="Forma Placa resinada"/>
      <sheetName val="Forma Placa comp"/>
      <sheetName val="BDCC 3,00x3,00"/>
      <sheetName val="Boca BDCC 3,00x3,00"/>
      <sheetName val="Guarda Corpo"/>
      <sheetName val="MFC01"/>
      <sheetName val="MFC05"/>
      <sheetName val="DAR02"/>
      <sheetName val="EDA01"/>
      <sheetName val="DEB01"/>
      <sheetName val="DEB03"/>
      <sheetName val="Memorial"/>
      <sheetName val="Janeiro"/>
      <sheetName val="PSCEGERAL"/>
      <sheetName val="Resumo de medição"/>
      <sheetName val="Reajustamento 2ª Med Prov"/>
      <sheetName val="Reajustamento 1ª Med Prov"/>
      <sheetName val="Remoção de Solo Mole"/>
      <sheetName val="RECOMPISIÇÃO DE CERCA"/>
      <sheetName val="REMOÇÃO E RELOCAÇÃO DE POSTES"/>
      <sheetName val="Serviços Preliminares"/>
      <sheetName val="Remoção árvores"/>
      <sheetName val="Cubação Após Limpeza "/>
      <sheetName val="REGULARIZAÇÃO DE SUB LEITO"/>
      <sheetName val="VOLUME DE SUB BASE E BASE"/>
      <sheetName val="TRANP.SUB E BASE"/>
      <sheetName val="RECONFORMAÇÃO"/>
      <sheetName val="Memória de cálc serv prelim"/>
      <sheetName val="RESUMO-OITAVA_MEDIÇÃO"/>
      <sheetName val="DMT_EV_SUB_BASE"/>
      <sheetName val="CÁLC.DMT-T_SUB_BASE"/>
      <sheetName val="Transporte_Sub-Base"/>
      <sheetName val="DMT_EV_Base"/>
      <sheetName val="CÁLC.DMT-T_Base"/>
      <sheetName val="Transporte_Base"/>
      <sheetName val="TSD COM FOG"/>
      <sheetName val="DMT_EV_TSD"/>
      <sheetName val="CÁLC.DMT-T_TSD"/>
      <sheetName val="Transporte_Brita_TSD"/>
      <sheetName val="Transporte_CONCRETO_MEIO_FIO"/>
      <sheetName val="Caixas de Contenção"/>
      <sheetName val="RECONFORMAÇÃO DE JAZIDAS"/>
      <sheetName val="Dados Contrato valendo"/>
      <sheetName val="Oficio valendo"/>
      <sheetName val="Preliminar"/>
      <sheetName val="Boletim de desempenho"/>
      <sheetName val="Dados Contrato "/>
      <sheetName val="Reajustamento 2ª Med"/>
      <sheetName val="Reajustamento 1ª Med"/>
      <sheetName val="secção tipo 01"/>
      <sheetName val="Cubação-aterro completo "/>
      <sheetName val="Cubação-aterro parcial"/>
      <sheetName val="secção tipo 2"/>
      <sheetName val="OAC (1)-Constr"/>
      <sheetName val="OAC (2)-Transp mat"/>
      <sheetName val="Grama (2)"/>
      <sheetName val="Base-Sub-base - compactação"/>
      <sheetName val="Base-Sub-base transporte "/>
      <sheetName val="TSS-TSD-Agregados"/>
      <sheetName val="Dest árvores d=0,15-0,30m "/>
      <sheetName val="Avanço Físico-1"/>
      <sheetName val="Avanço Físico-2"/>
      <sheetName val="Devolução Momento transporte"/>
      <sheetName val="Devolução RR-2C"/>
      <sheetName val="Devolução CM-30"/>
      <sheetName val="Estorno TSD - Acostamento"/>
      <sheetName val="Base-transp-não pav"/>
      <sheetName val="Base-transp-rod pav"/>
      <sheetName val="TRANSP -TSD-Agreg-pav"/>
      <sheetName val="TRANSP -TSD-Agreg-não pav"/>
      <sheetName val="Mom trans agreg-mas-CBUQ-capa"/>
      <sheetName val="Material Betuminoso "/>
      <sheetName val="Contratos novos-resumo"/>
      <sheetName val="RESUMO-DVOP (2)"/>
      <sheetName val="RESUMO-DVOP (3)"/>
      <sheetName val="RESUMO-DVOP (4)"/>
      <sheetName val="RESUMO-DVOP (5)"/>
      <sheetName val="RESUMO-DVOP (6)"/>
      <sheetName val="RESUMO-DVOP (7)"/>
      <sheetName val="RESUMO-DVOP (8)"/>
      <sheetName val="RESUMO-DVOP (9)"/>
      <sheetName val="RESUMO-DVOP (10)"/>
      <sheetName val="RESUMO-DVOP (11)"/>
      <sheetName val="RESUMO-DVOP (12)"/>
      <sheetName val="Crono Físico-Erosão Portelãndia"/>
      <sheetName val="Crono Físico-Serra Parecis-traç"/>
      <sheetName val="Aterro Compactado-Serra Parecis"/>
      <sheetName val="DMT-Terraplenagem-Serra Parecis"/>
      <sheetName val="Mob-Cant-Serv topog"/>
      <sheetName val="Escavação material-Portel"/>
      <sheetName val="Adm local-manut canteiro"/>
      <sheetName val="Aterro-Acesso Ribeirãozinho"/>
      <sheetName val="DMT terrapl-Acesso Ribeirão  "/>
      <sheetName val="Aterro-MT-100"/>
      <sheetName val="DMT terrapl-MT-100  "/>
      <sheetName val="terrapl -Compact de aterros"/>
      <sheetName val="DMT Transp Sub-base"/>
      <sheetName val="Base-Sub-base- transporte "/>
      <sheetName val="Boletim desemp"/>
      <sheetName val="Cronogr"/>
      <sheetName val="Escav-reater-aterro "/>
      <sheetName val="DMT-Terraplenagem"/>
      <sheetName val="Rachão -enrocamento"/>
      <sheetName val="Rachão-enroc- transp "/>
      <sheetName val="Sub-base-Base -  transporte "/>
      <sheetName val="Sub-base-Base - compactação"/>
      <sheetName val="Pré-misturado- SERRA"/>
      <sheetName val="Momento transp agregados-massa"/>
      <sheetName val="Corrigida-fev-12"/>
      <sheetName val="Aterro Terraplenagem "/>
      <sheetName val="Base-compactação"/>
      <sheetName val="Contratos Novos Rest Rodovias"/>
      <sheetName val="Conf pista rev primário"/>
      <sheetName val="Espalh mat revest prim"/>
      <sheetName val="Transp local rod não pav"/>
      <sheetName val="Esc Carga mat Jazida"/>
      <sheetName val="Limpeza de áreas arv 0,15m"/>
      <sheetName val="terrapl -Compact de aterros (2)"/>
      <sheetName val="terrapl -trevos-corte-aterro"/>
      <sheetName val="DMT terrapl  "/>
      <sheetName val="Regula "/>
      <sheetName val="Sub-base-Base-Transporte"/>
      <sheetName val="Mob-Cant-Serv topog "/>
      <sheetName val="OAC-Valeta VPC -Transp mat "/>
      <sheetName val="OAC-Valeta VPA -Transp mat"/>
      <sheetName val="OAC-Remoção Bueiros-Transp mat"/>
      <sheetName val="CERCAS-Transp mat"/>
      <sheetName val="OAC -Transp mat"/>
      <sheetName val="DRENO LONG PROF -Transp mat "/>
      <sheetName val="Base- transporte "/>
      <sheetName val="Limp de áreas arv 0,15m-Rodovia"/>
      <sheetName val="Dest árvores d &gt; 0,30m"/>
      <sheetName val="DMT Transp Base"/>
      <sheetName val="Avanço Físico-1 "/>
      <sheetName val="Base-transporte"/>
      <sheetName val="Pint ligação "/>
      <sheetName val="Mom transp brita-Rod n Pav"/>
      <sheetName val="Mob-Cant-Acamp"/>
      <sheetName val="Dreno long profundo"/>
      <sheetName val="dren long prof-transp-Rod Pav"/>
      <sheetName val="dren long prof-transp-Rod N Pav"/>
      <sheetName val="OAC -Transp mat-Rod N Pav"/>
      <sheetName val="OAC -Transp mat-Rod Pav"/>
      <sheetName val="Aterro-2"/>
      <sheetName val="DMT terrapl-2"/>
      <sheetName val="terrapl -Compact de aterros-2"/>
      <sheetName val="terrapl -Compact de aterros-1"/>
      <sheetName val="Aterro-1"/>
      <sheetName val="DMT terrapl-1  "/>
      <sheetName val="Plan Resumo Medição"/>
      <sheetName val="Avanço Físico "/>
      <sheetName val="Mob-Desmob-Cant-veículo"/>
      <sheetName val="Mom trans agr-mas-CBUQ-Rod Pav "/>
      <sheetName val="Mom tr-agr-mas-CBUQ-Rod n Pav"/>
      <sheetName val="Imprimação-fresagem"/>
      <sheetName val="Pint ligação-binder"/>
      <sheetName val="Fresagem descontínua"/>
      <sheetName val="CBUQ-binder-fresagem "/>
      <sheetName val="Mom trans agreg-mas-CBUQ-Binder"/>
      <sheetName val="Limpeza meio fio  "/>
      <sheetName val="Imprimação Base "/>
      <sheetName val="Sub-base - transporte "/>
      <sheetName val="Sub-base - compactação "/>
      <sheetName val="Base - transporte"/>
      <sheetName val="Base - compactação "/>
      <sheetName val="Rem Mec Cam Gran Pav"/>
      <sheetName val="Transp Rev Bet "/>
      <sheetName val="TSS-TSD-FOG "/>
      <sheetName val="TSS-TSD-Transp Agregados  "/>
      <sheetName val=" Material betuminoso "/>
      <sheetName val="Mist betum"/>
      <sheetName val="PMF-Mom transp agreg-massa"/>
      <sheetName val="Momento Transp agreg-massa"/>
      <sheetName val="CBUQ - TAPA BURACO"/>
      <sheetName val="REMOÇÃO MANUAL REVEST BET"/>
      <sheetName val="Remoção manual revest betum"/>
      <sheetName val="MOMENTO TRANSP AGREG-EMULSÃO"/>
      <sheetName val="Pint ligação-binder-capa"/>
      <sheetName val="Mom Trans agre-massa-CBUQ-remen"/>
      <sheetName val="CBUQ - Binder - fresagem"/>
      <sheetName val="Sub-base-base-compactação"/>
      <sheetName val="Imprimação-Tapa Buraco"/>
      <sheetName val="Mist Betuminosa - Tapa Buraco"/>
      <sheetName val="Pint ligação-tapa buraco"/>
      <sheetName val="Roçada-Placa Obra "/>
      <sheetName val="Aditivo-Memória de cálculo"/>
      <sheetName val="Planilha aditivo"/>
      <sheetName val="Plan Orç Preços a PI"/>
      <sheetName val="Plan Orç Preços Set-12"/>
      <sheetName val="DRENAGEM -Transp mat-Rod Pav"/>
      <sheetName val="DRENAGEM -Transp mat-Rod N Pav"/>
      <sheetName val="Transporte OAC-BSTC"/>
      <sheetName val="DMT Transp local"/>
      <sheetName val="Sub-base- transporte "/>
      <sheetName val="Reajustamento corrigido 8ª Med"/>
      <sheetName val="Reajustamento corrigido 9ª Med"/>
      <sheetName val="Ponte de Concreto-1"/>
      <sheetName val="Ponte de Concreto-2"/>
      <sheetName val="Tubulação dren urbana"/>
      <sheetName val="Transp-Tubulação Urbana "/>
      <sheetName val="Drenag superf "/>
      <sheetName val="Drenagem com estaqueamento"/>
      <sheetName val="OAC-Dren Superf-Transp"/>
      <sheetName val="Plantio de grama-canteiros"/>
      <sheetName val="Hidross-Reconf áreas jaz-emprés"/>
      <sheetName val="Limpeza de áreas arv 0,15m "/>
      <sheetName val="Terrapl Escav e carga 1ª cat"/>
      <sheetName val="Terrapl Vol comp e Mom Transp"/>
      <sheetName val="OAC-Escav e reaterro"/>
      <sheetName val="Sub-base e Base-transporte "/>
      <sheetName val="Base e Sub-base-compactação"/>
      <sheetName val="TRANSP -TSS-TSD-Agreg-Rod Pav"/>
      <sheetName val="Hidrossemeadura e cerca"/>
      <sheetName val="Resumo Receber 1ª Med"/>
      <sheetName val=".xls]Ofício"/>
      <sheetName val=".xls]RESUMO-DVOP"/>
      <sheetName val=".xls]Avanço Físico"/>
      <sheetName val=".xls]Controle orçam"/>
      <sheetName val=".xls]Mob-Cant-Serv topog"/>
      <sheetName val=".xls]Reajustamento "/>
      <sheetName val=".xls]Dreno long prof"/>
      <sheetName val=".xls]DRENAGEM -Transp mat-Rod P"/>
      <sheetName val=".xls]DRENAGEM -Transp mat-Rod N"/>
      <sheetName val=".xls]OAC"/>
      <sheetName val=".xls]Transporte OAC-BSTC"/>
      <sheetName val=".xls]Patrolamento"/>
      <sheetName val=".xls]Conf pista rev primário"/>
      <sheetName val=".xls]Espalh mat revest prim"/>
      <sheetName val=".xls]Transp local rod não pav"/>
      <sheetName val=".xls]DMT Transp local"/>
      <sheetName val=".xls]Esc Carga mat Jazida"/>
      <sheetName val=".xls]Aterro"/>
      <sheetName val=".xls]DMT terrapl  "/>
      <sheetName val=".xls]terrapl -Compact de aterro"/>
      <sheetName val=".xls]Regula"/>
      <sheetName val=".xls]Sub-base- transporte "/>
      <sheetName val=".xls]Contratos Novos"/>
      <sheetName val=".xls]Desempenho parcial"/>
      <sheetName val="Planilha orç adequada"/>
      <sheetName val="BSTC-D=0,80-TRANSP ROD PAV"/>
      <sheetName val="BSTC-D=0,80-TRANSP ROD N PAV"/>
      <sheetName val="BSTC-D=0,60-TRANSP ROD PAV"/>
      <sheetName val="BSTC-D=0,60-TRANSP ROD N PAV "/>
      <sheetName val="Drenagem-meio fio"/>
      <sheetName val="Dren-descidas-entradas-dissip"/>
      <sheetName val="Controle de erosões"/>
      <sheetName val="hidross-reconf jazidas"/>
      <sheetName val="Aterro-3"/>
      <sheetName val="DMT terrapl-3"/>
      <sheetName val="terrapl -Compact de aterros -3"/>
      <sheetName val="Mom transp brita-Rod "/>
      <sheetName val="M.trans agr-mas-CBUQ-Rod N Pav "/>
      <sheetName val="Aterro-3-cancelado"/>
      <sheetName val="DMT terrapl-3-cancelado"/>
      <sheetName val="terrapl -Comp aterros-3-cancela"/>
      <sheetName val="ESCAV MEC VALA 1A CATEG "/>
      <sheetName val="COMPACT ATERROS 100% "/>
      <sheetName val="REMOÇÃO MEC REVEST BETUM"/>
      <sheetName val="SUB-BASE - COMPACTAÇÃO"/>
      <sheetName val="TRANSPORTE DE SUB-BASE E BASE "/>
      <sheetName val="TRANSPORTE DE SUB-BASE E BA (2)"/>
      <sheetName val="DRENAGEM (2)"/>
      <sheetName val="TAPA BURACO-MISTURA BETUMINOSA"/>
      <sheetName val="MISTURA BETUMINOSA"/>
      <sheetName val="Mom trans agreg-mas-binder"/>
      <sheetName val="Hidrossemeadura de talude "/>
      <sheetName val="Regul fxa domínio-semeadura "/>
      <sheetName val="Mom transp brita-Rod"/>
      <sheetName val="Corte Mat 3ª cat "/>
      <sheetName val="DMT mat 3ª cat "/>
      <sheetName val="Colchão drenante para reb rocha"/>
      <sheetName val="Mom transp brita-Colchão dren"/>
      <sheetName val="Estorno-aterro-1"/>
      <sheetName val="Estorno-DMT terrapl-1"/>
      <sheetName val="Estorno-terrapl -Comp aterros-1"/>
      <sheetName val="Estorno-aterro-2"/>
      <sheetName val="Estorno-DMT terrapl-2"/>
      <sheetName val="Estorno-terrapl-comp aterros-2"/>
      <sheetName val="Estorno sinalização"/>
      <sheetName val="Medição Cerca"/>
      <sheetName val="Transp OC"/>
      <sheetName val="Quantificação OC"/>
      <sheetName val="Aterro estorno"/>
      <sheetName val="DMT terrapl-aterro estorno"/>
      <sheetName val="Compactação aterro estorno"/>
      <sheetName val="Comp-transp-Botafora-estorno"/>
      <sheetName val="Regula-estorno"/>
      <sheetName val="Sub-base- transporte-estorno"/>
      <sheetName val="Regula rod e trevo"/>
      <sheetName val="Sub-base- transporte"/>
      <sheetName val="Aterro 3 - Rodovia"/>
      <sheetName val="DMT 3 - terrapl-aterro rodovia"/>
      <sheetName val="Compactação 3-aterro rodovia"/>
      <sheetName val="Comp-transp-B.fora-3-rodovia"/>
      <sheetName val="Aterro 2 - Rodovia"/>
      <sheetName val="DMT 2 - terrapl-aterro rodo"/>
      <sheetName val="Compactação 2-aterro rod"/>
      <sheetName val="Comp-transp-B.fora-2-rod "/>
      <sheetName val="Aterro trevo"/>
      <sheetName val="DMT terrapl-aterro 2"/>
      <sheetName val="Compactação aterro 2"/>
      <sheetName val="DMT terrapl-aterro 1"/>
      <sheetName val="Compactação aterro-1"/>
      <sheetName val="Estorno Cerca 1"/>
      <sheetName val="Estorno cerca 2"/>
      <sheetName val="Mat bax cap sup-Bota-fora"/>
      <sheetName val="Compactação-transp-Bota-fora"/>
      <sheetName val="Avanço Físico-1  "/>
      <sheetName val="Avanço Físico-2 "/>
      <sheetName val="Aterro  "/>
      <sheetName val="DMT 1 - terrapl"/>
      <sheetName val="Compactação aterro "/>
      <sheetName val="Comp-transp-B.fora"/>
      <sheetName val="PRÉ-MISTURADO - TAPA BURACO"/>
      <sheetName val="DMT terrapl-aterro "/>
      <sheetName val="QR"/>
      <sheetName val="bx cap"/>
      <sheetName val="pint_lig"/>
      <sheetName val="transp pav"/>
      <sheetName val="DMTa"/>
      <sheetName val="transpOAC"/>
      <sheetName val="transpOC"/>
      <sheetName val="qtfiOAC"/>
      <sheetName val="qtfiOC"/>
      <sheetName val="NSbueiro"/>
      <sheetName val="NScerca"/>
      <sheetName val="alt_cubPonte"/>
      <sheetName val="alt_cub_varian_daMata"/>
      <sheetName val="qtfiDRE"/>
      <sheetName val="transpDRE"/>
      <sheetName val="ns-eda-dad-deb"/>
      <sheetName val="ns meio-fio"/>
      <sheetName val="transp.pav-proj"/>
      <sheetName val="Sub-Base-Compact"/>
      <sheetName val="Dren-tubulação-meio fio-desc"/>
      <sheetName val="Drenagem-concreto-lastros"/>
      <sheetName val="Dren-Tubos-Transp mat-Rod Pav "/>
      <sheetName val="Dren-concr-Transp mat-Rod Pav"/>
      <sheetName val="Contratos Novos Rest Rodov"/>
      <sheetName val="Tubulação+ escav+ meio fio"/>
      <sheetName val="Concret+lastro brita+caixas"/>
      <sheetName val="Transp Concreto"/>
      <sheetName val="Transp brita"/>
      <sheetName val="Reconf áreas jazidas e emprést"/>
      <sheetName val="Pint ligação-capa-fresagem"/>
      <sheetName val="CBUQ - Capa - fresagem"/>
      <sheetName val="Mom trans agreg-mas-CBUQ-remend"/>
      <sheetName val="Rem Mec Rev Bet - Transporte"/>
      <sheetName val="Limpeza-Roçada "/>
      <sheetName val="Sub-Base-compactação"/>
      <sheetName val="DRENO PROF-Trans mat-Rod não Pa"/>
      <sheetName val="Resumo Receber 3ª Med"/>
      <sheetName val="DRENAGEM -Transp mat-Rod não Pa"/>
      <sheetName val="OAC -Transp mat Rod não Pav"/>
      <sheetName val="Trecho 1 - 6ª Med Prov"/>
      <sheetName val="trecho 2 - 6ª Med Prov"/>
      <sheetName val="Resumo recebido até 6ª Med Prov"/>
      <sheetName val="Resumo Contrato"/>
      <sheetName val="Rel Qtitativos"/>
      <sheetName val="Reaj. "/>
      <sheetName val="Crono Físico-Fin Geo (2)"/>
      <sheetName val="REL_MED (2)"/>
      <sheetName val="Transportes QUEBÓ"/>
      <sheetName val="Transportes QUEBOZINHO"/>
      <sheetName val="Crono Físico-Fin Geo"/>
      <sheetName val="FOTOS 01"/>
      <sheetName val="FOTOS 02"/>
      <sheetName val="Transporte Mat Cerca"/>
      <sheetName val="Quantificação Mat Cerca"/>
      <sheetName val="Estorno-OAC"/>
      <sheetName val="Estorno-OAC-Trans.mat-Rod N Pav"/>
      <sheetName val="Estorno-OAC-Transp mat-Rod Pav"/>
      <sheetName val="OAC-escavação-reaterro"/>
      <sheetName val="Qdade Mat- OAC"/>
      <sheetName val="Transp Mat - OAC"/>
      <sheetName val="Sub-base-transporte"/>
      <sheetName val="Medição Meio Fio"/>
      <sheetName val="Qdade Mat- Meio fio"/>
      <sheetName val="Transporte Mat Meio Fio"/>
      <sheetName val="Alteração Modelo"/>
      <sheetName val="RESUMO_ADITIVO"/>
      <sheetName val="Cubação Após Limpeza) (2)"/>
      <sheetName val="secção tipo 20 (2)"/>
      <sheetName val="DMT_EV  (2)"/>
      <sheetName val="DMT_TERRAPLENAGEM  (2)"/>
      <sheetName val="OAC (3)"/>
      <sheetName val="MFC-TRANSPORTE (2)"/>
      <sheetName val="Entradas, Descidas, Dissip"/>
      <sheetName val="DEB 01-TRANSPORTE "/>
      <sheetName val="DAR 03-TRANSPORTE"/>
      <sheetName val="EDA 01-TRANSPORTE "/>
      <sheetName val="EDA 02-TRANSPORTE "/>
      <sheetName val="Horiz QR"/>
      <sheetName val="Tacha "/>
      <sheetName val="Placa De Sinalização"/>
      <sheetName val="Grama muda"/>
      <sheetName val="Regul fxa dom-expurgo de jazid "/>
      <sheetName val="Qdade Mat- OAC-BTTC"/>
      <sheetName val="Transp Mat - OAC-BTCC"/>
      <sheetName val="Aterro com rocha"/>
      <sheetName val="Aterro Mat 1ª Cat"/>
      <sheetName val="Compactação aterro"/>
      <sheetName val="Compact-transp-B.fora"/>
      <sheetName val="Sub-base e base-transporte"/>
      <sheetName val="Limp de áreas arv 0,15m-Acesso"/>
      <sheetName val="Aterro 1 - Rodovia "/>
      <sheetName val="DMT 1 - terrapl-aterro rodovia "/>
      <sheetName val="Compactação 1-aterro rod  "/>
      <sheetName val="Comp-transp-B.fora-1-rod"/>
      <sheetName val="Desm-dest-Limpeza "/>
      <sheetName val="DMT terrapl "/>
      <sheetName val="Sub-base e base- transporte "/>
      <sheetName val="Sub-Base e compactação"/>
      <sheetName val="Transporte-TSS-TSD-Agregados"/>
      <sheetName val="OAC -Transp mat-Rod Pav-2"/>
      <sheetName val="OAC -Transp mat-Rod Pav-1"/>
      <sheetName val="OAC -Transp mat-Rod não Pav-1"/>
      <sheetName val="OAC -Transp mat-Rod Não Pav-2 "/>
      <sheetName val="Resumo Receber 2ª med"/>
      <sheetName val="Crongrama SINFRA ADITIVO 13-02"/>
      <sheetName val="VALE "/>
      <sheetName val="FEVEREIRO"/>
      <sheetName val="MARÇO"/>
      <sheetName val="ABRIL"/>
      <sheetName val="MAIO"/>
      <sheetName val="Compac.95%"/>
      <sheetName val="Compac.100%"/>
      <sheetName val="DMT Terrap."/>
      <sheetName val="O.A.C."/>
      <sheetName val="Solo-Cimento"/>
      <sheetName val="D.M.T. Brita"/>
      <sheetName val="T.S.D."/>
      <sheetName val="Dren. Superf."/>
      <sheetName val="Sinal. Horizont."/>
      <sheetName val="Transporte Agreg TSD"/>
      <sheetName val="Transporte Agreg-massa-Capa"/>
      <sheetName val="Dreno Long Prof "/>
      <sheetName val="Qdade mat- dreno prof"/>
      <sheetName val="Transporte dreno prof"/>
      <sheetName val="cro"/>
      <sheetName val="quantf"/>
      <sheetName val="AVS"/>
      <sheetName val="Ctr. (3)"/>
      <sheetName val="Diversos"/>
      <sheetName val="Trechos"/>
      <sheetName val="Vínculo (2)"/>
      <sheetName val="COLAR (2)"/>
      <sheetName val="Ctr. (2)"/>
      <sheetName val="Reciclagem de Base 1"/>
      <sheetName val="Reciclagem de Base 2"/>
      <sheetName val="CBUQ pol"/>
      <sheetName val="CBUQ Massa Fina"/>
      <sheetName val="Lama Grossa"/>
      <sheetName val="TSSp"/>
      <sheetName val="Remoção CBUQ"/>
      <sheetName val="Selagem de trinca"/>
      <sheetName val="Micro Rev. 2 Cam."/>
      <sheetName val="AAUQ"/>
      <sheetName val="DCD 02 "/>
      <sheetName val="RBAM"/>
      <sheetName val="Base Solo Estab."/>
      <sheetName val="DPS 01"/>
      <sheetName val="Esc mat 1ª cat 600 a 800"/>
      <sheetName val="Compact 100% PN"/>
      <sheetName val="STC 03"/>
      <sheetName val="Gabião"/>
      <sheetName val="BSD 03"/>
      <sheetName val="DSS 03"/>
      <sheetName val="BSD 01"/>
      <sheetName val="Reciclagem de Base com BRITA"/>
      <sheetName val="RBSM"/>
      <sheetName val="RBAM(FS)"/>
      <sheetName val="Fresagem Cont."/>
      <sheetName val="Vínculo"/>
      <sheetName val="COLAR"/>
      <sheetName val="Ctr."/>
      <sheetName val="54"/>
      <sheetName val="50"/>
      <sheetName val="40"/>
      <sheetName val="38"/>
      <sheetName val="financ"/>
      <sheetName val="Quadro Geral"/>
      <sheetName val="RMLE157"/>
      <sheetName val="DSS_04"/>
      <sheetName val="PintLigacao"/>
      <sheetName val="PMQ"/>
      <sheetName val="STC_01"/>
      <sheetName val="Cpus"/>
      <sheetName val="Insumos"/>
      <sheetName val="Fluxo Caixa"/>
      <sheetName val="QTS"/>
      <sheetName val="ES"/>
      <sheetName val="Materiais_Elétricos A"/>
      <sheetName val="3841_ESCOPO_A"/>
      <sheetName val="Arrum_ESCOPO_A"/>
      <sheetName val="SUBT_ESCOPO_A"/>
      <sheetName val="Indiretas"/>
      <sheetName val="Crono MOI"/>
      <sheetName val="CpuApr"/>
      <sheetName val="RelCpu"/>
      <sheetName val="Permanência"/>
      <sheetName val="Crono MO"/>
      <sheetName val="Crono EQ"/>
      <sheetName val="GerRel"/>
      <sheetName val="DEMONSTRATIVO DE RESULTADO"/>
      <sheetName val="Desp. Indireta"/>
      <sheetName val="Transmang"/>
      <sheetName val="ValdeCans"/>
      <sheetName val="ViaLocal"/>
      <sheetName val="PROGRAMAÇÃO TOTAL"/>
      <sheetName val="PLANILHA DE OBRA"/>
      <sheetName val="Composições Auxil."/>
      <sheetName val="Janeiro-06"/>
      <sheetName val="Fevereiro-06"/>
      <sheetName val="Março-06"/>
      <sheetName val="Abril-06"/>
      <sheetName val="Maio-06"/>
      <sheetName val="ACOMP. DE CONTRATO"/>
      <sheetName val="Situação de contrato"/>
      <sheetName val="Administração Reg."/>
      <sheetName val="PACAJUS"/>
      <sheetName val="Ponte Jaguaribe"/>
      <sheetName val="Viaduto S. Pompeu"/>
      <sheetName val="Riacho Verde"/>
      <sheetName val="Russas"/>
      <sheetName val="Milagres"/>
      <sheetName val="Madalena"/>
      <sheetName val="Aprazível"/>
      <sheetName val="Canindé"/>
      <sheetName val="Acaraú"/>
      <sheetName val="Chorozinho"/>
      <sheetName val="Varzea Alegre"/>
      <sheetName val="Croatá"/>
      <sheetName val="Barra Nova"/>
      <sheetName val="Crateús"/>
      <sheetName val="ConservaTauá"/>
      <sheetName val="Crateús 2"/>
      <sheetName val="Quixeramobim"/>
      <sheetName val="BR-02-Choró"/>
      <sheetName val="Varjota"/>
      <sheetName val="Mossoró-Angicos"/>
      <sheetName val="Passarela BR-101"/>
      <sheetName val="Macaíba"/>
      <sheetName val="Hospital de Itapipoca"/>
      <sheetName val="Viaduto BR-101-RN"/>
      <sheetName val="Junho-06"/>
      <sheetName val="REC.OBRAS INFRA -09"/>
      <sheetName val="PLANILHA DE OBRA GERAL"/>
      <sheetName val="Despesas Indiretas"/>
      <sheetName val="JAN-05"/>
      <sheetName val="FEV-05"/>
      <sheetName val="MAR-05"/>
      <sheetName val="ABR-05"/>
      <sheetName val="MAI-05"/>
      <sheetName val="JUN-05"/>
      <sheetName val="JUL-05"/>
      <sheetName val="AGO-05"/>
      <sheetName val="SET-05"/>
      <sheetName val="OUT-05"/>
      <sheetName val="NOV-05"/>
      <sheetName val="Resumo de Contratos"/>
      <sheetName val="779 - Vit Conq"/>
      <sheetName val="797 - Jequié"/>
      <sheetName val="723 - Dias Dávila"/>
      <sheetName val="807 - Eunápolis"/>
      <sheetName val="847 - Uauá"/>
      <sheetName val="Abril-05"/>
      <sheetName val="Maio-05"/>
      <sheetName val="Junho-05"/>
      <sheetName val="Julho-05"/>
      <sheetName val="Agosto-05"/>
      <sheetName val="Setembro-05"/>
      <sheetName val="Outubro-05"/>
      <sheetName val="Novembro-05"/>
      <sheetName val="Tianguá"/>
      <sheetName val="S.Quitéria"/>
      <sheetName val="Santa Cruz"/>
      <sheetName val="Jucurutú"/>
      <sheetName val="ADM.REGIONAL"/>
      <sheetName val="Gurupi"/>
      <sheetName val="Barão de G. 01"/>
      <sheetName val="Barão de G. 02"/>
      <sheetName val="Floriano 01"/>
      <sheetName val="Floriano 02"/>
      <sheetName val="Valença I"/>
      <sheetName val="Valença II"/>
      <sheetName val="Itaituba 06"/>
      <sheetName val="Itaituba 07"/>
      <sheetName val="Redenção do Gurguéia"/>
      <sheetName val="Solicitação Remessa CC 153"/>
      <sheetName val="RES.F4000  RAIMUNDO"/>
      <sheetName val="RES.F4000 L0URENÇO"/>
      <sheetName val="CAÇAMBA BWF 7740"/>
      <sheetName val="TABELA DO TIPO DE EQUIP."/>
      <sheetName val="EQUIP.ALUGADO C.C 943"/>
      <sheetName val="VEICULOS ALUGADOS C.C 943"/>
      <sheetName val="ALIMENTAÇÃO JOSE MARIA"/>
      <sheetName val="RELAÇÃO DE MÓVEIS"/>
      <sheetName val="SOL. 943 ANGICAL-PI 10 2007"/>
      <sheetName val="Memória. OUTUBRO 2007"/>
      <sheetName val="DND 943 ANGICAL - PI NOV  2007"/>
      <sheetName val="Remessa 928 Junho"/>
      <sheetName val="Folha Junho"/>
      <sheetName val="EQUIPAMENTOS ALUGADOS"/>
      <sheetName val="Produção Mar 2007"/>
      <sheetName val="Combustivel 928"/>
      <sheetName val="Alimentação-B,Viagem"/>
      <sheetName val="Decofin CC711-Jun.06"/>
      <sheetName val="C.C 711-Solic.de Numer. 10.07"/>
      <sheetName val="FOLHA.Jun.06"/>
      <sheetName val="Chur.Bom Gosto.Jun.06"/>
      <sheetName val="CONSCEL LTDA.(CABELUDO)"/>
      <sheetName val="SOLIC.DE NUMERARIO C.C 280 FLOR"/>
      <sheetName val="SOLIC.280 PICOS (17)"/>
      <sheetName val="DECOFIM CONT. (017)"/>
      <sheetName val="DNC"/>
      <sheetName val="FOLHA C.C 280 BR - 230 (17)"/>
      <sheetName val="POSTO PAPAI NOEL C.C280"/>
      <sheetName val="POSTO  R. SÁ OEIRAS"/>
      <sheetName val="RES.INF.VAR."/>
      <sheetName val="RESECON"/>
      <sheetName val="SIT."/>
      <sheetName val="DELTA"/>
      <sheetName val="SIT. (2)"/>
      <sheetName val="164Santana"/>
      <sheetName val="235Afrânio"/>
      <sheetName val="270Garanhuns"/>
      <sheetName val="274Agrestina"/>
      <sheetName val="352CrSalgueiro"/>
      <sheetName val="394P.Índios"/>
      <sheetName val="495T.Vilela"/>
      <sheetName val="736Jabitaca"/>
      <sheetName val="783Itabaiana"/>
      <sheetName val="792P.Ferro"/>
      <sheetName val="794P.D'alho"/>
      <sheetName val="821PePedro"/>
      <sheetName val="823Atalaia"/>
      <sheetName val="838Caetés"/>
      <sheetName val="903Floresta"/>
      <sheetName val="907Ig.Carmo"/>
      <sheetName val="924Maruim"/>
      <sheetName val="931Nazaré"/>
      <sheetName val="945Toritama"/>
      <sheetName val="967Tacaratu"/>
      <sheetName val="970Promata"/>
      <sheetName val="972P.Branca"/>
      <sheetName val="975R.Cavalc."/>
      <sheetName val="976Carié"/>
      <sheetName val="Planilha Orç Completa"/>
      <sheetName val="Seleção de Itens Filtro"/>
      <sheetName val="Seleção de Itens Soma"/>
      <sheetName val="Resultado Zero-vírgula"/>
      <sheetName val="Percentual"/>
      <sheetName val="Despesas JUNHO"/>
      <sheetName val="Despesas JULHO"/>
      <sheetName val="Contr.C."/>
      <sheetName val="Resumo_abr-08"/>
      <sheetName val="Resumo_mai-08"/>
      <sheetName val="Resumo_jun-08"/>
      <sheetName val="Resumo_jul-08"/>
      <sheetName val="Resumo_ago-08"/>
      <sheetName val="terrap_ESCOPO_A venda"/>
      <sheetName val="terrap_ESCOPO_A custo"/>
      <sheetName val="Arrum_ESCOPO_A venda"/>
      <sheetName val="Arrum_ESCOPO_A custo"/>
      <sheetName val="conferencia"/>
      <sheetName val="CUSTO TRANSPORTE (2)"/>
      <sheetName val="memoria eletrica"/>
      <sheetName val="TRANSP_ 10m3"/>
      <sheetName val="CRONOGRAMA GERAL"/>
      <sheetName val="PLANILHA DEFINITIVA"/>
      <sheetName val="MEMORIA - URBANIZAÇÃO"/>
      <sheetName val="MEMO-PAV. (2)"/>
      <sheetName val="Memória_LAURA P. MAIA"/>
      <sheetName val="Memória_ABRAHÃO FELIX"/>
      <sheetName val="Memória_diversas jóquei"/>
      <sheetName val="Memória_diversas caçari"/>
      <sheetName val="Memória_CORCEL NEGRO"/>
      <sheetName val="Laura Pinheiro"/>
      <sheetName val="Corcel Negro"/>
      <sheetName val="Abraão Félix"/>
      <sheetName val="COMENTÁRIOS"/>
      <sheetName val="IndReaj"/>
      <sheetName val="Fatura-GOV"/>
      <sheetName val="1.1 (Detalhada)"/>
      <sheetName val="1.2 (Detalhada)"/>
      <sheetName val="2.4.1"/>
      <sheetName val="2.4.2"/>
      <sheetName val="2.4.3"/>
      <sheetName val="2.4.4"/>
      <sheetName val="2.4.5"/>
      <sheetName val="2.4.6"/>
      <sheetName val="2.4.7"/>
      <sheetName val="2.4.9"/>
      <sheetName val="2.4.11"/>
      <sheetName val="2.4.12"/>
      <sheetName val="2.4.13"/>
      <sheetName val="2.5.1"/>
      <sheetName val="2.5.2"/>
      <sheetName val="2.5.3"/>
      <sheetName val="2.5.4"/>
      <sheetName val="2.5.5"/>
      <sheetName val="3.1.6.3"/>
      <sheetName val="3.1.6.4"/>
      <sheetName val="3.1.7.3"/>
      <sheetName val="3.1.7.4"/>
      <sheetName val="3.2.5"/>
      <sheetName val="3.2.9"/>
      <sheetName val="3.2.10"/>
      <sheetName val="3.2.11.3"/>
      <sheetName val="3.2.12.3"/>
      <sheetName val="3.4.8"/>
      <sheetName val="3.4.10"/>
      <sheetName val="3.4.11"/>
      <sheetName val="3.4.13.2"/>
      <sheetName val="3.4.14.2"/>
      <sheetName val="4.3"/>
      <sheetName val="4.4"/>
      <sheetName val="4.5"/>
      <sheetName val="4.6"/>
      <sheetName val="4.7"/>
      <sheetName val="4.8"/>
      <sheetName val="4.9"/>
      <sheetName val="4.13"/>
      <sheetName val="4.14"/>
      <sheetName val="4.21"/>
      <sheetName val="4.23"/>
      <sheetName val="4.27"/>
      <sheetName val="4.28"/>
      <sheetName val="4.29"/>
      <sheetName val="4.33"/>
      <sheetName val="4.68"/>
      <sheetName val="4.69"/>
      <sheetName val="4.70"/>
      <sheetName val="4.72"/>
      <sheetName val="4.73"/>
      <sheetName val="4.75"/>
      <sheetName val="4.76"/>
      <sheetName val="4.77"/>
      <sheetName val="DRENAGEM I"/>
      <sheetName val="DRENAGEM II"/>
      <sheetName val="DRENAGEM (3)"/>
      <sheetName val="PAVIMENTAÇÃO (2)"/>
      <sheetName val="PAVIMENTAÇÃO (3)"/>
      <sheetName val="MEIO AMBIENTE"/>
      <sheetName val="TRANSP. LOCAL"/>
      <sheetName val="TRANSP. 10m3"/>
      <sheetName val="TRANSP. CARROCERIA"/>
      <sheetName val="COMPARATIVO"/>
      <sheetName val="TRANSP. LOCAL p. REMENDOS"/>
      <sheetName val="TRANSP.  BASC.  5m3"/>
      <sheetName val="CUSTO E TRANSP. CAP"/>
      <sheetName val="QUANTITAIVOS"/>
      <sheetName val="JUSTIFICATIVAS"/>
      <sheetName val="Humaita _ Lábrea"/>
      <sheetName val="Trans_ cam_ carroc_"/>
      <sheetName val="Transp_ comercial"/>
      <sheetName val="QUANTIDADES _2_"/>
      <sheetName val="Cronograma _02 ANOS_"/>
      <sheetName val="TRANSVERSINA"/>
      <sheetName val="LONGARINA"/>
      <sheetName val="BALANCIN"/>
      <sheetName val="GUARDA RODAS"/>
      <sheetName val="LINHA DÁGUA"/>
      <sheetName val="ALAS"/>
      <sheetName val="DESLIZANTES"/>
      <sheetName val="PRANCHETAS"/>
      <sheetName val="CONTRAVENTAMENTO"/>
      <sheetName val="ESTACA"/>
      <sheetName val="MÃO FRANCESA"/>
      <sheetName val="SUBST_ FERRAG_"/>
      <sheetName val="PINTURA GERAL"/>
      <sheetName val="Formas de Madeira _ 03_370_00"/>
      <sheetName val="Concreto Cimento _ 03_329_00"/>
      <sheetName val="BSTC 1_00 M"/>
      <sheetName val="Remoção de BSTM 1_4_020_50"/>
      <sheetName val="Tubo de 1_00m 1_8_302_06"/>
      <sheetName val="Auxiliar 01_765_01"/>
      <sheetName val="Auxiliar 01_412_01"/>
      <sheetName val="DEFLATOR JAN.06"/>
      <sheetName val="Banco de Dados"/>
      <sheetName val="Agregados P OAC"/>
      <sheetName val="Medição (2)"/>
      <sheetName val="Componente Ambiental"/>
      <sheetName val="Obras Complementares"/>
      <sheetName val="Inst. Cant. Acamp. Mob. Desmob."/>
      <sheetName val="Anexo 2 Cubação Aterro"/>
      <sheetName val="Cronograma F-F Proposta"/>
      <sheetName val="Cronograma Planejamento"/>
      <sheetName val="RELATORIO 2não"/>
      <sheetName val="Memoria"/>
      <sheetName val="Reaj Med 02"/>
      <sheetName val="Folha de Med"/>
      <sheetName val="QUADRO"/>
      <sheetName val="Contr.Pluviom."/>
      <sheetName val="Capa Foto"/>
      <sheetName val="C_U"/>
      <sheetName val="C.U"/>
      <sheetName val="Parâmetros Gerais"/>
      <sheetName val="Medição Completa det"/>
      <sheetName val="Medição Completa"/>
      <sheetName val="Medição (2"/>
      <sheetName val="Manutenção"/>
      <sheetName val="Medição Líquida (2)"/>
      <sheetName val="Memória de Cálculo (2)"/>
      <sheetName val="Cronograma de atividades"/>
      <sheetName val="Orçamento por Kmf"/>
      <sheetName val="Medição Completa det2"/>
      <sheetName val="Memória de Cálculo"/>
      <sheetName val="Quadro Const Rodoviaria"/>
      <sheetName val="Planilha Contratada"/>
      <sheetName val="Diario de Obra (2)"/>
      <sheetName val="C"/>
      <sheetName val="RECOMPOSIÇÃO MAN"/>
      <sheetName val="_TRANSPORTE MAN"/>
      <sheetName val="PLANILHA DE MEDIÇÃO"/>
      <sheetName val="Mem. Cálculo"/>
      <sheetName val="Croqui Canteiro"/>
      <sheetName val="Foto 01 e 02 "/>
      <sheetName val="Foto 03 e 04"/>
      <sheetName val="Foto 05 e 06"/>
      <sheetName val="Foto 07 e 08"/>
      <sheetName val="Rel_19ª med_"/>
      <sheetName val="DADOS GERAIS"/>
      <sheetName val="SERVIÇOS - PATO"/>
      <sheetName val="QUANT. CUSTO"/>
      <sheetName val="Inv."/>
      <sheetName val="Inv.I"/>
      <sheetName val="Instalação"/>
      <sheetName val="Mobiliz."/>
      <sheetName val="Cronograma 1º"/>
      <sheetName val="Croqui (I)"/>
      <sheetName val="Mat. Bet."/>
      <sheetName val="Calc.transporte"/>
      <sheetName val="Quadro res. transp."/>
      <sheetName val="Preço MBet."/>
      <sheetName val="TLCB5-P"/>
      <sheetName val="TLCB5-NP"/>
      <sheetName val="TCCC-P"/>
      <sheetName val="TCCC-NP"/>
      <sheetName val="TLCC4-P"/>
      <sheetName val="TLCC4-NP"/>
      <sheetName val="TCCB10-P"/>
      <sheetName val="D.CONS.M"/>
      <sheetName val="M Obra"/>
      <sheetName val="01 e 02"/>
      <sheetName val="03 e 04"/>
      <sheetName val="05 e 06"/>
      <sheetName val="07 e 08"/>
      <sheetName val="09 e 10"/>
      <sheetName val="11 e 12"/>
      <sheetName val="13 e 14"/>
      <sheetName val="15 e 16"/>
      <sheetName val="17 e 18"/>
      <sheetName val="19 e 20"/>
      <sheetName val="21 e 22"/>
      <sheetName val="23 e 24"/>
      <sheetName val="25 e 26"/>
      <sheetName val="27 e 28"/>
      <sheetName val="29 e 30"/>
      <sheetName val="31 e 32"/>
      <sheetName val="33 e 34"/>
      <sheetName val="35"/>
      <sheetName val="RODAPÉ_PAISAGEM"/>
      <sheetName val="RODAPÉ_RETRATO"/>
      <sheetName val="Mem. Canteiro"/>
      <sheetName val="Classificação"/>
      <sheetName val="Capsulas e Cilindros"/>
      <sheetName val="Fx-D 1"/>
      <sheetName val="LIMITE GRAN."/>
      <sheetName val="CBR"/>
      <sheetName val="PROCTOR"/>
      <sheetName val="Compactação Completo (6CBR)"/>
      <sheetName val="Digitar Dados dos Ensaios"/>
      <sheetName val="Compactação Completo (3CBR)"/>
      <sheetName val="Compactação Simples"/>
      <sheetName val="Resumo do Ensaios"/>
      <sheetName val="Cálculos Estatístico Geral"/>
      <sheetName val="Tara"/>
      <sheetName val="III-PLANILHA ORÇ."/>
      <sheetName val="RODAPÉ"/>
      <sheetName val="DIVISÓRIAS"/>
      <sheetName val="BDI 29,79%"/>
      <sheetName val="LEIS SOCIAIS"/>
      <sheetName val="COTAÇÕES"/>
      <sheetName val="MEMORIAL DE CÁLCULO"/>
      <sheetName val="I-EQ. TÉCNICA"/>
      <sheetName val="II-SERV. INICIAIS"/>
      <sheetName val="fresagem de pista ago-98"/>
      <sheetName val="REPAROS LOCAL."/>
      <sheetName val="Parâmetros"/>
      <sheetName val="MARSHAL"/>
      <sheetName val="VCAVAM"/>
      <sheetName val="Graf"/>
      <sheetName val="Tração"/>
      <sheetName val="Curva"/>
      <sheetName val="Dens. teórica (2)"/>
      <sheetName val="Brita (2)"/>
      <sheetName val="Dens. Média"/>
      <sheetName val="FQA-LAB. 0057"/>
      <sheetName val="FQA-LAB.0055"/>
      <sheetName val="FQA-LAB.0054"/>
      <sheetName val="RESUMO MARSHALL"/>
      <sheetName val="Gráficos 1"/>
      <sheetName val="Gráficos 2"/>
      <sheetName val="brita 1"/>
      <sheetName val="brita 1 "/>
      <sheetName val="brita 1  "/>
      <sheetName val="pedrisco"/>
      <sheetName val="pedrisco "/>
      <sheetName val="pó "/>
      <sheetName val="pó  "/>
      <sheetName val="Tração (2)"/>
      <sheetName val="VISTEM"/>
      <sheetName val="Res."/>
      <sheetName val="Abra"/>
      <sheetName val="gran_0597big"/>
      <sheetName val="E.Areia"/>
      <sheetName val="Curvas C."/>
      <sheetName val="Graf_CBR"/>
      <sheetName val="DIVIS."/>
      <sheetName val="ens_comp_graf_gran"/>
      <sheetName val="gran_96"/>
      <sheetName val="GRAN.MAT."/>
      <sheetName val="Pesos"/>
      <sheetName val="Diam"/>
      <sheetName val="VAM"/>
      <sheetName val="Densidade"/>
      <sheetName val="pó de pedra"/>
      <sheetName val="Aparent"/>
      <sheetName val="cal - ch 1"/>
      <sheetName val="01"/>
      <sheetName val="001"/>
      <sheetName val="01 (2)"/>
      <sheetName val="AGR 1"/>
      <sheetName val="AGR 2"/>
      <sheetName val="AGR 3"/>
      <sheetName val="SILO QUENTE"/>
      <sheetName val="Dosagem Marshall Fx.III surcap"/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Demol Pav"/>
      <sheetName val="Sarjeta Geral "/>
      <sheetName val="Dados_Entrada"/>
      <sheetName val="Prod_1S"/>
      <sheetName val="Prod_2S"/>
      <sheetName val="Prod_3S"/>
      <sheetName val="Prod_4S_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CAPA INÍCIO"/>
      <sheetName val="SUMARIO"/>
      <sheetName val="CABEÇALHO--RODAPÉ"/>
      <sheetName val="BDI DE 22%"/>
      <sheetName val="BDI DE 15%"/>
      <sheetName val="ORÇAMENTO DESCRITIVO"/>
      <sheetName val="MEMÓRIA DE CÁLCULO D"/>
      <sheetName val="compo 06."/>
      <sheetName val="compo 07."/>
      <sheetName val="compo 08."/>
      <sheetName val="compo 09."/>
      <sheetName val="compo 10"/>
      <sheetName val=" IV mem urbani"/>
      <sheetName val="Planilha em CANTA OK  23 01 201"/>
      <sheetName val="MENU"/>
      <sheetName val="NOVO"/>
      <sheetName val="LEIS. SOCIAIS"/>
      <sheetName val="CRONOGRAMA FÍS-FIN"/>
      <sheetName val="EVENTOS"/>
      <sheetName val="CRONOPLE"/>
      <sheetName val="PLE"/>
      <sheetName val="QCI"/>
      <sheetName val="BM"/>
      <sheetName val="RRE"/>
      <sheetName val="PQ"/>
      <sheetName val="Diagrama"/>
      <sheetName val="ANP"/>
      <sheetName val="SICRO"/>
      <sheetName val="MEMÓRIA "/>
      <sheetName val="LISTA DE RUAS "/>
      <sheetName val="memoria drenagem n"/>
      <sheetName val="DIMENSIONAMENTO DRENAGEM"/>
      <sheetName val="CAP 50 70"/>
      <sheetName val="DIGITAÇÃO"/>
      <sheetName val="Granul"/>
      <sheetName val="Caract-ASF"/>
      <sheetName val="VISCxTEMP"/>
      <sheetName val="MARSHALL1"/>
      <sheetName val="Resumo1"/>
      <sheetName val="Gran Agregados"/>
      <sheetName val="Caract. Marshall"/>
      <sheetName val=" Curva  Marshall "/>
      <sheetName val="Dens Real"/>
      <sheetName val="Dens Solta"/>
      <sheetName val="Teoricas"/>
      <sheetName val="Teoricas 1"/>
      <sheetName val="Viscosidade"/>
      <sheetName val="Modelagem"/>
      <sheetName val="Dens. Real "/>
      <sheetName val="5.0"/>
      <sheetName val="Caracterist."/>
      <sheetName val="E.A"/>
      <sheetName val="CARACT"/>
      <sheetName val="CALCULOS"/>
      <sheetName val="Recomendações"/>
      <sheetName val="graficos"/>
      <sheetName val="FORMULAS"/>
      <sheetName val="Dgraf"/>
      <sheetName val="Duriez"/>
      <sheetName val="Fi. Quantitativo"/>
      <sheetName val="RESUMO_MEDICAO"/>
      <sheetName val="CRONOG-1oAno"/>
      <sheetName val="CRONOG-2oAno"/>
      <sheetName val="MOBILIZACAO EQUIPAMENTOS"/>
      <sheetName val="TRANSP LOCAL CAMIN CARROCERIA"/>
      <sheetName val="ASSENTAM TUBO 1M"/>
      <sheetName val="CONCRETO Cimento"/>
      <sheetName val="CONCRETO Ciclop"/>
      <sheetName val="TRANSP LOCAL BASC 5 M3"/>
      <sheetName val="TRANSP LOCAL BASC 10 M3"/>
      <sheetName val="CORRECAO DEF"/>
      <sheetName val="REC. CAMAD. GRANULAR PAV."/>
      <sheetName val="RECMP. REV. COM MISTURA BET. "/>
      <sheetName val="Recomposição Manual de Aterro"/>
      <sheetName val="ENROCAMENTO PEDRA ARRUMADA"/>
      <sheetName val="TRANSP LOCAL DÁGUA"/>
      <sheetName val="Remoção Manual Barreira Solo"/>
      <sheetName val="TRANSPORT. COMERC. CARROCERIA"/>
      <sheetName val="REM PROF"/>
      <sheetName val="SOLO BASE REM PROF"/>
      <sheetName val="LIM MEIO FIO"/>
      <sheetName val="LIM DESC DAGUA"/>
      <sheetName val="DESOBSTRUCAO BUEIRO"/>
      <sheetName val="PINTURA DE LIGACAO"/>
      <sheetName val="ESCAV. MANUAL DE VAL"/>
      <sheetName val="AQUISICAO CAP"/>
      <sheetName val="AQUISICAO CM-30"/>
      <sheetName val="AQUISICAO CM-30 REM PROF"/>
      <sheetName val="AQUISICAO RR-1C"/>
      <sheetName val="AQUISICAO RR-1C CORR"/>
      <sheetName val="TRANSP CM-30 REM PROF"/>
      <sheetName val="TRANSP RR-1C CORR"/>
      <sheetName val="TRANSPORTE LOCAL REMENDOS"/>
      <sheetName val="ROÇADA CAPIM"/>
      <sheetName val="ISSQN DNIT"/>
      <sheetName val="Estorno carolina"/>
      <sheetName val="Estorno estreito"/>
      <sheetName val="producao rocada"/>
      <sheetName val="producao_TB"/>
      <sheetName val="producao_RP"/>
      <sheetName val="Justif. Quant."/>
      <sheetName val="Demons. Quant."/>
      <sheetName val="novo preço Aqui e TransMB"/>
      <sheetName val="Transp. local basc. 5 m³"/>
      <sheetName val="Transp. local p rem."/>
      <sheetName val="Quadro Resumo Dist"/>
      <sheetName val="Transp.Comer. Basc 10m³ Rod Pav"/>
      <sheetName val="Transp.Comer.Carroc15T Rod. Pav"/>
      <sheetName val="Transp. carroc."/>
      <sheetName val="Transp. local de água"/>
      <sheetName val="CRONOGRAMA 2 ano"/>
      <sheetName val="Gráfico DMTs"/>
      <sheetName val="Canteiro de Obras"/>
      <sheetName val="Mob e Desmob"/>
      <sheetName val="Custo Trans Pesado"/>
      <sheetName val=" ORÇAMENTO 1ANO"/>
      <sheetName val="ORÇAMENTO 2 ANO"/>
      <sheetName val="LS"/>
      <sheetName val="Plan. Global"/>
      <sheetName val="Planilha Detalhada"/>
      <sheetName val="Preços"/>
      <sheetName val="Seguros"/>
      <sheetName val="Painéis"/>
      <sheetName val="FCAC"/>
      <sheetName val="Hardware-software"/>
      <sheetName val="Engenharia Automação"/>
      <sheetName val="Ferramentas Especiais"/>
      <sheetName val="Coordenação"/>
      <sheetName val="Superv.Comiss."/>
      <sheetName val="Treinamento"/>
      <sheetName val="Sobressalentes"/>
      <sheetName val="Eier"/>
      <sheetName val="Maske"/>
      <sheetName val="Druck"/>
      <sheetName val="Tabmask"/>
      <sheetName val="Num"/>
      <sheetName val="Drucken"/>
      <sheetName val="Feindruck"/>
      <sheetName val="Sprache"/>
      <sheetName val="Deutsch"/>
      <sheetName val="Englisch"/>
      <sheetName val="Französisch"/>
      <sheetName val="Lw"/>
      <sheetName val="Resumo OAE"/>
      <sheetName val="NOVAS "/>
      <sheetName val="RESTAURAÇÃO "/>
      <sheetName val="F.Transporte (2)"/>
      <sheetName val="F.Transporte"/>
      <sheetName val="Fluxo"/>
      <sheetName val="PLANILHA CONTRATUAL"/>
      <sheetName val="VOL AJUS. REVISÃO 1"/>
      <sheetName val="Receitas estudo 1ª REVISÃO"/>
      <sheetName val="PERÍODO"/>
      <sheetName val=" CONTÁBIL"/>
      <sheetName val="Receitas x Despesas"/>
      <sheetName val="Resumo das Despesas"/>
      <sheetName val="DESPESAS DIVERSAS "/>
      <sheetName val="Carreteiros"/>
      <sheetName val="SubEmpreiteiroESCAVADEIRAS"/>
      <sheetName val="Fisico-Financ mão-de-obra Geral"/>
      <sheetName val="mão de obra - GERAL"/>
      <sheetName val="Salário"/>
      <sheetName val="CUSTO PROPRIEDADE"/>
      <sheetName val="CUSTO DIESEL"/>
      <sheetName val="PLMUSEU Rev Jul-00"/>
      <sheetName val="PLMUSEU Rev Mai-00 (Med)"/>
      <sheetName val="QUANTMU"/>
      <sheetName val="PLMUSEU"/>
      <sheetName val="PLMUSEU (3)"/>
      <sheetName val="Planilha Apresent"/>
      <sheetName val="Insumos contratual"/>
      <sheetName val="Insumo contratual - SECOPA"/>
      <sheetName val="Insumo%20contratual%20-%20SECOP"/>
      <sheetName val="árvore 15&lt; Ø &lt;30cm"/>
      <sheetName val="árvore  Ø &gt;30cm"/>
      <sheetName val="rebaixo 1ª"/>
      <sheetName val="escav 3ª "/>
      <sheetName val="colchão areia"/>
      <sheetName val="colchão brita"/>
      <sheetName val="sub-leito"/>
      <sheetName val="escav mat 3ª"/>
      <sheetName val="reaterro"/>
      <sheetName val="bstc 0,80"/>
      <sheetName val="bstc 1,00"/>
      <sheetName val="bstc 1,20"/>
      <sheetName val="bdtc 1,20"/>
      <sheetName val="bttc 1,20"/>
      <sheetName val="boca simples 0,80"/>
      <sheetName val="boca simples 1,00"/>
      <sheetName val="boca simples 1,20"/>
      <sheetName val="boca duplo 1,20"/>
      <sheetName val="boca triplo 1,20"/>
      <sheetName val="bdcc 3x3"/>
      <sheetName val="boca bdcc 3x3"/>
      <sheetName val="VPC-03"/>
      <sheetName val="VPA-03"/>
      <sheetName val="DPR-02"/>
      <sheetName val="STC-04"/>
      <sheetName val="MFC-01"/>
      <sheetName val="caixa 0,80"/>
      <sheetName val="caixa 1,00"/>
      <sheetName val="DAD 01"/>
      <sheetName val="DES-01"/>
      <sheetName val="DES-04"/>
      <sheetName val="DEB-01"/>
      <sheetName val="DEB-03"/>
      <sheetName val="DEB-08"/>
      <sheetName val="remoção bueiros"/>
      <sheetName val="demolição concreto"/>
      <sheetName val="semeadura manual"/>
      <sheetName val="árvore"/>
      <sheetName val="conformação"/>
      <sheetName val="recomposição"/>
      <sheetName val="faixa"/>
      <sheetName val="placa"/>
      <sheetName val="remoção cerca"/>
      <sheetName val="bstc 0,40"/>
      <sheetName val="bstc 0,60"/>
      <sheetName val="bdtc 1,00"/>
      <sheetName val="boca simples 0,60"/>
      <sheetName val="boca duplo 1,00"/>
      <sheetName val="VPC-04"/>
      <sheetName val="STC-08"/>
      <sheetName val="DAR-02"/>
      <sheetName val="caixa 0,40"/>
      <sheetName val="TSS-03"/>
      <sheetName val="concreto simples"/>
      <sheetName val="remoção pavimento"/>
      <sheetName val="BR364 com chuva (2)"/>
      <sheetName val="1ExecuçServiços"/>
      <sheetName val="Quadro de Quant"/>
      <sheetName val="ORÇLote28 "/>
      <sheetName val="ResBR101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00"/>
      <sheetName val="AT."/>
      <sheetName val="APOIO"/>
      <sheetName val="RESUMO - Família"/>
      <sheetName val="ABC - Família"/>
      <sheetName val="PLAN_CANT_RESUMO"/>
      <sheetName val="RESUMO ORÇAM"/>
      <sheetName val="ABC "/>
      <sheetName val="td"/>
      <sheetName val="CRONO_FÍSICO_FINAN"/>
      <sheetName val="PLAN ORÇAM"/>
      <sheetName val="TAB REC"/>
      <sheetName val="TRANS COMER BR230 PONTES"/>
      <sheetName val="AQUIS CAP 50-70 ANP"/>
      <sheetName val="AQUIS CM30 ANP"/>
      <sheetName val="AQUIS RR-1C ANP"/>
      <sheetName val="AQUIS RR-2C ANP"/>
      <sheetName val="02"/>
      <sheetName val="03"/>
      <sheetName val="04"/>
      <sheetName val="05"/>
      <sheetName val="06"/>
      <sheetName val="07"/>
      <sheetName val="08"/>
      <sheetName val="09"/>
      <sheetName val="15"/>
      <sheetName val="16"/>
      <sheetName val="19"/>
      <sheetName val="20"/>
      <sheetName val="21"/>
      <sheetName val="23"/>
      <sheetName val="27"/>
      <sheetName val="28"/>
      <sheetName val="29"/>
      <sheetName val="30"/>
      <sheetName val="31"/>
      <sheetName val="34"/>
      <sheetName val="36"/>
      <sheetName val="37"/>
      <sheetName val="39"/>
      <sheetName val="41"/>
      <sheetName val="42"/>
      <sheetName val="43"/>
      <sheetName val="44"/>
      <sheetName val="45"/>
      <sheetName val="46"/>
      <sheetName val="47"/>
      <sheetName val="48"/>
      <sheetName val="49"/>
      <sheetName val="51"/>
      <sheetName val="52"/>
      <sheetName val="53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AUX. 01"/>
      <sheetName val="AUX. 02"/>
      <sheetName val="AUX. 03"/>
      <sheetName val="AUX. 04"/>
      <sheetName val="AUX. 05"/>
      <sheetName val="AUX. 06"/>
      <sheetName val="AUX. 07"/>
      <sheetName val="AUX. 08"/>
      <sheetName val="AUX. 09"/>
      <sheetName val="AUX. 10"/>
      <sheetName val="AUX. 11"/>
      <sheetName val="AUX. 12"/>
      <sheetName val="AUX. 13"/>
      <sheetName val="AUX. 14"/>
      <sheetName val="AUX. 15"/>
      <sheetName val="AUX. 16"/>
      <sheetName val="AUX. 17"/>
      <sheetName val="AUX. 18"/>
      <sheetName val="AUX. 19"/>
      <sheetName val="AUX. 20"/>
      <sheetName val="AUX. 21"/>
      <sheetName val="AUX. 22"/>
      <sheetName val="AUX. 23"/>
      <sheetName val="AUX. 24"/>
      <sheetName val="AUX. 25"/>
      <sheetName val="AUX. 26"/>
      <sheetName val="AUX. 27"/>
      <sheetName val="AUX. 28"/>
      <sheetName val="AUX. 29"/>
      <sheetName val="AUX. 30"/>
      <sheetName val="AUX. 31"/>
      <sheetName val="AUX. 32"/>
      <sheetName val="AUX. 33"/>
      <sheetName val="AUX. 34"/>
      <sheetName val="AUX. 35"/>
      <sheetName val="AUX. 36"/>
      <sheetName val="AUX. 37"/>
      <sheetName val="AUX. 38"/>
      <sheetName val="AUX. 39"/>
      <sheetName val="AUX. 40"/>
      <sheetName val="AUX. 41"/>
      <sheetName val="AUX. 42"/>
      <sheetName val="AUX. 43"/>
      <sheetName val="AUX. 44"/>
      <sheetName val="AUX. 45"/>
      <sheetName val="AUX. 46"/>
      <sheetName val="AUX. 47"/>
      <sheetName val="AUX. 48"/>
      <sheetName val="AUX. 49"/>
      <sheetName val="AUX. 50"/>
      <sheetName val="AUX. 51"/>
      <sheetName val="AUX. 52"/>
      <sheetName val="AUX. 53"/>
      <sheetName val="AUX. 54"/>
      <sheetName val="AUX. 55"/>
      <sheetName val="AT. 01"/>
      <sheetName val="AT. 02"/>
      <sheetName val="AT. 03"/>
      <sheetName val="AT. 04"/>
      <sheetName val="AT. 05"/>
      <sheetName val="AT. 06"/>
      <sheetName val="AT. 07"/>
      <sheetName val="AT. 08"/>
      <sheetName val="AT. 09"/>
      <sheetName val="AT. 10"/>
      <sheetName val="AT. 11"/>
      <sheetName val="AT. 12"/>
      <sheetName val="AT. 13"/>
      <sheetName val="AT. 14"/>
      <sheetName val="AT. 15"/>
      <sheetName val="AT. 16"/>
      <sheetName val="AT. 17"/>
      <sheetName val="AT. 18"/>
      <sheetName val="AT. 19"/>
      <sheetName val="AT. 20"/>
      <sheetName val="AT. 21"/>
      <sheetName val="AT. 23"/>
      <sheetName val="PEM TRANSP VIGAS"/>
      <sheetName val="CAVALO 100T"/>
      <sheetName val="GUINDASTE 30T"/>
      <sheetName val="GUINDASTE 100T"/>
      <sheetName val="GUINDASTE 200T"/>
      <sheetName val="LAVADORA"/>
      <sheetName val="BOMBA HID"/>
      <sheetName val="PRANCHA_EXT_ACESSORIOS"/>
      <sheetName val="PERFURATRIZ"/>
      <sheetName val="MISTURADOR"/>
      <sheetName val="BOMBA"/>
      <sheetName val="Custos Unitarios"/>
      <sheetName val="Atividades Auxiliares"/>
      <sheetName val="Quadro DMT"/>
      <sheetName val="Curva ABC Terrap"/>
      <sheetName val="Terraplenagem_DO"/>
      <sheetName val="Quantitativo_Pavimentação"/>
      <sheetName val="Curva ABC Pav"/>
      <sheetName val="Pavimentação_DO"/>
      <sheetName val="Curva ABC Dren"/>
      <sheetName val="Drenagem_DO"/>
      <sheetName val="Sinalização_DO"/>
      <sheetName val="Meio Ambiente_DO"/>
      <sheetName val="Obras Complementares_DO"/>
      <sheetName val="Quadro Quantidades Preços"/>
      <sheetName val="Crono Fis"/>
      <sheetName val="Crono Fin"/>
      <sheetName val="Crono Eqpto"/>
      <sheetName val="Curva ABC Serviços"/>
      <sheetName val="Mobil SICRO II"/>
      <sheetName val="Mobilização_DO"/>
      <sheetName val="Novas_Produções"/>
      <sheetName val="Instalação e manutenção de cant"/>
      <sheetName val="APOIO_SICRINHO"/>
      <sheetName val="PLAN %"/>
      <sheetName val="TAB.DIN"/>
      <sheetName val="TRANS COMER BR230 PONTES-OESTE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1"/>
      <sheetName val="80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89 - MOBILIZ"/>
      <sheetName val="88 - INST. CANT."/>
      <sheetName val="88a - MANU CANT"/>
      <sheetName val="AT. 22"/>
      <sheetName val="PEM TRANSP VIGAS ATE 17T"/>
      <sheetName val="GUINDASTRE 30T"/>
      <sheetName val="CAVLO ANTIGO"/>
      <sheetName val="AQUIS RR-1C ANP (PADRÃO)"/>
      <sheetName val="equi"/>
      <sheetName val="mat"/>
      <sheetName val="res"/>
      <sheetName val="pl res (2)"/>
      <sheetName val="pl res sub"/>
      <sheetName val="pl res"/>
      <sheetName val="alphaville"/>
      <sheetName val="rita"/>
      <sheetName val="forte"/>
      <sheetName val="vrita"/>
      <sheetName val="cp aux"/>
      <sheetName val="cp terr"/>
      <sheetName val="cp pav"/>
      <sheetName val="cp dre"/>
      <sheetName val="bdi01"/>
      <sheetName val="bdi02"/>
      <sheetName val="Convertion"/>
      <sheetName val="croqui localiz_"/>
      <sheetName val="Orcamento 2 Anos"/>
      <sheetName val="Extenso"/>
      <sheetName val="Cron fisico"/>
      <sheetName val="Cron fisico2"/>
      <sheetName val="Transp_Mat_Bet_"/>
      <sheetName val="Cron financeiro"/>
      <sheetName val="Cron financeiro2"/>
      <sheetName val="Mat_Bet_"/>
      <sheetName val="Mob Desmob"/>
      <sheetName val="Instalação Provisoria de cant"/>
      <sheetName val="3 S 02 540 50"/>
      <sheetName val="3 S 03 310 50"/>
      <sheetName val="3 S 03 329 51"/>
      <sheetName val="3 S 04 590 50"/>
      <sheetName val="3 S 08 302 53"/>
      <sheetName val="3 S 08 302 54"/>
      <sheetName val="3 S 08 302 55"/>
      <sheetName val="3 S 08 404 51"/>
      <sheetName val="4 S 00 004 12"/>
      <sheetName val="4 S 06 030 61"/>
      <sheetName val="1 A 01 407 51"/>
      <sheetName val="1 A 01 418 51"/>
      <sheetName val="1 A 01 422 51"/>
      <sheetName val="1 A 01 423 50"/>
      <sheetName val="1 A 01 730 50"/>
      <sheetName val="1 A 01 730 51"/>
      <sheetName val="1 A 01 735 51"/>
      <sheetName val="1 A 01 739 51"/>
      <sheetName val="1 A 01 755 51"/>
      <sheetName val="1 A 01 760 51"/>
      <sheetName val="1 A 01 765 51"/>
      <sheetName val="Medição com adequação"/>
      <sheetName val="02-EscCarga"/>
      <sheetName val="03-Reaterapil"/>
      <sheetName val="04-RegFxDom"/>
      <sheetName val="17-Pintura"/>
      <sheetName val="19-MBUQ"/>
      <sheetName val="20-RecMBUQ"/>
      <sheetName val="23-ConcCiclópico"/>
      <sheetName val="24-Concreto"/>
      <sheetName val="26-Aço"/>
      <sheetName val="27-Forma"/>
      <sheetName val="29-LimpPonte"/>
      <sheetName val="31-EscavManual"/>
      <sheetName val="32-EscavMec"/>
      <sheetName val="33-EnroncArrumado"/>
      <sheetName val="34-Grama"/>
      <sheetName val="35-EnroncJogado"/>
      <sheetName val="38-RemoçãoPlaca"/>
      <sheetName val="39-Tapa Buraco"/>
      <sheetName val="45-CorrFresagem"/>
      <sheetName val="46-GuardaCorpo"/>
      <sheetName val="47-LimpSarjeta"/>
      <sheetName val="49-LimpValaDr"/>
      <sheetName val="50-LimpDescida"/>
      <sheetName val="51-LimpBueiro"/>
      <sheetName val="52-Desobbueiro"/>
      <sheetName val="56-LimpPlaca"/>
      <sheetName val="60-Caiação"/>
      <sheetName val="65-Rectotcermmad"/>
      <sheetName val="68-RecompManual"/>
      <sheetName val="69-RecompMec"/>
      <sheetName val="70-RemManualBar"/>
      <sheetName val="71-RemMecBarr"/>
      <sheetName val="72-RoçadaManual"/>
      <sheetName val="73-RoçadaColonião"/>
      <sheetName val="74-Roçada Mec"/>
      <sheetName val="75-Capina"/>
      <sheetName val="76-Transp.10m³"/>
      <sheetName val="77-Transp.5m³"/>
      <sheetName val="78-Transp.Especial"/>
      <sheetName val="79-Transp.4t"/>
      <sheetName val="Boletim (2)"/>
      <sheetName val="bstc 1,50"/>
      <sheetName val="concreto fck &gt;=15MPa"/>
      <sheetName val="formas comum"/>
      <sheetName val="formas plastificada"/>
      <sheetName val="bueiros celulares"/>
      <sheetName val="boca simples 1,50"/>
      <sheetName val="boca triplo 1,50"/>
      <sheetName val="DEB-04"/>
      <sheetName val="DEB-05"/>
      <sheetName val="DEB-06"/>
      <sheetName val="DEB-12"/>
      <sheetName val="CCS 14"/>
      <sheetName val="CCS 18"/>
      <sheetName val="VPA-03 "/>
      <sheetName val="STC-04 armada"/>
      <sheetName val="CANALETA RETANGULAR ARMADA"/>
      <sheetName val="CANALETA RETANGULAR SEM ARMAÇÃO"/>
      <sheetName val="DAD-02"/>
      <sheetName val="pedra argamassada"/>
      <sheetName val="bttc 1,50"/>
      <sheetName val="tela soldada"/>
      <sheetName val="cerca jazida"/>
      <sheetName val="demolição"/>
      <sheetName val="DES 04"/>
      <sheetName val="sub-lastro"/>
      <sheetName val="lastro"/>
      <sheetName val="km=est"/>
      <sheetName val="MEDICÃO"/>
      <sheetName val="Extenso "/>
      <sheetName val="CRONOGRAMA Financeiro"/>
      <sheetName val="Indfis"/>
      <sheetName val="2 Gabiao"/>
      <sheetName val="3 Rec.Cerca"/>
      <sheetName val="4 Concreto"/>
      <sheetName val="5 Reat. apiloa"/>
      <sheetName val="12 Tubo 60"/>
      <sheetName val="13 Tubo 80"/>
      <sheetName val="14 Regul.Faixa"/>
      <sheetName val="20 MBUQ"/>
      <sheetName val="21 Solo rem man"/>
      <sheetName val="21 Solo rem mec"/>
      <sheetName val="22 Pint ligacao"/>
      <sheetName val="23 Reco revest"/>
      <sheetName val="24 Remocao revest"/>
      <sheetName val="25 Con ciclo"/>
      <sheetName val="26 Argama"/>
      <sheetName val="27 Aço"/>
      <sheetName val="28 Forma"/>
      <sheetName val="29 Limpeza Ponte"/>
      <sheetName val="31 Esc. Man."/>
      <sheetName val="32 Esc. Mec."/>
      <sheetName val="33 Reat.Bueiro"/>
      <sheetName val="34 Tubo 100"/>
      <sheetName val="35 En. pedra ar."/>
      <sheetName val="36 Rev vegetal"/>
      <sheetName val="37 En. pedra jo."/>
      <sheetName val="38 Película Ref."/>
      <sheetName val="39 Pintura faixa"/>
      <sheetName val="40 Remo. placa"/>
      <sheetName val="41 Tapa Buraco"/>
      <sheetName val="42 Ass. dreno"/>
      <sheetName val="43 Remendo man"/>
      <sheetName val="44 Remendo mec"/>
      <sheetName val="45 Corr defeito"/>
      <sheetName val="46 Corr defeito fresa"/>
      <sheetName val="47 Limpeza Sarjeta"/>
      <sheetName val="48 Limp. Val. Corte"/>
      <sheetName val="49 Limp. Val. Drenagem"/>
      <sheetName val="50 Limp. saida"/>
      <sheetName val="51 Limp.Bueiro"/>
      <sheetName val="52 Desob.Bueiro"/>
      <sheetName val="53 Limp Placa"/>
      <sheetName val="54 Rec. placa"/>
      <sheetName val="55 Rec. defensa"/>
      <sheetName val="56 Caiação"/>
      <sheetName val="57 Rec.cerca mad"/>
      <sheetName val="58 Rec.Man.Aterro"/>
      <sheetName val="59 Rec.Mec.Aterro"/>
      <sheetName val="60 Rem.Man.Barreira"/>
      <sheetName val="61 Rem.Mec.Barreira"/>
      <sheetName val="62 Roç.Manual"/>
      <sheetName val="63 Roç.Colonião"/>
      <sheetName val="64 Capina Manual"/>
      <sheetName val="65 Transp.10m3"/>
      <sheetName val="66 Transp. 5m3"/>
      <sheetName val="67 Transp. remendo"/>
      <sheetName val="68 Transp.Carroc 4t"/>
      <sheetName val="69 Transp. com. car."/>
      <sheetName val="74 - Caibros"/>
      <sheetName val="75 - Ripas"/>
      <sheetName val="81 Chapa de Aço"/>
      <sheetName val="82 - Parafuso Fenda"/>
      <sheetName val="83 - Parafuso Francês"/>
      <sheetName val="Correção MBUQ"/>
      <sheetName val="Correç.Fresagem"/>
      <sheetName val="Rec.MBUQ"/>
      <sheetName val="Transp.5m³"/>
      <sheetName val="Transp.10m³"/>
      <sheetName val="Transp.Especial"/>
      <sheetName val="Solo Remendo"/>
      <sheetName val="Rem.Manual"/>
      <sheetName val="Rem.Mec"/>
      <sheetName val="Boletim Medição"/>
      <sheetName val="Tabelas"/>
      <sheetName val="Resumo Geral Pav.Terr.e Drena"/>
      <sheetName val="ANEXO II-B PACOTE B"/>
      <sheetName val="Planilha II B"/>
      <sheetName val="DEFINIÇÕES"/>
      <sheetName val="Resumo total"/>
      <sheetName val="Calculo Serviços"/>
      <sheetName val="Calculo Equipamentos"/>
      <sheetName val="Informática"/>
      <sheetName val="Logística"/>
      <sheetName val="OBS sobre Proj."/>
      <sheetName val="TOTAL MENSAL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M11"/>
      <sheetName val="M12"/>
      <sheetName val="Resumen"/>
      <sheetName val="USD-HH"/>
      <sheetName val="PASAJES"/>
      <sheetName val="EQUIPOS"/>
      <sheetName val="MANO-OBRA"/>
      <sheetName val="RES-FASES"/>
      <sheetName val="Fase"/>
      <sheetName val="IN01"/>
      <sheetName val="IN02"/>
      <sheetName val="OP01"/>
      <sheetName val="OP02"/>
      <sheetName val="OP03"/>
      <sheetName val="M01"/>
      <sheetName val="M02"/>
      <sheetName val="M03"/>
      <sheetName val="M04"/>
      <sheetName val="M05"/>
      <sheetName val="M07"/>
      <sheetName val="M08"/>
      <sheetName val="M09"/>
      <sheetName val="M13"/>
      <sheetName val="M14"/>
      <sheetName val="P01"/>
      <sheetName val="P02"/>
      <sheetName val="P03"/>
      <sheetName val="P04"/>
      <sheetName val="PPM01"/>
      <sheetName val="Detalle de Grúas"/>
      <sheetName val="Detalle de Personal"/>
      <sheetName val="Detalle de Rendimientos"/>
      <sheetName val="Detalle de Equipo"/>
      <sheetName val="caixapre"/>
      <sheetName val="EAP Off-Site"/>
      <sheetName val="REPLAN-RECEBIMENTO"/>
      <sheetName val="EAP CALCULADA"/>
      <sheetName val="Recebimento"/>
      <sheetName val="Gráf1"/>
      <sheetName val="Gráf2"/>
      <sheetName val="Recebimento (%)"/>
      <sheetName val="Curvas"/>
      <sheetName val="data"/>
      <sheetName val="data2"/>
      <sheetName val="data3"/>
      <sheetName val="data4"/>
      <sheetName val="nivelp"/>
      <sheetName val="ABB_Qtde"/>
      <sheetName val="TERC_Qt"/>
      <sheetName val="QuadroResumo"/>
      <sheetName val="DadosParaGráfico"/>
      <sheetName val="HistogramaConvertido1"/>
      <sheetName val="HistogramaConvertido"/>
      <sheetName val="1T"/>
      <sheetName val="2T"/>
      <sheetName val="3T"/>
      <sheetName val="4T"/>
      <sheetName val="5T"/>
      <sheetName val="6T"/>
      <sheetName val="1P"/>
      <sheetName val="2P"/>
      <sheetName val="3P"/>
      <sheetName val="4P"/>
      <sheetName val="5P"/>
      <sheetName val="6P(CANCELADO)"/>
      <sheetName val="7P"/>
      <sheetName val="8P"/>
      <sheetName val="9P"/>
      <sheetName val="1G(BM6)"/>
      <sheetName val="2G"/>
      <sheetName val="3G"/>
      <sheetName val="4G(BM6)"/>
      <sheetName val="5G(BM6)"/>
      <sheetName val="6G(BM6)"/>
      <sheetName val="7G(BM6)"/>
      <sheetName val="8G"/>
      <sheetName val="9G"/>
      <sheetName val="10G"/>
      <sheetName val="TQ-7307 BASE CONCRETO"/>
      <sheetName val="TQ-7307 FAB. MONT. DREN. SUCÇ"/>
      <sheetName val="TQ-7310A FAB. MONT PLAT. ESPM."/>
      <sheetName val="TQ-7303C FAB. TAM. TABULEIRO"/>
      <sheetName val="TQ-7307 FOR. TUBO Ø4&quot; ANEL RESF"/>
      <sheetName val="TQ-7310A FAB. MONT. LINHA ESPUM"/>
      <sheetName val="TQ-7307 FORN. CH FUNDO"/>
      <sheetName val="TQ-7307 CORTE REM. CH ANELAR"/>
      <sheetName val="TQ-7310A TUBO ACALMADOR"/>
      <sheetName val="TQ-7301B CORTE CH LENÇOL SUP."/>
      <sheetName val="TQ-7301B CORTE CH LENÇOL INFERI"/>
      <sheetName val="TQ-7304D MONT. LINHA RESFR."/>
      <sheetName val="TQ-7307 FAB PORTA LIMPEZA"/>
      <sheetName val="TQ-7307 FAB CH CAVALA"/>
      <sheetName val="TQ-7303A REM. MONT. PLAT"/>
      <sheetName val="TQ-7304D mont. anodo"/>
      <sheetName val="TQ-7304D SAPATAS E COLUNAS"/>
      <sheetName val="TQ-7301A ch teto (2)"/>
      <sheetName val="TQ-7301A_Perna"/>
      <sheetName val="TQ-7303B_sup_lin"/>
      <sheetName val="TQ-7302B bacia (2)"/>
      <sheetName val="PARADA_TQ-4305_21-04-07"/>
      <sheetName val="PARADA_TQ-4305_28-04-07"/>
      <sheetName val="PARADA_TQ-4305_05-05-07"/>
      <sheetName val="PARADA_TQ-4305_06-05-07"/>
      <sheetName val="PARADA_TQ-4305_12-05-07"/>
      <sheetName val="PARADA_TQ-4305_19-05-07"/>
      <sheetName val="PARADA_TQ-4305_20-05-07"/>
      <sheetName val="PARADA_TQ-4305_26-05-07"/>
      <sheetName val="PARADA_TQ-4305_27-05-07"/>
      <sheetName val="PARADA_TQ-4305_02-06-07"/>
      <sheetName val="PARADA_TQ-4305_03-06-07"/>
      <sheetName val="PARADA_TQ-4305_07-06-07"/>
      <sheetName val="RESUMO_GERAL"/>
      <sheetName val="EQUIP_TRANSPORTE"/>
      <sheetName val="composição de preço"/>
      <sheetName val="TOTAL_EQUIP_TRANSPORTE"/>
      <sheetName val="RESUMO_GERAL_rev_01"/>
      <sheetName val="RESUMO_GERAL_PAG"/>
      <sheetName val="GERAL_RESUMO_rev_01"/>
      <sheetName val="NOTAS 2007"/>
      <sheetName val="NOTAS 2007 (2)"/>
      <sheetName val="Plan1 (2)"/>
      <sheetName val="GERAL_RESUMO"/>
      <sheetName val="Plan1 (4)"/>
      <sheetName val="ITABUNA"/>
      <sheetName val="JEQUIÉ"/>
      <sheetName val="NF-22285"/>
      <sheetName val="NF-13186"/>
      <sheetName val="NF-167.367"/>
      <sheetName val="NF-22265"/>
      <sheetName val="NF-22219"/>
      <sheetName val="NF-3264"/>
      <sheetName val="NF-745"/>
      <sheetName val="NF-22195"/>
      <sheetName val="NF-00251"/>
      <sheetName val="NF-000612"/>
      <sheetName val="NF-167.670"/>
      <sheetName val="NF-005.597"/>
      <sheetName val="NF-135.348"/>
      <sheetName val="NF-611"/>
      <sheetName val="NESTOR"/>
      <sheetName val="MARIO"/>
      <sheetName val="RAEL"/>
      <sheetName val="Gráfico1"/>
      <sheetName val="PPU2"/>
      <sheetName val="SEM1 (3)"/>
      <sheetName val="MAIO_2005"/>
      <sheetName val="TQ-7301B_oficioso"/>
      <sheetName val="TQ-7301B_oficial"/>
      <sheetName val="DETALHADO"/>
      <sheetName val="FOLHA DETALHADA"/>
      <sheetName val="SAC"/>
      <sheetName val="TELAGRAF"/>
      <sheetName val="ABB_HH"/>
      <sheetName val="ABB_Custo"/>
      <sheetName val="TERC_HH"/>
      <sheetName val="TERC_Custo"/>
      <sheetName val="ResumoOutrosCustos"/>
      <sheetName val="GraficoHH"/>
      <sheetName val="GraficoCusto"/>
      <sheetName val="GraficoQtde"/>
      <sheetName val="GraficoRecurso"/>
      <sheetName val="GraficoCustoRec"/>
      <sheetName val="Frequencia"/>
      <sheetName val="HistogramaReal"/>
      <sheetName val="HistogramaConvertido2"/>
      <sheetName val="QtdePrevistoXReal"/>
      <sheetName val="HHPrevistoXReal"/>
      <sheetName val="Grafico_HH"/>
      <sheetName val="FreqRDO"/>
      <sheetName val="vida1"/>
      <sheetName val="FIXA"/>
      <sheetName val="PROPENO"/>
      <sheetName val="(03)"/>
      <sheetName val="(04)"/>
      <sheetName val="(05)"/>
      <sheetName val="(06)"/>
      <sheetName val="(07)"/>
      <sheetName val="(08)"/>
      <sheetName val="(09)"/>
      <sheetName val="(10)"/>
      <sheetName val="(11)"/>
      <sheetName val="(12)"/>
      <sheetName val="(13)"/>
      <sheetName val="(14)"/>
      <sheetName val="(15)"/>
      <sheetName val="(16)"/>
      <sheetName val="(17)"/>
      <sheetName val="(18)"/>
      <sheetName val="(19)"/>
      <sheetName val="(20)"/>
      <sheetName val="(21)"/>
      <sheetName val="(22)"/>
      <sheetName val="(23)"/>
      <sheetName val="(24)"/>
      <sheetName val="(25)"/>
      <sheetName val="(26)"/>
      <sheetName val="(27)"/>
      <sheetName val="BECAN"/>
      <sheetName val="BECAN (2)"/>
      <sheetName val="01-Tecarmo"/>
      <sheetName val="02-Tecarmo"/>
      <sheetName val="03-Tecarmo"/>
      <sheetName val="04-Scrapper"/>
      <sheetName val="05-Scrapper"/>
      <sheetName val="06-Tecarmo"/>
      <sheetName val="07-Tecarmo"/>
      <sheetName val="08-Tecarmo"/>
      <sheetName val="09-Tecarmo"/>
      <sheetName val="Resumo da Medição"/>
      <sheetName val="Resumo da Medição (Contin.)"/>
      <sheetName val="4"/>
      <sheetName val="DEZ. GLP"/>
      <sheetName val="DEZ. GLP (2)"/>
      <sheetName val="fev. glp"/>
      <sheetName val="GLP.MARC."/>
      <sheetName val="(Acompanhamento)"/>
      <sheetName val="(BM)"/>
      <sheetName val="(BM-EQPTO-Tecarmo)"/>
      <sheetName val="(BM-EQPTO-Temib)"/>
      <sheetName val="(BM-EQPTO-Incêndio)"/>
      <sheetName val="(BM-TANQUE 4302) "/>
      <sheetName val="(BM-GASEB)"/>
      <sheetName val="PPU"/>
      <sheetName val="018 PINT ANEL RESF  TQ-6361012 "/>
      <sheetName val="019-09 ACESSORIOS TQ-6361012"/>
      <sheetName val="020-9 PINT. EXTERNA 6361012"/>
      <sheetName val="021-09 PINT. EXTERNA 631104"/>
      <sheetName val="022-09  FORNEC. BALANCIM 012"/>
      <sheetName val="023-09  FORNEC. BALANCIM 04"/>
      <sheetName val=" MANUT. VÁL. PSV TQ-012"/>
      <sheetName val="024-09 MANUT. VÁL. TQ-631104"/>
      <sheetName val="025-09 Hh APO INSP. TQ-6361012"/>
      <sheetName val="026-09ANEL DEFL_PLUV_TQ-6361012"/>
      <sheetName val="027-09 MONTAG. VÁL. TQ-6361012 "/>
      <sheetName val="028-09BOMBEIO INTERNO 04"/>
      <sheetName val="029-09LIMPEZA INTERNA TQ 04"/>
      <sheetName val="LAVAG INT PISO-TET TQ 04 "/>
      <sheetName val="ENTANB DE PRODUT TQ 04"/>
      <sheetName val="030-09ABER BV TETO  TQ-631104"/>
      <sheetName val="031-09ABER PL TQ-6311004"/>
      <sheetName val="032-09 Hh APO INSP. TQ-6361012"/>
      <sheetName val="BM TQ-6361012"/>
      <sheetName val="BM TQ-6311004"/>
      <sheetName val="PPU Válida"/>
      <sheetName val="MC-000 TQ-41002"/>
      <sheetName val="MC-000 TQ-41002 (2)"/>
      <sheetName val="MC-000 TQ-41002 (3)"/>
      <sheetName val="MC-000 TQ-41002 (4)"/>
      <sheetName val="MC-000 TQ-41002 (5)"/>
      <sheetName val="MC-000 TQ-41002 (6)"/>
      <sheetName val="MC-000 TQ-41002 (7)"/>
      <sheetName val="MC-000 TQ-41002 (8)"/>
      <sheetName val="MC-000 TQ-41003"/>
      <sheetName val="MC-000 TQ-41003 (2)"/>
      <sheetName val="MC-000 TQ-41003 (3)"/>
      <sheetName val="MC-000 TQ-41003 (4)"/>
      <sheetName val="MC-000 TQ-41003 (5)"/>
      <sheetName val="MC-000 TQ-41003 (6)"/>
      <sheetName val="MC-000 TQ-41003 (7)"/>
      <sheetName val="MC-000 TQ-41003 (8)"/>
      <sheetName val="MC-000 TQ-41003 (9)"/>
      <sheetName val="MC-000 TQ-41007"/>
      <sheetName val="MC-000 TQ-41008"/>
      <sheetName val="MC-000 TQ-41008 (2)"/>
      <sheetName val="MC-043 TQ 41004"/>
      <sheetName val="MC-044 TQ 41004"/>
      <sheetName val="MC-045 TQ 41004"/>
      <sheetName val="MC-015 TQ 41002"/>
      <sheetName val="MC-016 TQ 41002"/>
      <sheetName val="MC-017 TQ 41002"/>
      <sheetName val="MC-018 TQ 41002"/>
      <sheetName val="MC-001 TQ 41003"/>
      <sheetName val="MC-008 TQ 41004 "/>
      <sheetName val="MC-009 TQ 41004"/>
      <sheetName val="MC-010 TQ 41004"/>
      <sheetName val="MC-001 Fab Pernas TQ-41003"/>
      <sheetName val="MC-002 Fab Pernas TQ-41003"/>
      <sheetName val="MC-004 TQ 41002"/>
      <sheetName val="MC-005 TQ 41002"/>
      <sheetName val="MC-006 TQ 41002"/>
      <sheetName val="MC-007 TQ 41002"/>
      <sheetName val="MC-008 TQ 41002"/>
      <sheetName val="MC-089 TQ 41002"/>
      <sheetName val="MC-090 TQ 41002"/>
      <sheetName val="MC-091 TQ 41002"/>
      <sheetName val="MC-092 TQ 41002"/>
      <sheetName val="MC-093 TQ 41002"/>
      <sheetName val="MC-094 TQ 41002"/>
      <sheetName val="MC-095 TQ 41002"/>
      <sheetName val="MC-096 TQ 41002"/>
      <sheetName val="MC-097 TQ 41002"/>
      <sheetName val="MC-098 TQ 41002"/>
      <sheetName val="MC-099 TQ 41002"/>
      <sheetName val="MC-100 TQ 41002"/>
      <sheetName val="MC-101 TQ 41002"/>
      <sheetName val="MC-102 TQ 41002"/>
      <sheetName val="MC-103 TQ 41002"/>
      <sheetName val="MC-104 TQ 41002"/>
      <sheetName val="MC-105 TQ 41002"/>
      <sheetName val="MC-106 TQ 41002"/>
      <sheetName val="MC-001 TQ 41007"/>
      <sheetName val="MC-052 TQ 41004"/>
      <sheetName val="MC-053 TQ 41004"/>
      <sheetName val="MC-0 95 TQ 41002"/>
      <sheetName val="MC-107 TQ 41002"/>
      <sheetName val="MC-106 TAMBORES"/>
      <sheetName val="MC-09 8 TQ 41002"/>
      <sheetName val="MC-108 TQ 41002"/>
      <sheetName val="MC-109 TQ 41002"/>
      <sheetName val="MC-0 TQ-41002"/>
      <sheetName val="MC-107 TQ-41002"/>
      <sheetName val="MC-108 TQ-41002"/>
      <sheetName val="MC-109 TQ-41002"/>
      <sheetName val="MC-110 TQ-41002"/>
      <sheetName val="MC-111 TQ-41002"/>
      <sheetName val="MC-0000 TQ-41002"/>
      <sheetName val="MC-003 TQ-41003"/>
      <sheetName val="MC-004 TQ-41003"/>
      <sheetName val="MC-005 TQ-41003"/>
      <sheetName val="MC-006 TQ-41003"/>
      <sheetName val="MC-007 TQ-41003"/>
      <sheetName val="MC-033 TQ-41003"/>
      <sheetName val="MC-034 TQ-41003"/>
      <sheetName val="MC-035 TQ-41003"/>
      <sheetName val="MC-002 TQ-41007"/>
      <sheetName val="MC-001 TQ-41008"/>
      <sheetName val="423-11 FORN PLAN 2B"/>
      <sheetName val="424-11 VÁLVULAS LR-002"/>
      <sheetName val="425-10 CABO DE FIBRA ÓTICA"/>
      <sheetName val="426-10 MOTO-BOMBAS"/>
      <sheetName val="427-11 ELETRODUTOS"/>
      <sheetName val="428-11 LR-002"/>
      <sheetName val="429-10 ELETRODUTOS"/>
      <sheetName val="430-11 XIS CANHÕES"/>
      <sheetName val="431-11 MÓDULO"/>
      <sheetName val="432-11 NÍVEL RADAR"/>
      <sheetName val="433-11 SISTEMA DE ESPUMA"/>
      <sheetName val="434-11 MONTAGEM PAINEL "/>
      <sheetName val="435-11 BICOS SPRAY"/>
      <sheetName val="436-11 PROJETORES"/>
      <sheetName val="437-11 SOFT-STARTER"/>
      <sheetName val="311-11 SELO DO TQ-631303"/>
      <sheetName val="417-11-MURETAS"/>
      <sheetName val="366-11 DORMENTES (2)"/>
      <sheetName val="MC-112 TQ-41002"/>
      <sheetName val="MC-002 TQ-41003"/>
      <sheetName val="MC-009 TQ-41003"/>
      <sheetName val="MC-010 TQ-41003"/>
      <sheetName val="MC-121 TQ-41002"/>
      <sheetName val="MC-122 TQ-41002"/>
      <sheetName val="MC-123 TQ-41002"/>
      <sheetName val="MC-005 TQ-41008"/>
      <sheetName val="MC-006 TQ-41008"/>
      <sheetName val="MC-007 TQ 41008"/>
      <sheetName val="MC-008 TQ-41008"/>
      <sheetName val="MC-009 TQ-41008"/>
      <sheetName val="MC-022 TQ 41003"/>
      <sheetName val="BMS FAFEN"/>
      <sheetName val="P-038-2006 104-J"/>
      <sheetName val="PELIR (1)"/>
      <sheetName val="PELIR (2)"/>
      <sheetName val="FORN_MAT_NM_ARACAJU"/>
      <sheetName val="Demonstrativo Pagamento Pelir"/>
      <sheetName val="premissas"/>
      <sheetName val="receita"/>
      <sheetName val="capex (mensal)"/>
      <sheetName val="capex"/>
      <sheetName val="short term CF"/>
      <sheetName val="apoio - controle cx BI"/>
      <sheetName val="opex"/>
      <sheetName val="tarifas"/>
      <sheetName val="financiamento"/>
      <sheetName val="statements"/>
      <sheetName val="project&amp;equity return"/>
      <sheetName val="custo FOB"/>
      <sheetName val="comparativo FOB"/>
      <sheetName val="fretes"/>
      <sheetName val="índices operacionais"/>
      <sheetName val="Equity Return break down"/>
      <sheetName val="old-Premissas"/>
      <sheetName val="Financiamento mensal"/>
      <sheetName val="Statements mensal"/>
      <sheetName val="Participações"/>
      <sheetName val="Painel Checklist"/>
      <sheetName val="lista"/>
      <sheetName val="MANCHA 20 - CIVIL"/>
      <sheetName val="EMOP0104"/>
      <sheetName val="VOLUMES"/>
      <sheetName val="FISICO FINANCEIRO"/>
      <sheetName val="CRONOGRAMA DE Mao de Obra"/>
      <sheetName val="Cronograma Sequencia Executiva"/>
      <sheetName val="ADMINISTRAÇÃO"/>
      <sheetName val="CRONOGRAMA EQUIPAMENTO "/>
      <sheetName val="Organograma"/>
      <sheetName val="composicoes"/>
      <sheetName val="composicoes (2)"/>
      <sheetName val="CASA DE FORCA"/>
      <sheetName val="BARRAGEM CCR"/>
      <sheetName val="ENSECADEIRAS"/>
      <sheetName val="CANAL DE DESVIO"/>
      <sheetName val="TOMADA D'AGUA"/>
      <sheetName val="JANELA INTERMEDIÁRIA"/>
      <sheetName val="CERCAS E PORTÕES"/>
      <sheetName val="TUNEL DE ACESSO"/>
      <sheetName val="TUNEL DE ADUCAO"/>
      <sheetName val="JANELA AUXILIAR"/>
      <sheetName val="CONDUTO FORÇADO"/>
      <sheetName val="CHAMINE DE EQUILIBRIO "/>
      <sheetName val="LEVANTAMENTO ESTRADAS"/>
      <sheetName val="UNIDADES"/>
      <sheetName val="quadro comparativo"/>
      <sheetName val="Macroeconômica"/>
      <sheetName val="Construção CNO "/>
      <sheetName val="Usos e Fontes (R$ MM)"/>
      <sheetName val="Capex, dívida e receita mensal"/>
      <sheetName val="Dívidas"/>
      <sheetName val="Cenários"/>
      <sheetName val="Fluxo de Caixa das Atividades"/>
      <sheetName val="gráficos"/>
      <sheetName val="Inflow &amp; Outflow"/>
      <sheetName val="Parcela Variável - SPE 1"/>
      <sheetName val="Lucro Presumido X Real - SPE 1"/>
      <sheetName val="IS SPE 1"/>
      <sheetName val="BS SPE 1"/>
      <sheetName val="CF SPE 1"/>
      <sheetName val="Parcela Fixa - SPE 2"/>
      <sheetName val="Lucro Presumido X Real - SPE 2"/>
      <sheetName val="IS SPE 2"/>
      <sheetName val="BS SPE 2"/>
      <sheetName val="CF SPE 2"/>
      <sheetName val="Fluxo de CPMF SPE 2"/>
      <sheetName val="Cash_Flow"/>
      <sheetName val="IS Pro forma"/>
      <sheetName val="BS Pro forma"/>
      <sheetName val="CF Pro forma"/>
      <sheetName val="Usos e Fontes (%)"/>
      <sheetName val="Depreciação"/>
      <sheetName val="Sens"/>
      <sheetName val="DebtLT"/>
      <sheetName val="DebtST"/>
      <sheetName val="Contraprestação mensal"/>
      <sheetName val="Q2 Cust Oper"/>
      <sheetName val="Q3 Desp Oper"/>
      <sheetName val="Q4 Imob Invest"/>
      <sheetName val="Q5 Capital Social"/>
      <sheetName val="Q6 Fin CEF"/>
      <sheetName val="Q6 UBB 1"/>
      <sheetName val="Q6 UBB 2"/>
      <sheetName val="Q6 Consolidado"/>
      <sheetName val="Q7 Rec. Financeira"/>
      <sheetName val="Q8 Desp. Financeira"/>
      <sheetName val="Q9 Dem. Resultado"/>
      <sheetName val="Q10 Fluxo Caixa"/>
      <sheetName val="Q11 Bal. Patrim"/>
      <sheetName val="Q12 DOAR"/>
      <sheetName val="Q13 Depr_Amort"/>
      <sheetName val="Q4 Imob Invest (suporte)"/>
      <sheetName val="CONSOL DRE por ue"/>
      <sheetName val="CONSOL DRE GERAL"/>
      <sheetName val="consol le mensal R$"/>
      <sheetName val="Consolidado Brasil"/>
      <sheetName val="Consol Exterior R$"/>
      <sheetName val="Principal"/>
      <sheetName val="AEN - Ent - Fluxo Caixa"/>
      <sheetName val="AEN - Ent - Balanco"/>
      <sheetName val="AEN - Ent - DRE"/>
      <sheetName val="AEN - Auxiliar"/>
      <sheetName val="AEN - Ent - Premissas"/>
      <sheetName val="AEN - Ent - Outros"/>
      <sheetName val="AEN - Rel - Alavancas de Valor"/>
      <sheetName val="AEN - Rel - Desempenho EF"/>
      <sheetName val="AEN - Rel - Outros"/>
      <sheetName val="AEN - Rel - Caixa"/>
      <sheetName val="AEN - Rel - Lucro Econ"/>
      <sheetName val="AEN - Rel - Valuation"/>
      <sheetName val="AEN - BP - Cash Flow"/>
      <sheetName val="AEN - BP - DRE"/>
      <sheetName val="Ferramenta - Portugal - 060426 "/>
      <sheetName val="DIF"/>
      <sheetName val="Resumo Sc"/>
      <sheetName val="Fluxo Sc"/>
      <sheetName val="Fluxo_UFG"/>
      <sheetName val="Fluxo_Reais"/>
      <sheetName val="PlanoContas"/>
      <sheetName val="Sensibilidade"/>
      <sheetName val="Gastos Passados"/>
      <sheetName val="Giro"/>
      <sheetName val="Fiscal"/>
      <sheetName val="Societario"/>
      <sheetName val="Societario Anual"/>
      <sheetName val="Impostos (Fiscal)"/>
      <sheetName val="Impostos (CVM)"/>
      <sheetName val="Saída GPS"/>
      <sheetName val="Mód.1"/>
      <sheetName val="Unidades Pernutadas"/>
      <sheetName val="CUSTO ORÇADO"/>
      <sheetName val="CHECAGEM"/>
      <sheetName val="LANÇAMENTO GERENCIAL"/>
      <sheetName val="Checagem Rateio"/>
      <sheetName val="LT_011011"/>
      <sheetName val="LT_12131415"/>
      <sheetName val="Balancete"/>
      <sheetName val="Balancete 102008"/>
      <sheetName val="Apuração"/>
      <sheetName val="Movimentação Provisões"/>
      <sheetName val="Agio dez"/>
      <sheetName val="Agio_jan"/>
      <sheetName val="Agio_fev"/>
      <sheetName val="Agio_mar"/>
      <sheetName val="Agio_abr"/>
      <sheetName val="Contabilização"/>
      <sheetName val="PAT "/>
      <sheetName val="Receita Bruta"/>
      <sheetName val="Aviso"/>
      <sheetName val="Cont"/>
      <sheetName val="Check"/>
      <sheetName val="Apres"/>
      <sheetName val="Casos"/>
      <sheetName val="Hip_C"/>
      <sheetName val="Hip_V"/>
      <sheetName val="Tempo"/>
      <sheetName val="Ops"/>
      <sheetName val="Cap Trab"/>
      <sheetName val="Fin"/>
      <sheetName val="Fin opex-capex"/>
      <sheetName val="Dep"/>
      <sheetName val="DRE"/>
      <sheetName val="CF"/>
      <sheetName val="Bal"/>
      <sheetName val="U&amp;F"/>
      <sheetName val="Análise"/>
      <sheetName val="NCia - Fin"/>
      <sheetName val="Ncia - Dep"/>
      <sheetName val="NCia -DRE"/>
      <sheetName val="Ncia - CF"/>
      <sheetName val="Ncia -Bal"/>
      <sheetName val="Ncia - U&amp;F"/>
      <sheetName val="Ncia - Análise"/>
      <sheetName val="Ativo OK"/>
      <sheetName val="resultado OK"/>
      <sheetName val="mut_pl"/>
      <sheetName val="mut_pl OK"/>
      <sheetName val="doar"/>
      <sheetName val="notas_explic(2) OK"/>
      <sheetName val="soc da organiz. (Imp) OK"/>
      <sheetName val="investimentos - % parent"/>
      <sheetName val="imobilizado OK"/>
      <sheetName val="IR e CS VER FISCAL OK"/>
      <sheetName val="nota_explic_IRCS FISCAL OK"/>
      <sheetName val="nota_explic_IRCS FISCAL (2)"/>
      <sheetName val="Cover"/>
      <sheetName val="Macroindicadores"/>
      <sheetName val="Valuation"/>
      <sheetName val="Empresas_Lumina"/>
      <sheetName val="Controle_Input_Lumina"/>
      <sheetName val="Empresas_Foz"/>
      <sheetName val="Controle_Input_Filhas"/>
      <sheetName val="Aux_Cons_Lumina"/>
      <sheetName val="Aux_Cons_Soma_Lumina"/>
      <sheetName val="Aux_Cons"/>
      <sheetName val="Aux_Cons_Soma"/>
      <sheetName val="PadraoLum"/>
      <sheetName val="Combinado_Lumina"/>
      <sheetName val="Eliminações_Lumina"/>
      <sheetName val="Lumina_Holding"/>
      <sheetName val="Inputs_Lumina_Holding"/>
      <sheetName val="Consolidado_Lumina"/>
      <sheetName val="Padrao"/>
      <sheetName val="Combinado"/>
      <sheetName val="Eliminações"/>
      <sheetName val="Foz_Holding"/>
      <sheetName val="Inputs_Foz_Holding"/>
      <sheetName val="Consolidado"/>
      <sheetName val="Abertura_Consolidado"/>
      <sheetName val="Macroeconomico"/>
      <sheetName val="Qualitativo"/>
      <sheetName val="DFs"/>
      <sheetName val="DFs 51%"/>
      <sheetName val="Log"/>
      <sheetName val="Engenharia"/>
      <sheetName val="Customizações"/>
      <sheetName val="Input DFs"/>
      <sheetName val="Input DFs Fiscais"/>
      <sheetName val="DFs Mensais"/>
      <sheetName val="DFs Anuais"/>
      <sheetName val="DFs Mensais - Fiscal"/>
      <sheetName val="DFs Anuais - Fiscal"/>
      <sheetName val="Macroeconomia"/>
      <sheetName val="Retorno"/>
      <sheetName val="Operação"/>
      <sheetName val="Custos"/>
      <sheetName val="Investimento"/>
      <sheetName val="Impostos"/>
      <sheetName val="Capital de Giro"/>
      <sheetName val="IFRIC"/>
      <sheetName val="Amortização IFRIC"/>
      <sheetName val="Dividendos IFRIC"/>
      <sheetName val="Dividendos"/>
      <sheetName val="AuxGraficos"/>
      <sheetName val="mercado "/>
      <sheetName val="Ata"/>
      <sheetName val="Cambio"/>
      <sheetName val="BS3 R$"/>
      <sheetName val="BS3 US$"/>
      <sheetName val="CRL R$"/>
      <sheetName val="CRL US$"/>
      <sheetName val="EM R$"/>
      <sheetName val="EM US$"/>
      <sheetName val="TT R$"/>
      <sheetName val="TT US$"/>
      <sheetName val="UM R$"/>
      <sheetName val="UT R$"/>
      <sheetName val="bndes US$"/>
      <sheetName val="bndes R$"/>
      <sheetName val="Inv"/>
      <sheetName val="Sensitivity Analysis"/>
      <sheetName val="Outputs"/>
      <sheetName val="Inputs"/>
      <sheetName val="Revenues"/>
      <sheetName val="Turbines Cronogram"/>
      <sheetName val="Op Expenses"/>
      <sheetName val="Eco Assump"/>
      <sheetName val="Investment(EPC) - Support"/>
      <sheetName val="Investments(EPC) Consortium"/>
      <sheetName val="Custos EPC SPC"/>
      <sheetName val="Cronograma Invest"/>
      <sheetName val="Op &amp; Inv Assump"/>
      <sheetName val="Bridge Loan"/>
      <sheetName val="BNDES_TJLP_A"/>
      <sheetName val="BNDES_TJLP_B"/>
      <sheetName val="BNDES_TJLP_IND_A"/>
      <sheetName val="BNDES_TJLP_IND_B"/>
      <sheetName val="BNDES_currency basket"/>
      <sheetName val="BNDES IPCA B"/>
      <sheetName val="BNDES IPCA IND"/>
      <sheetName val="BNDES IPCA IND B"/>
      <sheetName val="BNDES IPCA"/>
      <sheetName val="BID"/>
      <sheetName val="Debenture"/>
      <sheetName val="FIN 3"/>
      <sheetName val="FIN 3 velho"/>
      <sheetName val="FIN 4"/>
      <sheetName val="FDA"/>
      <sheetName val="FDA Nao usar"/>
      <sheetName val="Addit LT Debt"/>
      <sheetName val="P&amp;L"/>
      <sheetName val="Tabelas Apresentação (2)"/>
      <sheetName val="NPV &amp; IRR"/>
      <sheetName val="Mask"/>
      <sheetName val="Sources &amp; Uses"/>
      <sheetName val="Manual Input"/>
      <sheetName val="Appendix"/>
      <sheetName val="O&amp;M Consórcio"/>
      <sheetName val="PIS-COFINS"/>
      <sheetName val="Fixed Assets"/>
      <sheetName val="Fixed Assets IR"/>
      <sheetName val="Sheet1"/>
      <sheetName val="Sheet2"/>
      <sheetName val="Sheet3"/>
      <sheetName val="Graphs"/>
      <sheetName val="macroeco_estimado"/>
      <sheetName val="Costos AOM"/>
      <sheetName val="CRED NAFTA CONTROLE"/>
      <sheetName val="Fx_Caixa_semestre"/>
      <sheetName val="Fx_Caixa_mês"/>
      <sheetName val="Fx_Caixa_Acum"/>
      <sheetName val="Fx_Caixa_Acum 2004x2003"/>
      <sheetName val="nvOrigens_2004"/>
      <sheetName val="nvOrigens_2003"/>
      <sheetName val="nvOrigens_2002"/>
      <sheetName val="CCL_2002"/>
      <sheetName val="CCL_2003"/>
      <sheetName val="CCL_2004"/>
      <sheetName val="CCL_2004_casas"/>
      <sheetName val="CCL_2004_pefisa"/>
      <sheetName val="Balanço reunião"/>
      <sheetName val="Balanço mês a mês 2002"/>
      <sheetName val="Balanço Consolidado 2002"/>
      <sheetName val="Balanço Consolidado"/>
      <sheetName val="Origens_2003_modelo_Top"/>
      <sheetName val="BalançoALTSA_2002"/>
      <sheetName val="LEI_2002"/>
      <sheetName val="2002MÊS"/>
      <sheetName val="2003_BASE"/>
      <sheetName val="ORÇADO 2003"/>
      <sheetName val="BalançoPEFISA_2002"/>
      <sheetName val="saldo atual jan02 ago03"/>
      <sheetName val="base_mai03"/>
      <sheetName val="base_jun03"/>
      <sheetName val="base_jul03"/>
      <sheetName val="base_ago03"/>
      <sheetName val="base_set03"/>
      <sheetName val="base_out03"/>
      <sheetName val="base_nov03"/>
      <sheetName val="base_dez03"/>
      <sheetName val="2003_IMPUT"/>
      <sheetName val="Origens top"/>
      <sheetName val="2004_IMPUT"/>
      <sheetName val="BalançoALTSA"/>
      <sheetName val="DADOS_ESTATÍSTICOS-2002"/>
      <sheetName val="base_jan04"/>
      <sheetName val="base_fev04"/>
      <sheetName val="BalançoPEFISA"/>
      <sheetName val="RM_Pefisa_mês"/>
      <sheetName val="CXA_Pefisa"/>
      <sheetName val="CXA_Pefisa (2004)"/>
      <sheetName val="CXA_Pedis"/>
      <sheetName val="CXA_Pedis (2004)"/>
      <sheetName val="DO_Pedis"/>
      <sheetName val="RM_Pedis"/>
      <sheetName val="PF_Pedis"/>
      <sheetName val="PL_Pedis"/>
      <sheetName val="TAES_2002 del"/>
      <sheetName val="Ivaicana"/>
      <sheetName val="DOPEN"/>
      <sheetName val="TM_DRE_BP"/>
      <sheetName val="TM_WACC"/>
      <sheetName val="WACC"/>
      <sheetName val="TM_Sheet1"/>
      <sheetName val="US inflation"/>
      <sheetName val="Global_Risk 30_11"/>
      <sheetName val="Market premium"/>
      <sheetName val="Size premium"/>
      <sheetName val="TM_Damodaran US market"/>
      <sheetName val="Damodaran US market"/>
      <sheetName val="Damodaran emerging markets"/>
      <sheetName val="Demonstrativo"/>
      <sheetName val="Cledinor SA"/>
      <sheetName val="Colonia SA"/>
      <sheetName val="Frigorifico Tacuarembó SA"/>
      <sheetName val="Inaler SA"/>
      <sheetName val="QUADRO 1"/>
      <sheetName val="QUADRO 2"/>
      <sheetName val="QUADRO 3"/>
      <sheetName val="30-09-06"/>
      <sheetName val="31-10-06"/>
      <sheetName val="Limites 31-10"/>
      <sheetName val="Limites"/>
      <sheetName val="Swap"/>
      <sheetName val="Aplicação de Recursos"/>
      <sheetName val="Comparat Bonds"/>
      <sheetName val="30-11-06"/>
      <sheetName val="Amortizações"/>
      <sheetName val="Vencimentos"/>
      <sheetName val="ABN PPE"/>
      <sheetName val="ABN CG 1"/>
      <sheetName val="ABN CG 2"/>
      <sheetName val="BBM CG"/>
      <sheetName val="BNDES Exim Bradesco"/>
      <sheetName val="BNDES Exim Safra"/>
      <sheetName val="BNDES Finem"/>
      <sheetName val="BNDES Progeren"/>
      <sheetName val="BONDS"/>
      <sheetName val="Boston BI 1"/>
      <sheetName val="Boston BI 2"/>
      <sheetName val="Boston Leasing 1"/>
      <sheetName val="Boston Leasing 2"/>
      <sheetName val="Bradesco PPE 1"/>
      <sheetName val="Bradesco PPE 2"/>
      <sheetName val="Brasil CG 3"/>
      <sheetName val="Brasil CG 4"/>
      <sheetName val="Citibank BI"/>
      <sheetName val="Codorus FE 1"/>
      <sheetName val="Codorus FE 2"/>
      <sheetName val="CSI"/>
      <sheetName val="FINEP"/>
      <sheetName val="GE Leasing 1"/>
      <sheetName val="GE Leasing 2"/>
      <sheetName val="IIG PPE 1"/>
      <sheetName val="JSafra NCE"/>
      <sheetName val="Merrill Lynch Bridge - Loan"/>
      <sheetName val="Ativo_Passivo"/>
      <sheetName val="Resultado Acumulado"/>
      <sheetName val="Ebitda"/>
      <sheetName val="Aplicações"/>
      <sheetName val="Aging list"/>
      <sheetName val="Abertura Ativo"/>
      <sheetName val="Impostos a Recuperar"/>
      <sheetName val="Investimentos e Intangível"/>
      <sheetName val="Imobilizado"/>
      <sheetName val="Abertura Passivo"/>
      <sheetName val="Impostos taxas e contribuições"/>
      <sheetName val="Depreciação e Amortização"/>
      <sheetName val="Empréstimos"/>
      <sheetName val="Empréstimos Grupo"/>
      <sheetName val="Abertura Resultado"/>
      <sheetName val="Partes Relacionadas"/>
      <sheetName val="DMPL"/>
      <sheetName val="Receita Líquida"/>
      <sheetName val="Empréstimos Consol."/>
      <sheetName val="TD Aplicação"/>
      <sheetName val="Quadro para Aplicação"/>
      <sheetName val="Instrumentos Consol."/>
      <sheetName val="Aplicações Consol."/>
      <sheetName val="Posição Liquidez"/>
      <sheetName val="Vencimento Empréstimos"/>
      <sheetName val="Variables"/>
      <sheetName val="Summary"/>
      <sheetName val="Historical"/>
      <sheetName val="IS"/>
      <sheetName val="Debt"/>
      <sheetName val="Assump"/>
      <sheetName val="Acquisitions"/>
      <sheetName val="Ratios"/>
      <sheetName val="Returns"/>
      <sheetName val="FINAL"/>
      <sheetName val="FINAL_2"/>
      <sheetName val="BACKUP"/>
      <sheetName val="OBD"/>
      <sheetName val="Cenário A"/>
      <sheetName val="Cenário B"/>
      <sheetName val="Cenário 1"/>
      <sheetName val="Cenário 2"/>
      <sheetName val="Cenário 3"/>
      <sheetName val="Cenário 1-A"/>
      <sheetName val="Cenário A-B"/>
      <sheetName val="Cenário B-3"/>
      <sheetName val="Alterações"/>
      <sheetName val="Precificacao"/>
      <sheetName val="Opções Implícitas"/>
      <sheetName val="Retornos"/>
      <sheetName val="Dívida"/>
      <sheetName val="Calculo - Estrutura"/>
      <sheetName val="Set"/>
      <sheetName val="Oasso"/>
      <sheetName val="Wd"/>
      <sheetName val="Ndcpl"/>
      <sheetName val="Oepl"/>
      <sheetName val="Rsedpl(119)"/>
      <sheetName val="Rsedpl(120)"/>
      <sheetName val="MJ47,48"/>
      <sheetName val="Gupta"/>
      <sheetName val="Ocpl-53"/>
      <sheetName val="Opd"/>
      <sheetName val="Curvature"/>
      <sheetName val="Figures in"/>
      <sheetName val="project ratio"/>
      <sheetName val="ProfRatios"/>
      <sheetName val="CoP  &amp; MoF"/>
      <sheetName val="BalanceSheet"/>
      <sheetName val="Profitability"/>
      <sheetName val="ProjCashFlow"/>
      <sheetName val="Mul-Int"/>
      <sheetName val="int-mulcal"/>
      <sheetName val="Fan-Int"/>
      <sheetName val="Completed"/>
      <sheetName val="OngoingSpas&amp;sea"/>
      <sheetName val="SpasWork"/>
      <sheetName val="Ongoing-mul"/>
      <sheetName val="SpasCost"/>
      <sheetName val="Mul-Work"/>
      <sheetName val="SpasSale"/>
      <sheetName val="MulStatSale"/>
      <sheetName val="FanCost"/>
      <sheetName val="FanSale"/>
      <sheetName val="FanSaleII"/>
      <sheetName val="FanSaleI"/>
      <sheetName val="FanWorkII"/>
      <sheetName val="FanWorkI"/>
      <sheetName val="FAN stat."/>
      <sheetName val="Fantacy PRC"/>
      <sheetName val="PMD"/>
      <sheetName val="CMD"/>
      <sheetName val="Cash Flow - OMPL"/>
      <sheetName val="OMPL"/>
      <sheetName val="Hoja1"/>
      <sheetName val="P Y G (T1-T5) "/>
      <sheetName val="Balance"/>
      <sheetName val="Libro1"/>
      <sheetName val="Hipótesis"/>
      <sheetName val="DATOS"/>
      <sheetName val="CONTROL"/>
      <sheetName val="Construcción y Financiación"/>
      <sheetName val="Deuda (T1-T5)"/>
      <sheetName val="Threshold Table"/>
      <sheetName val="BD"/>
      <sheetName val="Entrada Dados - Relatório"/>
      <sheetName val="Entrada Dados - Planilha - A"/>
      <sheetName val="Resumo da Análise - B"/>
      <sheetName val="Orçamento - D"/>
      <sheetName val="Usos-e-Fontes - E"/>
      <sheetName val="Ocupação -Salas"/>
      <sheetName val="Ocupação - Alunos"/>
      <sheetName val="Receitas"/>
      <sheetName val="Risco do Projeto "/>
      <sheetName val="Proposto 1 - D"/>
      <sheetName val="Proposto 2 - D"/>
      <sheetName val="Proposto 3 - D"/>
      <sheetName val="Existente 1 - D"/>
      <sheetName val="Existente 2 - D"/>
      <sheetName val="Existente 3 - D"/>
      <sheetName val="Existente 4 - D"/>
      <sheetName val="Existente 5 - D"/>
      <sheetName val="Existente 6 - D"/>
      <sheetName val="Existente 7 - D"/>
      <sheetName val="Existente 8 - D"/>
      <sheetName val="Fluxos 1 2 3 C H I "/>
      <sheetName val="Capital de Giro - G"/>
      <sheetName val="Folha Rosto"/>
      <sheetName val="Conclusão SIM"/>
      <sheetName val="Portfólio"/>
      <sheetName val="Reposição Dívidas - F"/>
      <sheetName val="Acompanhamento - O"/>
      <sheetName val="Conclusão NÃO"/>
      <sheetName val="Nota Técnica - 1a Parte"/>
      <sheetName val="NT Dispensa - 1a Parte"/>
      <sheetName val="Risco Projeto"/>
      <sheetName val="PARÂMETROS DE RISCO"/>
      <sheetName val="Resumo Sermatec primeira rodada"/>
      <sheetName val="QUF"/>
      <sheetName val="Q-Usos e Fontes"/>
      <sheetName val="Memória de Calculo BNDES"/>
      <sheetName val="Resumo Sermatec reunião 26_07"/>
      <sheetName val="Desencaixe"/>
      <sheetName val="EntradaDadosResumo"/>
      <sheetName val="CAPEX AGRÍCOLA"/>
      <sheetName val="SG&amp;A &amp; CAPEX ADM"/>
      <sheetName val="CAPEX INDUSTRIAL I"/>
      <sheetName val="CAPEX INDUSTRIAL II"/>
      <sheetName val="Budget Planta 1"/>
      <sheetName val="Budget Planta 2"/>
      <sheetName val="Budget Planta 3"/>
      <sheetName val="Budget Planta 4"/>
      <sheetName val="PlantaAT_Novo Padrão"/>
      <sheetName val="PlantaMV_Novo Padrão"/>
      <sheetName val="PlantaCR_Novo Padrão"/>
      <sheetName val="PlantaAE_Novo Padrão"/>
      <sheetName val="CONSOLIDADO_Novo Padrão"/>
      <sheetName val="Output_Consolidado"/>
      <sheetName val="Output_Brenco Brasil"/>
      <sheetName val="Output_Água Emendada"/>
      <sheetName val="BNDES"/>
      <sheetName val="MODELO FCO"/>
      <sheetName val="Plantas GO"/>
      <sheetName val="Plantas GO (2)"/>
      <sheetName val="Plantas MT"/>
      <sheetName val="Plantas MT (2)"/>
      <sheetName val="Plantas MS"/>
      <sheetName val="Plantas MS (2)"/>
      <sheetName val="Distr $ FCO"/>
      <sheetName val="DISTÂNCIAS"/>
      <sheetName val="Outras Informações"/>
      <sheetName val="SOCIETÁRIO"/>
      <sheetName val="DADOS P.IMRESSAO,GRAFICO"/>
      <sheetName val="Competência"/>
      <sheetName val="Caixa"/>
      <sheetName val="Lista de Contas"/>
      <sheetName val="Lista de UAs"/>
      <sheetName val="1999-2000"/>
      <sheetName val="2001-2002"/>
      <sheetName val="2003-2004"/>
      <sheetName val="2005-2006"/>
      <sheetName val="2007-2008"/>
      <sheetName val="CP1"/>
      <sheetName val="CP2"/>
      <sheetName val="CP3"/>
      <sheetName val="CP4"/>
      <sheetName val="GERADOR"/>
      <sheetName val="TRAFOS"/>
      <sheetName val="CUBICULOS"/>
      <sheetName val="SISTEMA CONTROLE"/>
      <sheetName val="Calc_ISC"/>
      <sheetName val="Interface_ISC"/>
      <sheetName val="Risk Analysis ISC"/>
      <sheetName val="Cash Flow Input Data_ISC"/>
      <sheetName val="Cash Flow Chart_ISC"/>
      <sheetName val="Calc_SC"/>
      <sheetName val="Interface_SC"/>
      <sheetName val="Risk Analysis SC"/>
      <sheetName val="Cash Flow Input Data_SC"/>
      <sheetName val="Cash Flow Chart_SC"/>
      <sheetName val="GD"/>
      <sheetName val="Descrição e Revisões"/>
      <sheetName val="Horas ABS"/>
      <sheetName val="ROR"/>
      <sheetName val="EAS"/>
      <sheetName val="Fluxo de Caixa"/>
      <sheetName val="Curva do Fluxo de Caixa"/>
      <sheetName val="Sup Mont"/>
      <sheetName val="Custo GCB"/>
      <sheetName val="SAE Spare Part"/>
      <sheetName val="SAE_Transp-Qtde"/>
      <sheetName val="GCB_Transp"/>
      <sheetName val="Sobressalentes_Transp"/>
      <sheetName val="BT1"/>
      <sheetName val="A1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RR"/>
      <sheetName val="C1 (3 de 3)"/>
      <sheetName val="CC1.1"/>
      <sheetName val="RR (2)"/>
      <sheetName val="NFs sócios"/>
      <sheetName val="NFs Alubillets"/>
      <sheetName val="Consolidação"/>
      <sheetName val="Janeiro "/>
      <sheetName val="Junho"/>
      <sheetName val="Julho"/>
      <sheetName val="Agosto"/>
      <sheetName val="Setembro"/>
      <sheetName val="Outubro"/>
      <sheetName val="Novembro"/>
      <sheetName val="Dezembro"/>
      <sheetName val="Detail"/>
      <sheetName val="12 months"/>
      <sheetName val="G. Ledger"/>
      <sheetName val="Adiant. fornecedor"/>
      <sheetName val="Adiant. clientes"/>
      <sheetName val="contas a receber"/>
      <sheetName val="contas a pagar"/>
      <sheetName val="Adiant. fornecedores"/>
      <sheetName val="BT1 Índice"/>
      <sheetName val="A2"/>
      <sheetName val="A100"/>
      <sheetName val="B"/>
      <sheetName val="B1"/>
      <sheetName val="C20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AA1"/>
      <sheetName val="BB1.2.1"/>
      <sheetName val="FF1"/>
      <sheetName val="LL"/>
      <sheetName val="LL1 (1 de 2)"/>
      <sheetName val="LL1 (2 de 2)"/>
      <sheetName val="PP1"/>
      <sheetName val="II1"/>
      <sheetName val="C4.3"/>
      <sheetName val="Céd. 4"/>
      <sheetName val="Depreciação dedutível"/>
      <sheetName val="Controle de área"/>
      <sheetName val="A (Disponib.)"/>
      <sheetName val="B (Aplic. Finan.)"/>
      <sheetName val="C (Clientes)"/>
      <sheetName val="C1.1"/>
      <sheetName val="C1.7"/>
      <sheetName val="C100"/>
      <sheetName val="D (Créd. Diversos)"/>
      <sheetName val="E (Estoques)"/>
      <sheetName val="F (Desp. Antec.)"/>
      <sheetName val="H (RLP)"/>
      <sheetName val="J (Invest.)"/>
      <sheetName val="K (Imobiliz.)"/>
      <sheetName val="L1.3"/>
      <sheetName val="L1.3 (2)"/>
      <sheetName val="K2 (Adição)"/>
      <sheetName val="AA1.1"/>
      <sheetName val="AA100"/>
      <sheetName val="DD (Obrig. Trib.)"/>
      <sheetName val="EE (Obrig. Div.)"/>
      <sheetName val="EE1.1"/>
      <sheetName val="EE 5"/>
      <sheetName val="JJ (ELP)"/>
      <sheetName val="PP (Patrim. Líq.)"/>
      <sheetName val="Resumo_MO"/>
      <sheetName val="Resumo_GGF"/>
      <sheetName val="Resumo_Rateio_PAO"/>
      <sheetName val="Resumo_Rateio_PAAG"/>
      <sheetName val="Resumo_Rateio_SA"/>
      <sheetName val="Embalagem"/>
      <sheetName val="Líquidos"/>
      <sheetName val="Manipulação"/>
      <sheetName val="Drageamento"/>
      <sheetName val="Compressão"/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Início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Continua"/>
      <sheetName val="MatFinanc"/>
      <sheetName val="Autor"/>
      <sheetName val="OutrasFunções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var cambial"/>
      <sheetName val="Moeda"/>
      <sheetName val="Matriz"/>
      <sheetName val="Combinações"/>
      <sheetName val="Indice Ativo"/>
      <sheetName val="BT 1"/>
      <sheetName val="A 1"/>
      <sheetName val="A 2"/>
      <sheetName val="A 3"/>
      <sheetName val="B1.1"/>
      <sheetName val="B1.2"/>
      <sheetName val="B1.3"/>
      <sheetName val="C-1"/>
      <sheetName val="C-1.1"/>
      <sheetName val="C-2"/>
      <sheetName val="C-3"/>
      <sheetName val="D-1"/>
      <sheetName val="E-1"/>
      <sheetName val="F-1"/>
      <sheetName val="G-1"/>
      <sheetName val="G-1.1"/>
      <sheetName val="H-1"/>
      <sheetName val="H-2"/>
      <sheetName val="H-3"/>
      <sheetName val="I"/>
      <sheetName val="I-1"/>
      <sheetName val="J-1"/>
      <sheetName val="K-1"/>
      <sheetName val="L-1"/>
      <sheetName val="M"/>
      <sheetName val="N"/>
      <sheetName val="O"/>
      <sheetName val="O-1"/>
      <sheetName val="P-1"/>
      <sheetName val="P-2"/>
      <sheetName val="Q"/>
      <sheetName val="Q-1"/>
      <sheetName val="Q-1.1"/>
      <sheetName val="Q-1.2"/>
      <sheetName val="R"/>
      <sheetName val="S"/>
      <sheetName val="Indice Passivo"/>
      <sheetName val="BT 2"/>
      <sheetName val="AA-1"/>
      <sheetName val="AA 1.1"/>
      <sheetName val="AA-2"/>
      <sheetName val="BB-1"/>
      <sheetName val="CC-1"/>
      <sheetName val="CC-2"/>
      <sheetName val="CC-3"/>
      <sheetName val="DD-1"/>
      <sheetName val="DD-2"/>
      <sheetName val="EE"/>
      <sheetName val="GG"/>
      <sheetName val="GG-1"/>
      <sheetName val="HH"/>
      <sheetName val="HH-1"/>
      <sheetName val="HH 1.1"/>
      <sheetName val="HH-2"/>
      <sheetName val="HH 2.1"/>
      <sheetName val="HH-3"/>
      <sheetName val="II"/>
      <sheetName val="JJ-1"/>
      <sheetName val="KK"/>
      <sheetName val="KK-1"/>
      <sheetName val="LL-1"/>
      <sheetName val="LL-2"/>
      <sheetName val="MM"/>
      <sheetName val="MM-1"/>
      <sheetName val="NN"/>
      <sheetName val="NN-1"/>
      <sheetName val="OO"/>
      <sheetName val="QQ"/>
      <sheetName val="BT3"/>
      <sheetName val="AA 1"/>
      <sheetName val="A3"/>
      <sheetName val="A3.1"/>
      <sheetName val="C1 "/>
      <sheetName val="L1.1"/>
      <sheetName val="RR 1"/>
      <sheetName val="Balancete anterior"/>
      <sheetName val="Balancete preliminar"/>
      <sheetName val="DESPESAS"/>
      <sheetName val="bal base"/>
      <sheetName val="% FINANC"/>
      <sheetName val="sazo"/>
      <sheetName val="Estoques"/>
      <sheetName val="DIVIDA"/>
      <sheetName val="DIVIDA (2)"/>
      <sheetName val="DIVIDA (3)"/>
      <sheetName val="Prem"/>
      <sheetName val="EXEC"/>
      <sheetName val="MARK UP"/>
      <sheetName val="Áreas"/>
      <sheetName val="imob"/>
      <sheetName val="det.invest."/>
      <sheetName val="CONCILIACAO"/>
      <sheetName val="Anexo"/>
      <sheetName val="Programa de Trabalho"/>
      <sheetName val="VR 1"/>
      <sheetName val="VR 2"/>
      <sheetName val="VR 3"/>
      <sheetName val="VR 4"/>
      <sheetName val="VR 5"/>
      <sheetName val="VR 6"/>
      <sheetName val="VR 7"/>
      <sheetName val="VR 8"/>
      <sheetName val="VR 9"/>
      <sheetName val="VR 10"/>
      <sheetName val="VR 11"/>
      <sheetName val="VR 12"/>
      <sheetName val="VR 13"/>
      <sheetName val="VR 14"/>
      <sheetName val="VR 15"/>
      <sheetName val="VR 16"/>
      <sheetName val=""/>
      <sheetName val="Exall - BT's e Folhas Mestras 0"/>
      <sheetName val="A 2.1"/>
      <sheetName val="A 4"/>
      <sheetName val="A 4.1"/>
      <sheetName val="K 1"/>
      <sheetName val="K 1.1"/>
      <sheetName val="K 1.2"/>
      <sheetName val="K 1.3"/>
      <sheetName val="K 1.4"/>
      <sheetName val="K 1.5"/>
      <sheetName val="K 1.6"/>
      <sheetName val="K 2"/>
      <sheetName val="K 2.1"/>
      <sheetName val="EE 1"/>
      <sheetName val="EE 1.1"/>
      <sheetName val="EE 1.2"/>
      <sheetName val="EE 2"/>
      <sheetName val="EE 2.1"/>
      <sheetName val="EE 2.2"/>
      <sheetName val="II 1"/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SS1 Pagamentos"/>
      <sheetName val="Relatorio Endividamento jul6"/>
      <sheetName val="MGI BR - Marges Brute Resumé"/>
      <sheetName val="Movto de Contas (2)"/>
      <sheetName val="Balanço Patrimonial Modelo"/>
      <sheetName val="RR  1_2"/>
      <sheetName val="RR 2_2"/>
      <sheetName val="RR1"/>
      <sheetName val="RR2"/>
      <sheetName val="mutuo - moru"/>
      <sheetName val="mutuo - moru (aplicação)"/>
      <sheetName val="Status"/>
      <sheetName val="Balanço_cons"/>
      <sheetName val="LP"/>
      <sheetName val="Práticas contábeis"/>
      <sheetName val="Financeiro (Gerencial)"/>
      <sheetName val="Disponível"/>
      <sheetName val="A-1"/>
      <sheetName val="Clientes"/>
      <sheetName val="Abertura 30-04"/>
      <sheetName val="Aging 30-04"/>
      <sheetName val="Receimentos pós 30-04"/>
      <sheetName val="B-2"/>
      <sheetName val="Anexo EV 30-04"/>
      <sheetName val="Acordos em andamento"/>
      <sheetName val="Duplicatas descontadas"/>
      <sheetName val="B-1"/>
      <sheetName val="Ranking de clientes"/>
      <sheetName val="B-3"/>
      <sheetName val="Posição de estoques - Abr 2010 "/>
      <sheetName val="C - 2"/>
      <sheetName val="Estoques obsoletos"/>
      <sheetName val="C - 3"/>
      <sheetName val="Impressoras em estoques"/>
      <sheetName val="Posição dos estoques - velho"/>
      <sheetName val="01-2010 - Val Estoque - velho"/>
      <sheetName val="Impres dentro do imob -  velho"/>
      <sheetName val="plan velho"/>
      <sheetName val="Resumo Andrea Relatório"/>
      <sheetName val="Teste Andréa"/>
      <sheetName val="Créditos diversos"/>
      <sheetName val="Despesas antecipadas"/>
      <sheetName val="realizável a longo prazo"/>
      <sheetName val="Mútuos"/>
      <sheetName val="Teste"/>
      <sheetName val="Investimentos"/>
      <sheetName val="N-1"/>
      <sheetName val="U-1"/>
      <sheetName val="UV-1"/>
      <sheetName val="Intangível"/>
      <sheetName val="X-1"/>
      <sheetName val="Empréstimos e financiamentos"/>
      <sheetName val="Leasing"/>
      <sheetName val="Leasing (2)"/>
      <sheetName val="Leasing a valor presente"/>
      <sheetName val="Real - 1412477"/>
      <sheetName val="Real - 1432192"/>
      <sheetName val="Bradesco - 1154156"/>
      <sheetName val="Banco do Brasil"/>
      <sheetName val="Itaú - 2912420"/>
      <sheetName val="Itaú - 29866811"/>
      <sheetName val="Itaú - 2992593"/>
      <sheetName val="Itaú - 3474093"/>
      <sheetName val="Itaú - 3498911"/>
      <sheetName val="Itaú - 3510677"/>
      <sheetName val="Itaú - 3522187"/>
      <sheetName val="Itaú - 4174458"/>
      <sheetName val="Itaú - 4012743"/>
      <sheetName val="Itaú - 4306554"/>
      <sheetName val="Itaú - 4294799"/>
      <sheetName val="Itaú - 4294849"/>
      <sheetName val="Itaú - 43560374"/>
      <sheetName val="Itaú - 44110617"/>
      <sheetName val="Itaú - 4475863-9"/>
      <sheetName val="Itaú - 45081353"/>
      <sheetName val="Abertura dos empréstimos"/>
      <sheetName val="Real 988996513"/>
      <sheetName val="Real 899926668"/>
      <sheetName val="Itaú 31705896-4"/>
      <sheetName val="Itaú 302359708"/>
      <sheetName val="Santander 330010000130069811"/>
      <sheetName val="Fornecedores"/>
      <sheetName val="Fornecedores 1"/>
      <sheetName val="fornecedores aberto"/>
      <sheetName val="Fornecedores (2)"/>
      <sheetName val="quadro mágico"/>
      <sheetName val="Extrato x razão"/>
      <sheetName val="KK (2)"/>
      <sheetName val="Anexo KK (2)"/>
      <sheetName val="Fornecedores - quebrado"/>
      <sheetName val="Fornecedores - quebrado (2)"/>
      <sheetName val="liquidados apb"/>
      <sheetName val="abertos "/>
      <sheetName val="BB-2"/>
      <sheetName val="Obrig. Trab"/>
      <sheetName val="Tributos Indiretos"/>
      <sheetName val="Tributos diretos"/>
      <sheetName val="FF-1"/>
      <sheetName val="EE-1"/>
      <sheetName val="Anexo KK"/>
      <sheetName val="Exigível a longo prazo"/>
      <sheetName val="Tributários"/>
      <sheetName val="Trabalhistas"/>
      <sheetName val="Cíveis"/>
      <sheetName val="patrimonio líquido"/>
      <sheetName val="SS-1"/>
      <sheetName val="Mutacoes"/>
      <sheetName val="Contrato Social"/>
      <sheetName val="Contas de compensação"/>
      <sheetName val="Ranking das remessas"/>
      <sheetName val="Imagemax"/>
      <sheetName val="Duplix"/>
      <sheetName val="SS 101"/>
      <sheetName val="Imagemax 2"/>
      <sheetName val="Duplix (2)"/>
      <sheetName val="Lixo"/>
      <sheetName val="Lixo 1"/>
      <sheetName val="Lixo 2"/>
      <sheetName val="Lixo3"/>
      <sheetName val="Lixo4"/>
      <sheetName val="QT-TIMI"/>
      <sheetName val="saldos razao"/>
      <sheetName val="Geral (2)"/>
      <sheetName val="A-2"/>
      <sheetName val="A-100"/>
      <sheetName val="C-100"/>
      <sheetName val="L-1.1"/>
      <sheetName val="L-2"/>
      <sheetName val="CC3"/>
      <sheetName val="CC4"/>
      <sheetName val="CC5"/>
      <sheetName val="CC60"/>
      <sheetName val="DD-1 A"/>
      <sheetName val="DD-1 B"/>
      <sheetName val="DD-1 C"/>
      <sheetName val="DD-1 D"/>
      <sheetName val="DD-1 E"/>
      <sheetName val="Memo_Parecer"/>
      <sheetName val="Ajustes Saldos"/>
      <sheetName val="COMPROT"/>
      <sheetName val="Processos"/>
      <sheetName val="Certidão"/>
      <sheetName val="Balancete 31-12-2007"/>
      <sheetName val="Selic"/>
      <sheetName val="P0022_CPMF"/>
      <sheetName val="CII01_-_CII02_Total_Integral"/>
      <sheetName val="serviços+terc"/>
      <sheetName val="Programação"/>
      <sheetName val="Programação (2)"/>
      <sheetName val="AA1.1 (1)"/>
      <sheetName val="AA1.1 (3)"/>
      <sheetName val="AA1.1 (2)"/>
      <sheetName val="AA1.1 (4)"/>
      <sheetName val="Forn. Intern 31"/>
      <sheetName val="Compte d'Exploitation"/>
      <sheetName val="Indirect"/>
      <sheetName val="TITRE"/>
      <sheetName val="SOMMAIRE"/>
      <sheetName val="1.1 Bis"/>
      <sheetName val="1.1 Bis Graph"/>
      <sheetName val="2.1_(01)"/>
      <sheetName val="2.1_(02)"/>
      <sheetName val="2.1_(03)"/>
      <sheetName val="2.2 BIS"/>
      <sheetName val="2.2 Bis Graph"/>
      <sheetName val="3.1.1"/>
      <sheetName val="3.2.1 Bis"/>
      <sheetName val="3.2.1.1"/>
      <sheetName val="3.2.2.Bis"/>
      <sheetName val="3.3"/>
      <sheetName val="3.4"/>
      <sheetName val="3.4 Bis"/>
      <sheetName val="3.5"/>
      <sheetName val="3.6"/>
      <sheetName val="3.7"/>
      <sheetName val="Annexe 1"/>
      <sheetName val="Annexe 2"/>
      <sheetName val="Outillage"/>
      <sheetName val="BASE CÁLCULO PIS "/>
      <sheetName val="CRÉDITOS PIS  "/>
      <sheetName val="BASE CÁLCULO COFINS "/>
      <sheetName val="CRÉDITOS COFINS  "/>
      <sheetName val="OUTRAS RECEITAS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RECEBER"/>
      <sheetName val="OUTRAS C.RECEBER"/>
      <sheetName val="PDD"/>
      <sheetName val="Contabil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Requisitos"/>
      <sheetName val="Habilitação"/>
      <sheetName val="Posição na Estrutura"/>
      <sheetName val="Indiomas"/>
      <sheetName val="Relacionamento"/>
      <sheetName val="Julgamento"/>
      <sheetName val="Conciliação do Imposto Cons"/>
      <sheetName val="PACKAGE "/>
      <sheetName val="Conciliação do Imposto"/>
      <sheetName val="Conciliação do Imposto COIN"/>
      <sheetName val="LR COIN 2004"/>
      <sheetName val="LR COSR 2004"/>
      <sheetName val="LR TCHB 2004"/>
      <sheetName val="LR COML 2004"/>
      <sheetName val="Conciliação do Imposto COSR"/>
      <sheetName val="RESUMO COIN"/>
      <sheetName val="Receita Bruta COSR"/>
      <sheetName val="Receita Bruta COIN"/>
      <sheetName val="Composição Analítica-COSR"/>
      <sheetName val="COSR-NOV-2004"/>
      <sheetName val="CONSOLIDADO GER"/>
      <sheetName val="NEG.COEQ GER"/>
      <sheetName val="NEG.COPI GER"/>
      <sheetName val="Composição Analítica COIN"/>
      <sheetName val="APF-INDUSTRIAL_2004"/>
      <sheetName val="BAL-COIN"/>
      <sheetName val="Conciliação do Imposto Mensal"/>
      <sheetName val="DOCUMENTO FI"/>
      <sheetName val="PT-VI-3"/>
      <sheetName val="04_12_05"/>
      <sheetName val="blablp"/>
      <sheetName val="ff3"/>
      <sheetName val="ff4"/>
      <sheetName val="ff5"/>
      <sheetName val="ff6"/>
      <sheetName val="ff7"/>
      <sheetName val="ff8"/>
      <sheetName val="ff9"/>
      <sheetName val="ff9 (DIPJ)"/>
      <sheetName val="ff12"/>
      <sheetName val="ff13"/>
      <sheetName val="ff15"/>
      <sheetName val="ff16"/>
      <sheetName val="ff17"/>
      <sheetName val="ff18"/>
      <sheetName val="ff19"/>
      <sheetName val="ff20"/>
      <sheetName val="ff22"/>
      <sheetName val="ff23"/>
      <sheetName val="Ato. Salários a Empregados"/>
      <sheetName val="Ato. 13 Salario a Empregados."/>
      <sheetName val="Ato. Férias a Empregados"/>
      <sheetName val="Adto. a Fornecedor"/>
      <sheetName val="Cheques Pré"/>
      <sheetName val="Cheques Devolvidos"/>
      <sheetName val="Redecard  SETEMBRO"/>
      <sheetName val="VISANET SETEMBRO"/>
      <sheetName val="Plan 1"/>
      <sheetName val="Plan 2"/>
      <sheetName val="OK - Bradesco 475-8 "/>
      <sheetName val="Banco Real 8700173-1"/>
      <sheetName val="Bradesco 476-6"/>
      <sheetName val="Banco Banespa 13002335-6"/>
      <sheetName val="OK - Banco Banespa 13000208-9"/>
      <sheetName val="N. Caixa N. Banco 0400075-3"/>
      <sheetName val="Banco do Brasil 15000-2"/>
      <sheetName val="Banco Itaú Conta 00600-6"/>
      <sheetName val="Caixa Economica Federal 358-2"/>
      <sheetName val="Itaú 12286-0"/>
      <sheetName val="Gerencial_Ajustado"/>
      <sheetName val="Exall - BT'"/>
      <sheetName val="ff4_1"/>
      <sheetName val="ff7_1"/>
      <sheetName val="ff7_2"/>
      <sheetName val="ff9 (2)"/>
      <sheetName val="ff10"/>
      <sheetName val="ff11"/>
      <sheetName val="ff14"/>
      <sheetName val="RSA 04 07_2006"/>
      <sheetName val="RSA 04 12_2005 novo"/>
      <sheetName val="1.2 Balance sheet"/>
      <sheetName val="5.6 Income report(2005)"/>
      <sheetName val="5.6.1 Income report (2004)"/>
      <sheetName val="2.2 Cash report"/>
      <sheetName val="Cash report forecast"/>
      <sheetName val="Inputs - Básicos"/>
      <sheetName val="Mensal"/>
      <sheetName val="Premissas Macro"/>
      <sheetName val="CRDORGR"/>
      <sheetName val="EMPORGR"/>
      <sheetName val="Gastos_Org_Reg"/>
      <sheetName val="Empleo_Org_Reg"/>
      <sheetName val="Selección"/>
      <sheetName val="Inputs vista"/>
      <sheetName val="CCRR CdG"/>
      <sheetName val="Capex CdG"/>
      <sheetName val="Operativos"/>
      <sheetName val="FCF"/>
      <sheetName val="Mercado"/>
      <sheetName val="Visión Cliente"/>
      <sheetName val="Cta Márgenes"/>
      <sheetName val="Capex Capas"/>
      <sheetName val="KPIs"/>
      <sheetName val="essbase"/>
      <sheetName val="Incrementales_Agresivo"/>
      <sheetName val="Residencial"/>
      <sheetName val="Negocios"/>
      <sheetName val="Empresas"/>
      <sheetName val="Calculos modelo RED"/>
      <sheetName val="Operadores"/>
      <sheetName val="graf_comp"/>
      <sheetName val="Comparativo TEM"/>
      <sheetName val="Pres comparativo"/>
      <sheetName val="Pres_Esc_Base_segmentos"/>
      <sheetName val="MULTGLOBO"/>
      <sheetName val="ATUAL"/>
      <sheetName val="ACCOR"/>
      <sheetName val="MULTBR"/>
      <sheetName val="MULTB1"/>
      <sheetName val="multbanco"/>
      <sheetName val="4RODAS"/>
      <sheetName val="ESTADAO"/>
      <sheetName val="varig"/>
      <sheetName val="uniseg"/>
      <sheetName val="MULTGLOBO (2)"/>
      <sheetName val="b.antigaglobo"/>
      <sheetName val="todosbandeira"/>
      <sheetName val="EAP"/>
      <sheetName val="ANEXO IIA"/>
      <sheetName val="ANEXO IIB"/>
      <sheetName val="EAP (Avanço Fisico-semanal)"/>
      <sheetName val="CURVA MMR (MENSAL)"/>
      <sheetName val="CURVA FISICA (SEMANAL)"/>
      <sheetName val="ESCOPO- trunk line"/>
      <sheetName val="Modelo Curva S"/>
      <sheetName val="Analise Crit de Forn de Tubos"/>
      <sheetName val="Escopo dos Braços"/>
      <sheetName val="Ativ chuva para cronograma"/>
      <sheetName val="Planejamento"/>
      <sheetName val="PreReação"/>
      <sheetName val="PosReação"/>
      <sheetName val="Prioridade"/>
      <sheetName val="Resumo de Custos"/>
      <sheetName val="B M Pl04"/>
      <sheetName val="B M Pl03"/>
      <sheetName val="B M Pl02"/>
      <sheetName val="B M Pl01"/>
      <sheetName val="S. L. V.04"/>
      <sheetName val="S. L. V.03"/>
      <sheetName val="S. L. V.02"/>
      <sheetName val="S.L.V.01-2"/>
      <sheetName val="Paviment pl03-2"/>
      <sheetName val="Carta à C. E. F."/>
      <sheetName val="Listas"/>
      <sheetName val="Códigos"/>
      <sheetName val="MOBIL-CANT-MANUNT-DESM"/>
      <sheetName val="PQP(1)"/>
      <sheetName val="PQP (2)"/>
      <sheetName val="PQP (3)"/>
      <sheetName val="PQP (4)"/>
      <sheetName val="PQP (5)"/>
      <sheetName val="06-220-TRANS CV3"/>
      <sheetName val="PQP (7)"/>
      <sheetName val="PQP (8)"/>
      <sheetName val="PQP (9)"/>
      <sheetName val="10-260-SILO MIN"/>
      <sheetName val="PQP (11)"/>
      <sheetName val="12-330-MOA BASE"/>
      <sheetName val="PQP (13)"/>
      <sheetName val="PQP (14)"/>
      <sheetName val="PQP (15)"/>
      <sheetName val="PQP (16)"/>
      <sheetName val="PQP (17)"/>
      <sheetName val="PQP (18)"/>
      <sheetName val="PQP (19)"/>
      <sheetName val="PQP (20)"/>
      <sheetName val="PQP (21)"/>
      <sheetName val="PQP (22)"/>
      <sheetName val="PQP (23)"/>
      <sheetName val="PQP (24)"/>
      <sheetName val="PQP (25)"/>
      <sheetName val="PQP (26)"/>
      <sheetName val="PQP (27)"/>
      <sheetName val="PQP (28)"/>
      <sheetName val="PQP (29)"/>
      <sheetName val="PQP (30)"/>
      <sheetName val="PQP (31)"/>
      <sheetName val="PQP (32)"/>
      <sheetName val="PQP (33)"/>
      <sheetName val="PQP (34)"/>
      <sheetName val="PQP (35)"/>
      <sheetName val="PQP (36)"/>
      <sheetName val="39-612-SUB PLA"/>
      <sheetName val="40-613-SUBS LIX"/>
      <sheetName val="PQP (41)"/>
      <sheetName val="PQP (42)"/>
      <sheetName val="43-614-SUBS REJ"/>
      <sheetName val="44-614-SUBS  BOM"/>
      <sheetName val="45-614-SUBS CAP"/>
      <sheetName val="PQP (46)"/>
      <sheetName val="PQP (47)"/>
      <sheetName val="PQP (48)"/>
      <sheetName val="PQP (49)"/>
      <sheetName val="PQP (50)"/>
      <sheetName val="PQP (51)"/>
      <sheetName val="R$ Unit Produção (2)"/>
      <sheetName val="CRON. FISICO"/>
      <sheetName val="C.F.F "/>
      <sheetName val="Preço Unitário-MO"/>
      <sheetName val="Preço Unit. veículos e equip."/>
      <sheetName val="Adm local"/>
      <sheetName val="Mobilização-desmobiliz"/>
      <sheetName val="Manutenção do canteiro"/>
      <sheetName val="Encargos "/>
      <sheetName val="EPI's"/>
      <sheetName val="Desp Indir MO"/>
      <sheetName val="R$ Unit Serviço"/>
      <sheetName val="R$ Unit Produção"/>
      <sheetName val="histograma MO"/>
      <sheetName val="histograma Equipam"/>
      <sheetName val="B_M_Pl04"/>
      <sheetName val="B_M_Pl03"/>
      <sheetName val="B_M_Pl02"/>
      <sheetName val="B_M_Pl01"/>
      <sheetName val="S__L__V_04"/>
      <sheetName val="S__L__V_03"/>
      <sheetName val="S__L__V_02"/>
      <sheetName val="S_L_V_01-2"/>
      <sheetName val="Paviment_pl03-2"/>
      <sheetName val="Carta_à_C__E__F_"/>
      <sheetName val="Boletim_de_Medição"/>
      <sheetName val="Boletim de Medição.xls"/>
      <sheetName val="tutorial"/>
      <sheetName val="logomarca"/>
      <sheetName val="curvaABC"/>
      <sheetName val="plan orc"/>
      <sheetName val="Radier"/>
      <sheetName val="sapatas"/>
      <sheetName val="Viga Baldrame"/>
      <sheetName val="mat asfalt"/>
      <sheetName val="BDIS"/>
      <sheetName val="BDI-TCU"/>
      <sheetName val="BDIE"/>
      <sheetName val="fornec"/>
      <sheetName val="Analitica Sinapi"/>
      <sheetName val="INCC"/>
      <sheetName val="ÁGUA"/>
      <sheetName val="ESGOTO"/>
      <sheetName val=" A+E classificada 1"/>
      <sheetName val="A+E classificada 2"/>
      <sheetName val="ABC 1"/>
      <sheetName val="ABC 2"/>
      <sheetName val="ABC 3"/>
      <sheetName val="TABELA DE RECURSOS"/>
      <sheetName val="BASEFORN"/>
      <sheetName val="8"/>
      <sheetName val="9"/>
      <sheetName val="94 (1-3)"/>
      <sheetName val="94 (2-3)"/>
      <sheetName val="94 (3-3)"/>
      <sheetName val="95 (1-3)"/>
      <sheetName val="95 (2-3)"/>
      <sheetName val="95 (3-3)"/>
      <sheetName val="96 (1-3)"/>
      <sheetName val="96 (2-3)"/>
      <sheetName val="96 (3-3)"/>
      <sheetName val="97 (1-3)"/>
      <sheetName val="97 (2-3)"/>
      <sheetName val="97 (3-3)"/>
      <sheetName val="99 (1-3)"/>
      <sheetName val="99 (2-3)"/>
      <sheetName val="99 (3-3)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225"/>
      <sheetName val="226"/>
      <sheetName val="227"/>
      <sheetName val="228"/>
      <sheetName val="229"/>
      <sheetName val="230"/>
      <sheetName val="231"/>
      <sheetName val="232"/>
      <sheetName val="233"/>
      <sheetName val="234"/>
      <sheetName val="235"/>
      <sheetName val="236"/>
      <sheetName val="237"/>
      <sheetName val="238"/>
      <sheetName val="239"/>
      <sheetName val="240"/>
      <sheetName val="241"/>
      <sheetName val="242"/>
      <sheetName val="243"/>
      <sheetName val="244"/>
      <sheetName val="245"/>
      <sheetName val="246"/>
      <sheetName val="247"/>
      <sheetName val="248"/>
      <sheetName val="249"/>
      <sheetName val="251"/>
      <sheetName val="252"/>
      <sheetName val="253"/>
      <sheetName val="254"/>
      <sheetName val="255"/>
      <sheetName val="256"/>
      <sheetName val="257"/>
      <sheetName val="258"/>
      <sheetName val="259"/>
      <sheetName val="260"/>
      <sheetName val="261"/>
      <sheetName val="262"/>
      <sheetName val="263"/>
      <sheetName val="264"/>
      <sheetName val="265"/>
      <sheetName val="266"/>
      <sheetName val="267"/>
      <sheetName val="268"/>
      <sheetName val="269"/>
      <sheetName val="270"/>
      <sheetName val="271"/>
      <sheetName val="272"/>
      <sheetName val="273"/>
      <sheetName val="274"/>
      <sheetName val="275"/>
      <sheetName val="276"/>
      <sheetName val="277"/>
      <sheetName val="278"/>
      <sheetName val="279"/>
      <sheetName val="280"/>
      <sheetName val="281"/>
      <sheetName val="282"/>
      <sheetName val="283"/>
      <sheetName val="284"/>
      <sheetName val="285"/>
      <sheetName val="286"/>
      <sheetName val="287"/>
      <sheetName val="288"/>
      <sheetName val="289"/>
      <sheetName val="290"/>
      <sheetName val="291"/>
      <sheetName val="292"/>
      <sheetName val="293"/>
      <sheetName val="294"/>
      <sheetName val="295"/>
      <sheetName val="296"/>
      <sheetName val="297"/>
      <sheetName val="298"/>
      <sheetName val="299"/>
      <sheetName val="301"/>
      <sheetName val="302"/>
      <sheetName val="303"/>
      <sheetName val="304"/>
      <sheetName val="305"/>
      <sheetName val="306"/>
      <sheetName val="307"/>
      <sheetName val="308"/>
      <sheetName val="309"/>
      <sheetName val="310"/>
      <sheetName val="311"/>
      <sheetName val="312"/>
      <sheetName val="313"/>
      <sheetName val="314"/>
      <sheetName val="315"/>
      <sheetName val="316"/>
      <sheetName val="317"/>
      <sheetName val="318"/>
      <sheetName val="319"/>
      <sheetName val="320"/>
      <sheetName val="321"/>
      <sheetName val="322"/>
      <sheetName val="323"/>
      <sheetName val="324"/>
      <sheetName val="325"/>
      <sheetName val="326"/>
      <sheetName val="327"/>
      <sheetName val="328"/>
      <sheetName val="329"/>
      <sheetName val="330"/>
      <sheetName val="331"/>
      <sheetName val="332"/>
      <sheetName val="333"/>
      <sheetName val="334"/>
      <sheetName val="335"/>
      <sheetName val="336"/>
      <sheetName val="337"/>
      <sheetName val="338"/>
      <sheetName val="339"/>
      <sheetName val="340"/>
      <sheetName val="341"/>
      <sheetName val="342"/>
      <sheetName val="343"/>
      <sheetName val="344"/>
      <sheetName val="345"/>
      <sheetName val="346"/>
      <sheetName val="347"/>
      <sheetName val="348 (1-2)"/>
      <sheetName val="348 (2-2)"/>
      <sheetName val="349 (1-2)"/>
      <sheetName val="349 (2-2)"/>
      <sheetName val="350 (1-2)"/>
      <sheetName val="350 (2-2)"/>
      <sheetName val="351 (1-2)"/>
      <sheetName val="351 (2-2)"/>
      <sheetName val="352 (1-2)"/>
      <sheetName val="352 (2-2)"/>
      <sheetName val="353 (1-2)"/>
      <sheetName val="353 (2-2)"/>
      <sheetName val="354 (1-2)"/>
      <sheetName val="354 (2-2)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6"/>
      <sheetName val="367"/>
      <sheetName val="368"/>
      <sheetName val="369"/>
      <sheetName val="370"/>
      <sheetName val="371"/>
      <sheetName val="372"/>
      <sheetName val="373"/>
      <sheetName val="374"/>
      <sheetName val="375"/>
      <sheetName val="376"/>
      <sheetName val="377"/>
      <sheetName val="378"/>
      <sheetName val="379"/>
      <sheetName val="380"/>
      <sheetName val="381"/>
      <sheetName val="382"/>
      <sheetName val="383"/>
      <sheetName val="384"/>
      <sheetName val="385"/>
      <sheetName val="386"/>
      <sheetName val="387"/>
      <sheetName val="388"/>
      <sheetName val="389"/>
      <sheetName val="390"/>
      <sheetName val="391"/>
      <sheetName val="392"/>
      <sheetName val="393"/>
      <sheetName val="394"/>
      <sheetName val="395"/>
      <sheetName val="396"/>
      <sheetName val="397"/>
      <sheetName val="398"/>
      <sheetName val="399"/>
      <sheetName val="400"/>
      <sheetName val="401"/>
      <sheetName val="402"/>
      <sheetName val="403"/>
      <sheetName val="404"/>
      <sheetName val="405"/>
      <sheetName val="406"/>
      <sheetName val="407"/>
      <sheetName val="408"/>
      <sheetName val="409"/>
      <sheetName val="410"/>
      <sheetName val="411"/>
      <sheetName val="412"/>
      <sheetName val="413"/>
      <sheetName val="414"/>
      <sheetName val="415"/>
      <sheetName val="416"/>
      <sheetName val="417"/>
      <sheetName val="418"/>
      <sheetName val="419"/>
      <sheetName val="420"/>
      <sheetName val="421"/>
      <sheetName val="422"/>
      <sheetName val="423"/>
      <sheetName val="424"/>
      <sheetName val="425"/>
      <sheetName val="426"/>
      <sheetName val="427"/>
      <sheetName val="428"/>
      <sheetName val="429"/>
      <sheetName val="430"/>
      <sheetName val="431"/>
      <sheetName val="432"/>
      <sheetName val="433"/>
      <sheetName val="434"/>
      <sheetName val="435"/>
      <sheetName val="436"/>
      <sheetName val="437"/>
      <sheetName val="438"/>
      <sheetName val="439"/>
      <sheetName val="440"/>
      <sheetName val="441"/>
      <sheetName val="442"/>
      <sheetName val="443"/>
      <sheetName val="444"/>
      <sheetName val="445"/>
      <sheetName val="446"/>
      <sheetName val="447"/>
      <sheetName val="448"/>
      <sheetName val="449"/>
      <sheetName val="451"/>
      <sheetName val="452"/>
      <sheetName val="453"/>
      <sheetName val="454"/>
      <sheetName val="455"/>
      <sheetName val="456"/>
      <sheetName val="457"/>
      <sheetName val="458"/>
      <sheetName val="459"/>
      <sheetName val="460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2"/>
      <sheetName val="473"/>
      <sheetName val="474"/>
      <sheetName val="475"/>
      <sheetName val="476"/>
      <sheetName val="477"/>
      <sheetName val="478"/>
      <sheetName val="479"/>
      <sheetName val="480"/>
      <sheetName val="481"/>
      <sheetName val="482"/>
      <sheetName val="483"/>
      <sheetName val="484"/>
      <sheetName val="485"/>
      <sheetName val="486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527"/>
      <sheetName val="528"/>
      <sheetName val="529"/>
      <sheetName val="530"/>
      <sheetName val="531"/>
      <sheetName val="532"/>
      <sheetName val="533"/>
      <sheetName val="534"/>
      <sheetName val="535"/>
      <sheetName val="536"/>
      <sheetName val="537"/>
      <sheetName val="538"/>
      <sheetName val="539"/>
      <sheetName val="540"/>
      <sheetName val="541"/>
      <sheetName val="542"/>
      <sheetName val="543"/>
      <sheetName val="544"/>
      <sheetName val="545"/>
      <sheetName val="546"/>
      <sheetName val="547"/>
      <sheetName val="548"/>
      <sheetName val="549"/>
      <sheetName val="550"/>
      <sheetName val="551"/>
      <sheetName val="552"/>
      <sheetName val="553"/>
      <sheetName val="554"/>
      <sheetName val="555"/>
      <sheetName val="556"/>
      <sheetName val="557"/>
      <sheetName val="558"/>
      <sheetName val="559"/>
      <sheetName val="560"/>
      <sheetName val="561"/>
      <sheetName val="562"/>
      <sheetName val="563"/>
      <sheetName val="564"/>
      <sheetName val="565"/>
      <sheetName val="566"/>
      <sheetName val="567"/>
      <sheetName val="568"/>
      <sheetName val="569"/>
      <sheetName val="570"/>
      <sheetName val="571"/>
      <sheetName val="572"/>
      <sheetName val="573"/>
      <sheetName val="574"/>
      <sheetName val="575"/>
      <sheetName val="576"/>
      <sheetName val="577"/>
      <sheetName val="578"/>
      <sheetName val="579"/>
      <sheetName val="580"/>
      <sheetName val="581"/>
      <sheetName val="582"/>
      <sheetName val="583"/>
      <sheetName val="584"/>
      <sheetName val="585"/>
      <sheetName val="586"/>
      <sheetName val="587"/>
      <sheetName val="588"/>
      <sheetName val="589"/>
      <sheetName val="590"/>
      <sheetName val="591"/>
      <sheetName val="592"/>
      <sheetName val="593"/>
      <sheetName val="594"/>
      <sheetName val="595"/>
      <sheetName val="596"/>
      <sheetName val="597"/>
      <sheetName val="598"/>
      <sheetName val="599"/>
      <sheetName val="600"/>
      <sheetName val="601"/>
      <sheetName val="602"/>
      <sheetName val="603"/>
      <sheetName val="604"/>
      <sheetName val="605"/>
      <sheetName val="606"/>
      <sheetName val="607"/>
      <sheetName val="608"/>
      <sheetName val="609"/>
      <sheetName val="610"/>
      <sheetName val="611"/>
      <sheetName val="612"/>
      <sheetName val="613"/>
      <sheetName val="614"/>
      <sheetName val="615"/>
      <sheetName val="616"/>
      <sheetName val="617"/>
      <sheetName val="618"/>
      <sheetName val="619"/>
      <sheetName val="620"/>
      <sheetName val="621"/>
      <sheetName val="622"/>
      <sheetName val="623"/>
      <sheetName val="624"/>
      <sheetName val="625"/>
      <sheetName val="626"/>
      <sheetName val="627"/>
      <sheetName val="628"/>
      <sheetName val="629"/>
      <sheetName val="630"/>
      <sheetName val="631"/>
      <sheetName val="632"/>
      <sheetName val="633"/>
      <sheetName val="634"/>
      <sheetName val="635"/>
      <sheetName val="636"/>
      <sheetName val="637"/>
      <sheetName val="638"/>
      <sheetName val="639"/>
      <sheetName val="640"/>
      <sheetName val="641"/>
      <sheetName val="642"/>
      <sheetName val="643"/>
      <sheetName val="644"/>
      <sheetName val="645"/>
      <sheetName val="646"/>
      <sheetName val="647"/>
      <sheetName val="648"/>
      <sheetName val="649"/>
      <sheetName val="650"/>
      <sheetName val="651"/>
      <sheetName val="652"/>
      <sheetName val="653"/>
      <sheetName val="654"/>
      <sheetName val="655"/>
      <sheetName val="656"/>
      <sheetName val="657"/>
      <sheetName val="658"/>
      <sheetName val="659"/>
      <sheetName val="660"/>
      <sheetName val="661"/>
      <sheetName val="662"/>
      <sheetName val="663"/>
      <sheetName val="664"/>
      <sheetName val="665"/>
      <sheetName val="666"/>
      <sheetName val="667"/>
      <sheetName val="668"/>
      <sheetName val="669"/>
      <sheetName val="670"/>
      <sheetName val="671"/>
      <sheetName val="672"/>
      <sheetName val="673"/>
      <sheetName val="674"/>
      <sheetName val="675"/>
      <sheetName val="676"/>
      <sheetName val="677"/>
      <sheetName val="678"/>
      <sheetName val="679"/>
      <sheetName val="680"/>
      <sheetName val="681"/>
      <sheetName val="682"/>
      <sheetName val="683"/>
      <sheetName val="684"/>
      <sheetName val="PLANILHA CLASSIFICADA"/>
      <sheetName val="1 1487 "/>
      <sheetName val="2 1488"/>
      <sheetName val="3 1489"/>
      <sheetName val="4 654"/>
      <sheetName val=" 5 556"/>
      <sheetName val="6 433"/>
      <sheetName val="7 434"/>
      <sheetName val="8 1491 "/>
      <sheetName val="9 1490"/>
      <sheetName val="10 4224"/>
      <sheetName val="11 4245"/>
      <sheetName val="12 1404"/>
      <sheetName val="13 1405"/>
      <sheetName val="14 608"/>
      <sheetName val="15 609"/>
      <sheetName val="16 162"/>
      <sheetName val="17 1948"/>
      <sheetName val="18 534"/>
      <sheetName val="19 692"/>
      <sheetName val="20 535"/>
      <sheetName val="21 536"/>
      <sheetName val="22 4244"/>
      <sheetName val="23 537"/>
      <sheetName val="24 538"/>
      <sheetName val="25 600"/>
      <sheetName val="26 738"/>
      <sheetName val="27 879"/>
      <sheetName val="28 598"/>
      <sheetName val="29 599"/>
      <sheetName val="30 736"/>
      <sheetName val="31 286"/>
      <sheetName val="32 276"/>
      <sheetName val="33 293"/>
      <sheetName val="34 297"/>
      <sheetName val="35 300"/>
      <sheetName val="36 282"/>
      <sheetName val="37 281"/>
      <sheetName val="38 3702"/>
      <sheetName val="39 2333"/>
      <sheetName val="40 3412"/>
      <sheetName val="41 1406"/>
      <sheetName val="42 551"/>
      <sheetName val="43 3411"/>
      <sheetName val="44 552"/>
      <sheetName val="45 1407"/>
      <sheetName val="46 1899"/>
      <sheetName val="47 449"/>
      <sheetName val="48 3410"/>
      <sheetName val="49 3064"/>
      <sheetName val="50 553"/>
      <sheetName val="51 3701"/>
      <sheetName val="52 690"/>
      <sheetName val="53 554"/>
      <sheetName val="54 2332"/>
      <sheetName val="55 555"/>
      <sheetName val="56 4223"/>
      <sheetName val="57 447"/>
      <sheetName val="58 3409"/>
      <sheetName val="59 147"/>
      <sheetName val="60 430"/>
      <sheetName val="61 435"/>
      <sheetName val="62 2423"/>
      <sheetName val="63 1011"/>
      <sheetName val="64 3150"/>
      <sheetName val="164 A"/>
      <sheetName val="348"/>
      <sheetName val="349"/>
      <sheetName val="351"/>
      <sheetName val="352"/>
      <sheetName val="353"/>
      <sheetName val="354"/>
      <sheetName val="GERAL ESTUDO 2"/>
      <sheetName val="GERAL ESTUDO 2 (2)"/>
      <sheetName val="1 0023"/>
      <sheetName val="2 0027"/>
      <sheetName val="3 0022"/>
      <sheetName val="4 0024"/>
      <sheetName val="5 0026"/>
      <sheetName val="6 0031"/>
      <sheetName val="7 0019"/>
      <sheetName val="8 0029"/>
      <sheetName val="9 0005"/>
      <sheetName val="10 0008"/>
      <sheetName val="11 0006"/>
      <sheetName val="12 0007"/>
      <sheetName val="13 0021"/>
      <sheetName val="14 0018"/>
      <sheetName val="15 0013"/>
      <sheetName val="16 0016"/>
      <sheetName val="17 0015"/>
      <sheetName val="18 0014"/>
      <sheetName val="19 0030"/>
      <sheetName val="20 0012"/>
      <sheetName val="21 0010"/>
      <sheetName val="22 0011"/>
      <sheetName val="23 0009"/>
      <sheetName val="24 0028"/>
      <sheetName val="25 0025"/>
      <sheetName val="26 0017"/>
      <sheetName val="27 1558"/>
      <sheetName val="28 0066"/>
      <sheetName val="29 1155"/>
      <sheetName val="30 1078"/>
      <sheetName val="31 1042"/>
      <sheetName val="32 1557"/>
      <sheetName val="33 0046"/>
      <sheetName val="34 0065"/>
      <sheetName val="35 0042"/>
      <sheetName val="36 0043"/>
      <sheetName val="37 0468"/>
      <sheetName val="38 0645"/>
      <sheetName val="39 2141"/>
      <sheetName val="40 0386"/>
      <sheetName val="41 1537"/>
      <sheetName val="42 0334"/>
      <sheetName val="43 0190"/>
      <sheetName val="44 0651"/>
      <sheetName val="45 2117"/>
      <sheetName val="46 2118"/>
      <sheetName val="47 2144"/>
      <sheetName val="48 4457"/>
      <sheetName val="49 1731"/>
      <sheetName val="50 2119"/>
      <sheetName val="51 1566"/>
      <sheetName val="52 0633"/>
      <sheetName val="53 0469"/>
      <sheetName val="54 0470"/>
      <sheetName val="55 1565"/>
      <sheetName val="56 0625"/>
      <sheetName val="57 0174"/>
      <sheetName val="58 0165"/>
      <sheetName val="59 0166"/>
      <sheetName val="60 4254"/>
      <sheetName val="61 2846"/>
      <sheetName val="62 3306"/>
      <sheetName val="63 2098"/>
      <sheetName val="64 2099"/>
      <sheetName val="65 2100"/>
      <sheetName val="66 0611"/>
      <sheetName val="67 2097"/>
      <sheetName val="68 0059"/>
      <sheetName val="69 0461"/>
      <sheetName val="70 4272"/>
      <sheetName val="71 0481"/>
      <sheetName val="72 0381"/>
      <sheetName val="73 0067"/>
      <sheetName val="74 1550"/>
      <sheetName val="75 0069"/>
      <sheetName val="76 0322"/>
      <sheetName val="77 1932"/>
      <sheetName val="78 0063"/>
      <sheetName val="79 0345"/>
      <sheetName val="80 0365"/>
      <sheetName val="81 0064"/>
      <sheetName val="82 1573"/>
      <sheetName val="83 0643"/>
      <sheetName val="84 1927"/>
      <sheetName val="85 0052"/>
      <sheetName val="86 0473"/>
      <sheetName val="87 0051"/>
      <sheetName val="88 0472"/>
      <sheetName val="89 0053"/>
      <sheetName val="90 4264"/>
      <sheetName val="91 0181"/>
      <sheetName val="92 4133"/>
      <sheetName val="93 1881"/>
      <sheetName val="94 0456"/>
      <sheetName val="95 2023"/>
      <sheetName val="96 2024"/>
      <sheetName val="97 0338"/>
      <sheetName val="98 0453"/>
      <sheetName val="99 2013"/>
      <sheetName val="100 2014"/>
      <sheetName val="101 2015"/>
      <sheetName val="102 2355"/>
      <sheetName val="103 0170"/>
      <sheetName val="104 0309"/>
      <sheetName val="105 2353"/>
      <sheetName val="106 2017"/>
      <sheetName val="107 2018"/>
      <sheetName val="108 0310"/>
      <sheetName val="109 0455"/>
      <sheetName val="110 2354"/>
      <sheetName val="111 2020"/>
      <sheetName val="112 2356"/>
      <sheetName val="113 2021"/>
      <sheetName val="114 1917"/>
      <sheetName val="115 0629"/>
      <sheetName val="116 1443"/>
      <sheetName val="117 0465"/>
      <sheetName val="118 0466"/>
      <sheetName val="119 0462"/>
      <sheetName val="120 0341"/>
      <sheetName val="121 1434"/>
      <sheetName val="122 1909"/>
      <sheetName val="123 0311"/>
      <sheetName val="124 0339"/>
      <sheetName val="125 0171"/>
      <sheetName val="126 2025"/>
      <sheetName val="127 0057"/>
      <sheetName val="128 0621"/>
      <sheetName val="129 2028"/>
      <sheetName val="131 2373"/>
      <sheetName val="132 1031"/>
      <sheetName val="133 1030"/>
      <sheetName val="134 2372"/>
      <sheetName val="135 0349"/>
      <sheetName val="136 0180"/>
      <sheetName val="137 1880"/>
      <sheetName val="138 4141"/>
      <sheetName val="139 0329"/>
      <sheetName val="140 0325"/>
      <sheetName val="141 1567"/>
      <sheetName val="142 1576"/>
      <sheetName val="143 1575"/>
      <sheetName val="144 1577"/>
      <sheetName val="145 1574"/>
      <sheetName val="146 2445"/>
      <sheetName val="147 2458"/>
      <sheetName val="148 2365"/>
      <sheetName val="149 2042"/>
      <sheetName val="150 2120"/>
      <sheetName val="151 4139"/>
      <sheetName val="153 1776"/>
      <sheetName val="154 1648"/>
      <sheetName val="155 4145"/>
      <sheetName val="156 4143"/>
      <sheetName val="157 2440"/>
      <sheetName val="158 2441"/>
      <sheetName val="159 1578"/>
      <sheetName val="160 4148"/>
      <sheetName val="161 4147"/>
      <sheetName val="162 2448"/>
      <sheetName val="163 1568"/>
      <sheetName val="164 4110"/>
      <sheetName val="165 0323"/>
      <sheetName val="166 1884"/>
      <sheetName val="167 1882"/>
      <sheetName val="168 1777"/>
      <sheetName val="169 1560"/>
      <sheetName val="170 0646"/>
      <sheetName val="171 0648"/>
      <sheetName val="172 0098"/>
      <sheetName val="173 0337"/>
      <sheetName val="174 0103"/>
      <sheetName val="175 2347"/>
      <sheetName val="176 0104"/>
      <sheetName val="177 0335"/>
      <sheetName val="178 4270"/>
      <sheetName val="179 2454"/>
      <sheetName val="180 0060"/>
      <sheetName val="181 0343"/>
      <sheetName val="182 2102"/>
      <sheetName val="183 0167"/>
      <sheetName val="184 0657"/>
      <sheetName val="185 0613"/>
      <sheetName val="186 1427"/>
      <sheetName val="187 4258"/>
      <sheetName val="188 1730"/>
      <sheetName val="189 1076"/>
      <sheetName val="190 2452"/>
      <sheetName val="191 0647"/>
      <sheetName val="192 0383"/>
      <sheetName val="193 0384"/>
      <sheetName val="194 1564"/>
      <sheetName val="195 1879"/>
      <sheetName val="196 1570"/>
      <sheetName val="197 0071"/>
      <sheetName val="198 0070"/>
      <sheetName val="199 1563"/>
      <sheetName val="200 1883"/>
      <sheetName val="201 2349"/>
      <sheetName val="202 0045"/>
      <sheetName val="203 4274"/>
      <sheetName val="204 2453"/>
      <sheetName val="205 1562"/>
      <sheetName val="206 1561"/>
      <sheetName val="207 2450"/>
      <sheetName val="208 1074"/>
      <sheetName val="209 2036"/>
      <sheetName val="210 2037"/>
      <sheetName val="211 2038"/>
      <sheetName val="212 2039"/>
      <sheetName val="213 2040"/>
      <sheetName val="214 2041"/>
      <sheetName val="215 1541"/>
      <sheetName val="216 2048"/>
      <sheetName val="217 0068"/>
      <sheetName val="218 0474"/>
      <sheetName val="219 0475"/>
      <sheetName val="220 0649"/>
      <sheetName val="221 4265"/>
      <sheetName val="222 0096"/>
      <sheetName val="223 0097"/>
      <sheetName val="224 0635"/>
      <sheetName val="226 0073"/>
      <sheetName val="227 1073"/>
      <sheetName val="228 1027"/>
      <sheetName val="229 0644"/>
      <sheetName val="230 1043"/>
      <sheetName val="231 4135"/>
      <sheetName val="232 2135"/>
      <sheetName val="233 0047"/>
      <sheetName val="234 2848"/>
      <sheetName val="235 3311"/>
      <sheetName val="236 2103"/>
      <sheetName val="237 2104"/>
      <sheetName val="238 2105"/>
      <sheetName val="239 1554"/>
      <sheetName val="240 1569"/>
      <sheetName val="241 0324"/>
      <sheetName val="CRONO FISI FINAN"/>
      <sheetName val="5.5.10.1"/>
      <sheetName val="5.5.10.2"/>
      <sheetName val="5.5.10.3"/>
      <sheetName val="4.4.10.2"/>
      <sheetName val="4.4.10.3"/>
      <sheetName val="9.4.10.1"/>
      <sheetName val="9.4.10.2"/>
      <sheetName val="3.1.5.1"/>
      <sheetName val="3.1.5.5"/>
      <sheetName val="3.1.5.6"/>
      <sheetName val="3.1.5.7"/>
      <sheetName val="3.1.5.8"/>
      <sheetName val="3.1.5.9"/>
      <sheetName val="3.1.5.10"/>
      <sheetName val="3.1.5.11"/>
      <sheetName val="3.1.5.12"/>
      <sheetName val="3.1.5.13"/>
      <sheetName val="3.1.5.14"/>
      <sheetName val="3.1.5.15"/>
      <sheetName val="3.1.5.16"/>
      <sheetName val="3.1.5.17"/>
      <sheetName val="3.1.5.18"/>
      <sheetName val="3.1.5.19"/>
      <sheetName val="Planilha PROJETISTA"/>
      <sheetName val="CRONO FISI FINAN ETA S BRAZ"/>
      <sheetName val="Q.C.I."/>
      <sheetName val="CANTEIRO OB(1.0)"/>
      <sheetName val="GALERIA TUB(2.0)"/>
      <sheetName val="CANAL A DECANT (3.0)"/>
      <sheetName val="TB A LAV ASCENCIONAL(4.0)"/>
      <sheetName val="E ELEV LAV SUPERF(05)"/>
      <sheetName val="BARR A LAV SUP(6)"/>
      <sheetName val="FILTROS(7)"/>
      <sheetName val="CASA QUIM(8)"/>
      <sheetName val="INST ELÉT(9)"/>
      <sheetName val="REFORMA PRÉDIO ETA"/>
      <sheetName val="DECANTADORES MELHO"/>
      <sheetName val="CRONO FISI FINAN GLEBA"/>
      <sheetName val="CRONOGRAMA DE DESEMBOLSO"/>
      <sheetName val="ORÇAMENTO GLEBA"/>
      <sheetName val="MEMÓRIA ORÇAMENTO"/>
      <sheetName val="COMPOSIÇÕES PREÇOS"/>
      <sheetName val="PQO"/>
      <sheetName val="ADMINISTRAÇÃO LOCAL DE OBRA"/>
      <sheetName val="REDE DRENAGEM"/>
      <sheetName val="PLAN. REDES"/>
      <sheetName val="BDI SERVIÇOS"/>
      <sheetName val="COTAÇÃO-001 "/>
      <sheetName val="COTAÇÃO-002"/>
      <sheetName val="CPU-002"/>
      <sheetName val="CPU-003"/>
      <sheetName val="CPU-004"/>
      <sheetName val="CPU-005"/>
      <sheetName val="CPU-006"/>
      <sheetName val="CPU-007"/>
      <sheetName val="CPU-008"/>
      <sheetName val="CPU-009"/>
      <sheetName val="CPU-010"/>
      <sheetName val="CPU-011 "/>
      <sheetName val="CPU-012"/>
      <sheetName val="CPU-013 "/>
      <sheetName val="CPU-014  "/>
      <sheetName val="CPU-015"/>
      <sheetName val="CPU-016"/>
      <sheetName val="CPU-017"/>
      <sheetName val="CPU-018 "/>
      <sheetName val="BASE DE DADOS "/>
      <sheetName val="CHECK LIST "/>
      <sheetName val="Base de Dados"/>
      <sheetName val="Aderência Física"/>
      <sheetName val="Aderência Econômica Total"/>
      <sheetName val="Aderência Financeira Total "/>
      <sheetName val="Aderência Econômica 2006"/>
      <sheetName val="Aderência Financeira 2006"/>
      <sheetName val="Desembolso Financeiro"/>
      <sheetName val="NOTA IOI"/>
      <sheetName val="ORIG"/>
      <sheetName val="PPROG"/>
      <sheetName val="CPROG"/>
      <sheetName val="PEFET"/>
      <sheetName val="CAJUST"/>
      <sheetName val="Module2"/>
      <sheetName val="CMR-6530(Prod)"/>
      <sheetName val="CMR-6530(Med)"/>
      <sheetName val="CZC-7865(Med)2"/>
      <sheetName val="DBM-8713(Prod)"/>
      <sheetName val="DBM-8713(Med)"/>
      <sheetName val="CZC-7865(Prod)"/>
      <sheetName val="CZC-7865(Med) )"/>
      <sheetName val="HIM-3472"/>
      <sheetName val="HIM-2851"/>
      <sheetName val="HIM-2236"/>
      <sheetName val="CAM. MUNCK-GVQ-3904"/>
      <sheetName val="CAM. PIPA-HDD-4151"/>
      <sheetName val="ESCAVADEIRA PC200-L6"/>
      <sheetName val="Planilha Medição"/>
      <sheetName val="LIN-0071(Prod)"/>
      <sheetName val="LIN-0071(Med)"/>
      <sheetName val="GZI-9606(Prod)"/>
      <sheetName val="GZI-9606(Med)"/>
      <sheetName val="AMW-0923 (PROD)"/>
      <sheetName val="MPQ-4392(Prod)"/>
      <sheetName val="MPQ-4392(Med)"/>
      <sheetName val="MPR-4380(Prod)"/>
      <sheetName val="MPR-4380(Med)"/>
      <sheetName val="GVP-9122 WS(MED)"/>
      <sheetName val="GVQ-2055(Prod)"/>
      <sheetName val="GVQ-2055(Med)"/>
      <sheetName val="GVQ-5757(Prod)"/>
      <sheetName val="HAA-6113Prod)"/>
      <sheetName val="STANCIOLI(Med)"/>
      <sheetName val="MQS-9208(Prod)"/>
      <sheetName val="MQS-9208(Med)"/>
      <sheetName val="MQT-1456 (Prod)"/>
      <sheetName val="MQT-1456 (Med)"/>
      <sheetName val="AILTON (Mem.Cálc.)"/>
      <sheetName val="AILTON (Med)"/>
      <sheetName val="GVQ-2393(Prod)"/>
      <sheetName val="GVQ-2393(Med)"/>
      <sheetName val="GVQ-2393(Med)2"/>
      <sheetName val="GVQ-2919(Med)"/>
      <sheetName val="GXM-9978(Med)2"/>
      <sheetName val="GXM-9880(Prod)"/>
      <sheetName val="GXM-9880(Med)"/>
      <sheetName val="GVQ-5119(Prod)"/>
      <sheetName val="GXM-9978(Prod)"/>
      <sheetName val="GVQ-5119-GXM-9978(Med)"/>
      <sheetName val="GXM-9998(Med)2"/>
      <sheetName val="GXO-7508(Prod)"/>
      <sheetName val="GXO-7508(Med)"/>
      <sheetName val="GXS-8901(Med)2"/>
      <sheetName val="GYS-1528(Med)"/>
      <sheetName val="GYS-1531(Med)"/>
      <sheetName val="GZG-2078(Prod)"/>
      <sheetName val="GZG-2078(Med)"/>
      <sheetName val="HGH-8983(Prod)"/>
      <sheetName val="HGH-8983(Med)"/>
      <sheetName val="GXS-8994(Prod) "/>
      <sheetName val="GXS-8994(Med) "/>
      <sheetName val="GYL-2137(Prod)"/>
      <sheetName val="GYL-2137(Med)"/>
      <sheetName val="GYS-1528(Prod)"/>
      <sheetName val="GYS-1531(Prod) "/>
      <sheetName val="HGJ-8035(Med)2"/>
      <sheetName val="HMS-0426(Prod)"/>
      <sheetName val="HMS-0426(Med)"/>
      <sheetName val="HZY-7207(Prod)"/>
      <sheetName val="HZY-7207(Med)"/>
      <sheetName val="MQO-0286(Prod)"/>
      <sheetName val="MQO-0286(Med)"/>
      <sheetName val="GYS-1528 GYS-1531(Med)"/>
      <sheetName val="HCQ-0095 (Prod)"/>
      <sheetName val="HCQ-0096(Prod)"/>
      <sheetName val="HCQ-0461(Prod) "/>
      <sheetName val="HGJ-8004(Prod)"/>
      <sheetName val="HGJ-8005(Prod) "/>
      <sheetName val="HGJ-8006(Prod) "/>
      <sheetName val="Med. ARM Engenharia Ltda"/>
      <sheetName val="HDI-1037(Prod)"/>
      <sheetName val="HDI-1038(Prod)"/>
      <sheetName val="HDI-1037 HDI 1038(Med)"/>
      <sheetName val="HDI-1038(Med)"/>
      <sheetName val="HGJ-8035(Prod) "/>
      <sheetName val="HGJ-8035(Med) "/>
      <sheetName val="NGO-7546(Med)2"/>
      <sheetName val="NGO-7546(Prod)"/>
      <sheetName val="NGO-7546 (Med)"/>
      <sheetName val="Resumo Aut"/>
      <sheetName val="GSY-3658-ÁPIA"/>
      <sheetName val="GWO-5184-ÁPIA"/>
      <sheetName val="JYC-8898"/>
      <sheetName val="KNC-4260"/>
      <sheetName val="MPD-3182"/>
      <sheetName val="MPW-5537"/>
      <sheetName val="MQL-2421"/>
      <sheetName val="MRE-4491"/>
      <sheetName val="MRH-9863"/>
      <sheetName val="MRK-8481"/>
      <sheetName val="MRT-9469"/>
      <sheetName val="CB-04 (HHF-8447)"/>
      <sheetName val="CB-05 (HEY-5829)"/>
      <sheetName val="C. MUNCK (HFD-9207)"/>
      <sheetName val="RELAÇÃO DE FUNCIONÁRIOS "/>
      <sheetName val="RELAÇÃO DE EQUIPAMENTOS"/>
      <sheetName val="SUBCONTRATAÇÕES"/>
      <sheetName val="REFEIÇÕES"/>
      <sheetName val="Instruções de envio"/>
      <sheetName val="Instruções de preenchimento"/>
      <sheetName val="Check Farol"/>
      <sheetName val="Check List"/>
      <sheetName val="Check Pad "/>
      <sheetName val="Cronograma 1"/>
      <sheetName val="Cronograma 2"/>
      <sheetName val="Check Pecados"/>
      <sheetName val="Pessoal Próprio"/>
      <sheetName val="Pessoal Terceiros"/>
      <sheetName val="Treinamento na Visão"/>
      <sheetName val="RG14 - Próprios"/>
      <sheetName val="RG14 - Contratadas"/>
      <sheetName val="PAZ"/>
      <sheetName val="CHECK SSO"/>
      <sheetName val="Pessoal de Terceiros"/>
      <sheetName val="Check List SSO"/>
      <sheetName val="Chek List"/>
      <sheetName val="MenuPrincipal"/>
      <sheetName val="CVRDMenu"/>
      <sheetName val="QUADRO RESUMO"/>
      <sheetName val="PLANILHA CONDENSADA"/>
      <sheetName val="MANTA"/>
      <sheetName val="SONDAGEM"/>
      <sheetName val="injeção"/>
      <sheetName val="junta"/>
      <sheetName val="andaimes"/>
      <sheetName val="rachão (aux)"/>
      <sheetName val="ATIVIDADES"/>
    </sheetNames>
    <sheetDataSet>
      <sheetData sheetId="0" refreshError="1"/>
      <sheetData sheetId="1" refreshError="1"/>
      <sheetData sheetId="2">
        <row r="1">
          <cell r="A1" t="str">
            <v>DATA</v>
          </cell>
        </row>
      </sheetData>
      <sheetData sheetId="3"/>
      <sheetData sheetId="4">
        <row r="3">
          <cell r="A3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36">
          <cell r="I36">
            <v>0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33">
          <cell r="P33">
            <v>6604186.4299999997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1">
          <cell r="A1" t="str">
            <v>DATA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1">
          <cell r="B1" t="str">
            <v>DELTA CONSTRUÇÕES S/A</v>
          </cell>
        </row>
      </sheetData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 refreshError="1"/>
      <sheetData sheetId="174" refreshError="1"/>
      <sheetData sheetId="175">
        <row r="1">
          <cell r="A1" t="str">
            <v>DATA</v>
          </cell>
        </row>
      </sheetData>
      <sheetData sheetId="176">
        <row r="21">
          <cell r="C21" t="str">
            <v>DOM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 refreshError="1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>
        <row r="2">
          <cell r="A2" t="str">
            <v>00450 - SÃO M. DO GUAMÁ/PA</v>
          </cell>
        </row>
      </sheetData>
      <sheetData sheetId="224" refreshError="1"/>
      <sheetData sheetId="225" refreshError="1"/>
      <sheetData sheetId="226">
        <row r="5">
          <cell r="B5" t="str">
            <v>UT/19-00530/09</v>
          </cell>
        </row>
      </sheetData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>
        <row r="1">
          <cell r="A1" t="str">
            <v>DATA</v>
          </cell>
        </row>
      </sheetData>
      <sheetData sheetId="250" refreshError="1"/>
      <sheetData sheetId="251" refreshError="1"/>
      <sheetData sheetId="252" refreshError="1"/>
      <sheetData sheetId="253">
        <row r="1">
          <cell r="A1" t="str">
            <v>PLACA</v>
          </cell>
        </row>
      </sheetData>
      <sheetData sheetId="254">
        <row r="1">
          <cell r="A1" t="str">
            <v>PLACA</v>
          </cell>
        </row>
      </sheetData>
      <sheetData sheetId="255">
        <row r="1">
          <cell r="B1" t="str">
            <v>DELTA CONSTRUÇÕES S/A</v>
          </cell>
        </row>
      </sheetData>
      <sheetData sheetId="256">
        <row r="1">
          <cell r="B1" t="str">
            <v>DELTA CONSTRUÇÕES S/A</v>
          </cell>
        </row>
      </sheetData>
      <sheetData sheetId="257">
        <row r="1">
          <cell r="A1" t="str">
            <v>PLACA</v>
          </cell>
        </row>
      </sheetData>
      <sheetData sheetId="258" refreshError="1"/>
      <sheetData sheetId="259">
        <row r="2">
          <cell r="A2" t="str">
            <v>00450 - SÃO M. DO GUAMÁ/PA</v>
          </cell>
        </row>
      </sheetData>
      <sheetData sheetId="260">
        <row r="1">
          <cell r="A1" t="str">
            <v>PLACA</v>
          </cell>
        </row>
      </sheetData>
      <sheetData sheetId="261" refreshError="1"/>
      <sheetData sheetId="262">
        <row r="1">
          <cell r="B1" t="str">
            <v>DELTA CONSTRUÇÕES S/A</v>
          </cell>
        </row>
      </sheetData>
      <sheetData sheetId="263">
        <row r="1">
          <cell r="A1" t="str">
            <v>PLACA</v>
          </cell>
        </row>
      </sheetData>
      <sheetData sheetId="264">
        <row r="1">
          <cell r="B1" t="str">
            <v>DELTA CONSTRUÇÕES S/A</v>
          </cell>
        </row>
      </sheetData>
      <sheetData sheetId="265">
        <row r="1">
          <cell r="A1" t="str">
            <v>PLACA</v>
          </cell>
        </row>
      </sheetData>
      <sheetData sheetId="266">
        <row r="1">
          <cell r="A1" t="str">
            <v>DATA</v>
          </cell>
        </row>
      </sheetData>
      <sheetData sheetId="267">
        <row r="1">
          <cell r="B1" t="str">
            <v>DELTA CONSTRUÇÕES S/A</v>
          </cell>
        </row>
      </sheetData>
      <sheetData sheetId="268">
        <row r="1">
          <cell r="A1" t="str">
            <v>PLACA</v>
          </cell>
        </row>
      </sheetData>
      <sheetData sheetId="269">
        <row r="1">
          <cell r="A1" t="str">
            <v>PLACA</v>
          </cell>
        </row>
      </sheetData>
      <sheetData sheetId="270">
        <row r="1">
          <cell r="A1" t="str">
            <v>DATA</v>
          </cell>
        </row>
      </sheetData>
      <sheetData sheetId="271">
        <row r="1">
          <cell r="A1" t="str">
            <v>PLACA</v>
          </cell>
        </row>
      </sheetData>
      <sheetData sheetId="272">
        <row r="1">
          <cell r="A1" t="str">
            <v>PLACA</v>
          </cell>
        </row>
      </sheetData>
      <sheetData sheetId="273">
        <row r="1">
          <cell r="A1" t="str">
            <v>PLACA</v>
          </cell>
        </row>
      </sheetData>
      <sheetData sheetId="274">
        <row r="1">
          <cell r="A1" t="str">
            <v>DATA</v>
          </cell>
        </row>
      </sheetData>
      <sheetData sheetId="275">
        <row r="1">
          <cell r="A1" t="str">
            <v>PLACA</v>
          </cell>
        </row>
      </sheetData>
      <sheetData sheetId="276" refreshError="1"/>
      <sheetData sheetId="277">
        <row r="1">
          <cell r="B1" t="str">
            <v>DELTA CONSTRUÇÕES S/A</v>
          </cell>
        </row>
      </sheetData>
      <sheetData sheetId="278">
        <row r="2">
          <cell r="C2">
            <v>2009</v>
          </cell>
        </row>
      </sheetData>
      <sheetData sheetId="279">
        <row r="1">
          <cell r="B1" t="str">
            <v>DELTA CONSTRUÇÕES S/A</v>
          </cell>
        </row>
      </sheetData>
      <sheetData sheetId="280">
        <row r="2">
          <cell r="A2" t="str">
            <v>00450 - SÃO M. DO GUAMÁ/PA</v>
          </cell>
        </row>
      </sheetData>
      <sheetData sheetId="281">
        <row r="1">
          <cell r="A1" t="str">
            <v>PLACA</v>
          </cell>
        </row>
      </sheetData>
      <sheetData sheetId="282">
        <row r="1">
          <cell r="A1" t="str">
            <v>PLACA</v>
          </cell>
        </row>
      </sheetData>
      <sheetData sheetId="283">
        <row r="1">
          <cell r="A1" t="str">
            <v>PLACA</v>
          </cell>
        </row>
      </sheetData>
      <sheetData sheetId="284">
        <row r="1">
          <cell r="B1" t="str">
            <v>DELTA CONSTRUÇÕES S/A</v>
          </cell>
        </row>
      </sheetData>
      <sheetData sheetId="285" refreshError="1"/>
      <sheetData sheetId="286">
        <row r="1">
          <cell r="A1" t="str">
            <v>DATA</v>
          </cell>
        </row>
      </sheetData>
      <sheetData sheetId="287">
        <row r="1">
          <cell r="B1" t="str">
            <v>DELTA CONSTRUÇÕES S/A</v>
          </cell>
        </row>
      </sheetData>
      <sheetData sheetId="288">
        <row r="1">
          <cell r="B1" t="str">
            <v>DELTA CONSTRUÇÕES S/A</v>
          </cell>
        </row>
      </sheetData>
      <sheetData sheetId="289">
        <row r="1">
          <cell r="A1" t="str">
            <v>DATA</v>
          </cell>
        </row>
      </sheetData>
      <sheetData sheetId="290">
        <row r="1">
          <cell r="A1" t="str">
            <v>DATA</v>
          </cell>
        </row>
      </sheetData>
      <sheetData sheetId="291">
        <row r="1">
          <cell r="B1" t="str">
            <v>DELTA CONSTRUÇÕES S/A</v>
          </cell>
        </row>
      </sheetData>
      <sheetData sheetId="292">
        <row r="1">
          <cell r="A1" t="str">
            <v>PLACA</v>
          </cell>
        </row>
      </sheetData>
      <sheetData sheetId="293">
        <row r="1">
          <cell r="B1" t="str">
            <v>DELTA CONSTRUÇÕES S/A</v>
          </cell>
        </row>
      </sheetData>
      <sheetData sheetId="294">
        <row r="1">
          <cell r="A1" t="str">
            <v>PLACA</v>
          </cell>
        </row>
      </sheetData>
      <sheetData sheetId="295">
        <row r="1">
          <cell r="A1" t="str">
            <v>PLACA</v>
          </cell>
        </row>
      </sheetData>
      <sheetData sheetId="296">
        <row r="1">
          <cell r="A1" t="str">
            <v>PLACA</v>
          </cell>
        </row>
      </sheetData>
      <sheetData sheetId="297">
        <row r="1">
          <cell r="A1" t="str">
            <v>PLACA</v>
          </cell>
        </row>
      </sheetData>
      <sheetData sheetId="298">
        <row r="1">
          <cell r="A1" t="str">
            <v>DATA</v>
          </cell>
        </row>
      </sheetData>
      <sheetData sheetId="299">
        <row r="1">
          <cell r="A1" t="str">
            <v>DATA</v>
          </cell>
        </row>
      </sheetData>
      <sheetData sheetId="300">
        <row r="1">
          <cell r="A1" t="str">
            <v>DATA</v>
          </cell>
        </row>
      </sheetData>
      <sheetData sheetId="301">
        <row r="1">
          <cell r="A1" t="str">
            <v>PLACA</v>
          </cell>
        </row>
      </sheetData>
      <sheetData sheetId="302">
        <row r="1">
          <cell r="A1" t="str">
            <v>DATA</v>
          </cell>
        </row>
      </sheetData>
      <sheetData sheetId="303">
        <row r="1">
          <cell r="A1" t="str">
            <v>PLACA</v>
          </cell>
        </row>
      </sheetData>
      <sheetData sheetId="304">
        <row r="1">
          <cell r="A1" t="str">
            <v>PLACA</v>
          </cell>
        </row>
      </sheetData>
      <sheetData sheetId="305">
        <row r="1">
          <cell r="A1" t="str">
            <v>DATA</v>
          </cell>
        </row>
      </sheetData>
      <sheetData sheetId="306">
        <row r="1">
          <cell r="A1" t="str">
            <v>PLACA</v>
          </cell>
        </row>
      </sheetData>
      <sheetData sheetId="307">
        <row r="1">
          <cell r="B1" t="str">
            <v>DELTA CONSTRUÇÕES S/A</v>
          </cell>
        </row>
      </sheetData>
      <sheetData sheetId="308" refreshError="1"/>
      <sheetData sheetId="309">
        <row r="1">
          <cell r="B1" t="str">
            <v>DELTA CONSTRUÇÕES S/A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>
        <row r="1">
          <cell r="A1" t="str">
            <v>PLACA</v>
          </cell>
        </row>
      </sheetData>
      <sheetData sheetId="316">
        <row r="1">
          <cell r="A1" t="str">
            <v>DATA</v>
          </cell>
        </row>
      </sheetData>
      <sheetData sheetId="317">
        <row r="1">
          <cell r="A1" t="str">
            <v>PLACA</v>
          </cell>
        </row>
      </sheetData>
      <sheetData sheetId="318">
        <row r="1">
          <cell r="A1" t="str">
            <v>DATA</v>
          </cell>
        </row>
      </sheetData>
      <sheetData sheetId="319">
        <row r="1">
          <cell r="A1" t="str">
            <v>PLACA</v>
          </cell>
        </row>
      </sheetData>
      <sheetData sheetId="320">
        <row r="1">
          <cell r="A1" t="str">
            <v>DATA</v>
          </cell>
        </row>
      </sheetData>
      <sheetData sheetId="321">
        <row r="1">
          <cell r="A1" t="str">
            <v>PLACA</v>
          </cell>
        </row>
      </sheetData>
      <sheetData sheetId="322">
        <row r="1">
          <cell r="A1" t="str">
            <v>PLACA</v>
          </cell>
        </row>
      </sheetData>
      <sheetData sheetId="323">
        <row r="1">
          <cell r="A1" t="str">
            <v>PLACA</v>
          </cell>
        </row>
      </sheetData>
      <sheetData sheetId="324" refreshError="1"/>
      <sheetData sheetId="325">
        <row r="1">
          <cell r="B1" t="str">
            <v>DELTA CONSTRUÇÕES S/A</v>
          </cell>
        </row>
      </sheetData>
      <sheetData sheetId="326">
        <row r="1">
          <cell r="A1" t="str">
            <v>PLACA</v>
          </cell>
        </row>
      </sheetData>
      <sheetData sheetId="327" refreshError="1"/>
      <sheetData sheetId="328">
        <row r="1">
          <cell r="B1" t="str">
            <v>DELTA CONSTRUÇÕES S/A</v>
          </cell>
        </row>
      </sheetData>
      <sheetData sheetId="329">
        <row r="1">
          <cell r="A1" t="str">
            <v>DATA</v>
          </cell>
        </row>
      </sheetData>
      <sheetData sheetId="330">
        <row r="1">
          <cell r="B1" t="str">
            <v>DELTA CONSTRUÇÕES S/A</v>
          </cell>
        </row>
      </sheetData>
      <sheetData sheetId="331">
        <row r="2">
          <cell r="C2" t="str">
            <v>_x000E_CONTROLE DE QUALIDADE DE CONCRETO ASFALTICO_x000E_</v>
          </cell>
        </row>
      </sheetData>
      <sheetData sheetId="332">
        <row r="1">
          <cell r="A1" t="str">
            <v>DATA</v>
          </cell>
        </row>
      </sheetData>
      <sheetData sheetId="333">
        <row r="1">
          <cell r="A1" t="str">
            <v>DATA</v>
          </cell>
        </row>
      </sheetData>
      <sheetData sheetId="334">
        <row r="1">
          <cell r="B1" t="str">
            <v>DELTA CONSTRUÇÕES S/A</v>
          </cell>
        </row>
      </sheetData>
      <sheetData sheetId="335">
        <row r="1">
          <cell r="B1" t="str">
            <v>DELTA CONSTRUÇÕES S/A</v>
          </cell>
        </row>
      </sheetData>
      <sheetData sheetId="336">
        <row r="1">
          <cell r="A1" t="str">
            <v>DATA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>
        <row r="1">
          <cell r="A1" t="str">
            <v>DATA</v>
          </cell>
        </row>
      </sheetData>
      <sheetData sheetId="342">
        <row r="1">
          <cell r="A1" t="str">
            <v>DATA</v>
          </cell>
        </row>
      </sheetData>
      <sheetData sheetId="343" refreshError="1"/>
      <sheetData sheetId="344">
        <row r="1">
          <cell r="A1" t="str">
            <v>PLACA</v>
          </cell>
        </row>
      </sheetData>
      <sheetData sheetId="345">
        <row r="1">
          <cell r="A1" t="str">
            <v>PLACA</v>
          </cell>
        </row>
      </sheetData>
      <sheetData sheetId="346">
        <row r="1">
          <cell r="A1" t="str">
            <v>DATA</v>
          </cell>
        </row>
      </sheetData>
      <sheetData sheetId="347">
        <row r="1">
          <cell r="A1" t="str">
            <v>PLACA</v>
          </cell>
        </row>
      </sheetData>
      <sheetData sheetId="348">
        <row r="1">
          <cell r="A1" t="str">
            <v>DATA</v>
          </cell>
        </row>
      </sheetData>
      <sheetData sheetId="349">
        <row r="1">
          <cell r="A1" t="str">
            <v>DATA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1">
          <cell r="A1" t="str">
            <v>PLACA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>
        <row r="1">
          <cell r="A1" t="str">
            <v>DATA</v>
          </cell>
        </row>
      </sheetData>
      <sheetData sheetId="364" refreshError="1"/>
      <sheetData sheetId="365" refreshError="1"/>
      <sheetData sheetId="366" refreshError="1"/>
      <sheetData sheetId="367">
        <row r="1">
          <cell r="A1" t="str">
            <v>DATA</v>
          </cell>
        </row>
      </sheetData>
      <sheetData sheetId="368">
        <row r="1">
          <cell r="A1" t="str">
            <v>DATA</v>
          </cell>
        </row>
      </sheetData>
      <sheetData sheetId="369">
        <row r="1">
          <cell r="A1" t="str">
            <v>PLACA</v>
          </cell>
        </row>
      </sheetData>
      <sheetData sheetId="370">
        <row r="1">
          <cell r="A1" t="str">
            <v>DATA</v>
          </cell>
        </row>
      </sheetData>
      <sheetData sheetId="371">
        <row r="1">
          <cell r="B1" t="str">
            <v>DELTA CONSTRUÇÕES S/A</v>
          </cell>
        </row>
      </sheetData>
      <sheetData sheetId="372">
        <row r="1">
          <cell r="A1" t="str">
            <v>DATA</v>
          </cell>
        </row>
      </sheetData>
      <sheetData sheetId="373">
        <row r="1">
          <cell r="A1" t="str">
            <v>DATA</v>
          </cell>
        </row>
      </sheetData>
      <sheetData sheetId="374"/>
      <sheetData sheetId="375"/>
      <sheetData sheetId="376">
        <row r="2">
          <cell r="C2">
            <v>2009</v>
          </cell>
        </row>
      </sheetData>
      <sheetData sheetId="377">
        <row r="1">
          <cell r="B1" t="str">
            <v>DELTA CONSTRUÇÕES S/A</v>
          </cell>
        </row>
      </sheetData>
      <sheetData sheetId="378">
        <row r="1">
          <cell r="A1" t="str">
            <v>DATA</v>
          </cell>
        </row>
      </sheetData>
      <sheetData sheetId="379">
        <row r="1">
          <cell r="A1" t="str">
            <v>DATA</v>
          </cell>
        </row>
      </sheetData>
      <sheetData sheetId="380">
        <row r="1">
          <cell r="B1" t="str">
            <v>MARCA MOD.</v>
          </cell>
        </row>
      </sheetData>
      <sheetData sheetId="381">
        <row r="1">
          <cell r="B1" t="str">
            <v>MARCA MOD.</v>
          </cell>
        </row>
      </sheetData>
      <sheetData sheetId="382">
        <row r="1">
          <cell r="A1" t="str">
            <v>DATA</v>
          </cell>
        </row>
      </sheetData>
      <sheetData sheetId="383">
        <row r="1">
          <cell r="A1" t="str">
            <v>PLACA</v>
          </cell>
        </row>
      </sheetData>
      <sheetData sheetId="384">
        <row r="1">
          <cell r="B1" t="str">
            <v>DELTA CONSTRUÇÕES S/A</v>
          </cell>
        </row>
      </sheetData>
      <sheetData sheetId="385">
        <row r="1">
          <cell r="A1" t="str">
            <v>DATA</v>
          </cell>
        </row>
      </sheetData>
      <sheetData sheetId="386">
        <row r="1">
          <cell r="A1" t="str">
            <v>DATA</v>
          </cell>
        </row>
      </sheetData>
      <sheetData sheetId="387">
        <row r="1">
          <cell r="A1" t="str">
            <v>DATA</v>
          </cell>
        </row>
      </sheetData>
      <sheetData sheetId="388">
        <row r="1">
          <cell r="B1" t="str">
            <v>DELTA CONSTRUÇÕES S/A</v>
          </cell>
        </row>
      </sheetData>
      <sheetData sheetId="389">
        <row r="1">
          <cell r="B1" t="str">
            <v>DELTA CONSTRUÇÕES S/A</v>
          </cell>
        </row>
      </sheetData>
      <sheetData sheetId="390">
        <row r="1">
          <cell r="A1" t="str">
            <v>DATA</v>
          </cell>
        </row>
      </sheetData>
      <sheetData sheetId="391">
        <row r="1">
          <cell r="A1" t="str">
            <v>PLACA</v>
          </cell>
        </row>
      </sheetData>
      <sheetData sheetId="392">
        <row r="1">
          <cell r="A1" t="str">
            <v>DATA</v>
          </cell>
        </row>
      </sheetData>
      <sheetData sheetId="393" refreshError="1"/>
      <sheetData sheetId="394" refreshError="1"/>
      <sheetData sheetId="395">
        <row r="1">
          <cell r="A1" t="str">
            <v>PLACA</v>
          </cell>
        </row>
      </sheetData>
      <sheetData sheetId="396">
        <row r="1">
          <cell r="A1" t="str">
            <v>DATA</v>
          </cell>
        </row>
      </sheetData>
      <sheetData sheetId="397" refreshError="1"/>
      <sheetData sheetId="398" refreshError="1"/>
      <sheetData sheetId="399">
        <row r="1">
          <cell r="A1" t="str">
            <v>PLACA</v>
          </cell>
        </row>
      </sheetData>
      <sheetData sheetId="400">
        <row r="1">
          <cell r="A1" t="str">
            <v>DATA</v>
          </cell>
        </row>
      </sheetData>
      <sheetData sheetId="401">
        <row r="1">
          <cell r="A1" t="str">
            <v>PLACA</v>
          </cell>
        </row>
      </sheetData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>
        <row r="1">
          <cell r="B1" t="str">
            <v>DELTA CONSTRUÇÕES S/A</v>
          </cell>
        </row>
      </sheetData>
      <sheetData sheetId="415">
        <row r="1">
          <cell r="B1" t="str">
            <v>DELTA CONSTRUÇÕES S/A</v>
          </cell>
        </row>
      </sheetData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>
        <row r="1">
          <cell r="A1" t="str">
            <v>PLACA</v>
          </cell>
        </row>
      </sheetData>
      <sheetData sheetId="428">
        <row r="1">
          <cell r="B1" t="str">
            <v>DELTA CONSTRUÇÕES S/A</v>
          </cell>
        </row>
      </sheetData>
      <sheetData sheetId="429">
        <row r="1">
          <cell r="A1" t="str">
            <v>DATA</v>
          </cell>
        </row>
      </sheetData>
      <sheetData sheetId="430">
        <row r="3">
          <cell r="B3" t="str">
            <v>001</v>
          </cell>
        </row>
      </sheetData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>
        <row r="2">
          <cell r="C2">
            <v>2009</v>
          </cell>
        </row>
      </sheetData>
      <sheetData sheetId="440" refreshError="1"/>
      <sheetData sheetId="441" refreshError="1"/>
      <sheetData sheetId="442" refreshError="1"/>
      <sheetData sheetId="443" refreshError="1"/>
      <sheetData sheetId="444">
        <row r="1">
          <cell r="B1" t="str">
            <v>DELTA CONSTRUÇÕES S/A</v>
          </cell>
        </row>
      </sheetData>
      <sheetData sheetId="445" refreshError="1"/>
      <sheetData sheetId="446">
        <row r="1">
          <cell r="B1" t="str">
            <v>DELTA CONSTRUÇÕES S/A</v>
          </cell>
        </row>
      </sheetData>
      <sheetData sheetId="447">
        <row r="1">
          <cell r="A1" t="str">
            <v>PLACA</v>
          </cell>
        </row>
      </sheetData>
      <sheetData sheetId="448" refreshError="1"/>
      <sheetData sheetId="449" refreshError="1"/>
      <sheetData sheetId="450" refreshError="1"/>
      <sheetData sheetId="451" refreshError="1"/>
      <sheetData sheetId="452">
        <row r="1">
          <cell r="B1" t="str">
            <v>DELTA CONSTRUÇÕES S/A</v>
          </cell>
        </row>
      </sheetData>
      <sheetData sheetId="453">
        <row r="1">
          <cell r="B1" t="str">
            <v>DELTA CONSTRUÇÕES S/A</v>
          </cell>
        </row>
      </sheetData>
      <sheetData sheetId="454">
        <row r="1">
          <cell r="B1" t="str">
            <v>DELTA CONSTRUÇÕES S/A</v>
          </cell>
        </row>
      </sheetData>
      <sheetData sheetId="455">
        <row r="1">
          <cell r="B1" t="str">
            <v>DELTA CONSTRUÇÕES S/A</v>
          </cell>
        </row>
      </sheetData>
      <sheetData sheetId="456">
        <row r="1">
          <cell r="B1" t="str">
            <v>DELTA CONSTRUÇÕES S/A</v>
          </cell>
        </row>
      </sheetData>
      <sheetData sheetId="457" refreshError="1"/>
      <sheetData sheetId="458" refreshError="1"/>
      <sheetData sheetId="459" refreshError="1"/>
      <sheetData sheetId="460">
        <row r="11">
          <cell r="A11" t="str">
            <v>02.200.00</v>
          </cell>
        </row>
      </sheetData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>
        <row r="3">
          <cell r="A3">
            <v>1</v>
          </cell>
        </row>
      </sheetData>
      <sheetData sheetId="480">
        <row r="1">
          <cell r="B1" t="str">
            <v>DELTA CONSTRUÇÕES S/A</v>
          </cell>
        </row>
      </sheetData>
      <sheetData sheetId="481">
        <row r="1">
          <cell r="B1" t="str">
            <v>DELTA CONSTRUÇÕES S/A</v>
          </cell>
        </row>
      </sheetData>
      <sheetData sheetId="482">
        <row r="3">
          <cell r="A3">
            <v>1</v>
          </cell>
        </row>
      </sheetData>
      <sheetData sheetId="483">
        <row r="1">
          <cell r="A1" t="str">
            <v>PLACA</v>
          </cell>
        </row>
      </sheetData>
      <sheetData sheetId="484">
        <row r="3">
          <cell r="A3">
            <v>4.5</v>
          </cell>
        </row>
      </sheetData>
      <sheetData sheetId="485">
        <row r="1">
          <cell r="A1" t="str">
            <v>PLACA</v>
          </cell>
        </row>
      </sheetData>
      <sheetData sheetId="486">
        <row r="1">
          <cell r="B1" t="str">
            <v>DELTA CONSTRUÇÕES S/A</v>
          </cell>
        </row>
      </sheetData>
      <sheetData sheetId="487">
        <row r="1">
          <cell r="B1" t="str">
            <v>DELTA CONSTRUÇÕES S/A</v>
          </cell>
        </row>
      </sheetData>
      <sheetData sheetId="488">
        <row r="1">
          <cell r="B1" t="str">
            <v>DELTA CONSTRUÇÕES S/A</v>
          </cell>
        </row>
      </sheetData>
      <sheetData sheetId="489">
        <row r="1">
          <cell r="A1" t="str">
            <v>DATA</v>
          </cell>
        </row>
      </sheetData>
      <sheetData sheetId="490">
        <row r="1">
          <cell r="A1" t="str">
            <v>DATA</v>
          </cell>
        </row>
      </sheetData>
      <sheetData sheetId="491">
        <row r="1">
          <cell r="A1" t="str">
            <v>DATA</v>
          </cell>
        </row>
      </sheetData>
      <sheetData sheetId="492">
        <row r="1">
          <cell r="A1" t="str">
            <v>DATA</v>
          </cell>
        </row>
      </sheetData>
      <sheetData sheetId="493">
        <row r="1">
          <cell r="B1" t="str">
            <v>DELTA CONSTRUÇÕES S/A</v>
          </cell>
        </row>
      </sheetData>
      <sheetData sheetId="494">
        <row r="1">
          <cell r="B1" t="str">
            <v>DELTA CONSTRUÇÕES S/A</v>
          </cell>
        </row>
      </sheetData>
      <sheetData sheetId="495">
        <row r="1">
          <cell r="B1" t="str">
            <v>DELTA CONSTRUÇÕES S/A</v>
          </cell>
        </row>
      </sheetData>
      <sheetData sheetId="496">
        <row r="1">
          <cell r="B1" t="str">
            <v>DELTA CONSTRUÇÕES S/A</v>
          </cell>
        </row>
      </sheetData>
      <sheetData sheetId="497">
        <row r="1">
          <cell r="B1" t="str">
            <v>DELTA CONSTRUÇÕES S/A</v>
          </cell>
        </row>
      </sheetData>
      <sheetData sheetId="498">
        <row r="1">
          <cell r="B1" t="str">
            <v>DELTA CONSTRUÇÕES S/A</v>
          </cell>
        </row>
      </sheetData>
      <sheetData sheetId="499">
        <row r="2">
          <cell r="C2" t="str">
            <v>_x000E_CONTROLE DE QUALIDADE DE CONCRETO ASFALTICO_x000E_</v>
          </cell>
        </row>
      </sheetData>
      <sheetData sheetId="500">
        <row r="1">
          <cell r="B1" t="str">
            <v>DELTA CONSTRUÇÕES S/A</v>
          </cell>
        </row>
      </sheetData>
      <sheetData sheetId="501">
        <row r="1">
          <cell r="B1" t="str">
            <v>DELTA CONSTRUÇÕES S/A</v>
          </cell>
        </row>
      </sheetData>
      <sheetData sheetId="502">
        <row r="1">
          <cell r="B1" t="str">
            <v>DELTA CONSTRUÇÕES S/A</v>
          </cell>
        </row>
      </sheetData>
      <sheetData sheetId="503">
        <row r="1">
          <cell r="B1" t="str">
            <v>DELTA CONSTRUÇÕES S/A</v>
          </cell>
        </row>
      </sheetData>
      <sheetData sheetId="504">
        <row r="1">
          <cell r="A1" t="str">
            <v>PLACA</v>
          </cell>
        </row>
      </sheetData>
      <sheetData sheetId="505"/>
      <sheetData sheetId="506">
        <row r="3">
          <cell r="A3">
            <v>1</v>
          </cell>
        </row>
      </sheetData>
      <sheetData sheetId="507">
        <row r="1">
          <cell r="A1" t="str">
            <v>DATA</v>
          </cell>
        </row>
      </sheetData>
      <sheetData sheetId="508">
        <row r="1">
          <cell r="B1" t="str">
            <v>DELTA CONSTRUÇÕES S/A</v>
          </cell>
        </row>
      </sheetData>
      <sheetData sheetId="509">
        <row r="1">
          <cell r="A1" t="str">
            <v>PLACA</v>
          </cell>
        </row>
      </sheetData>
      <sheetData sheetId="510">
        <row r="3">
          <cell r="A3">
            <v>101</v>
          </cell>
        </row>
      </sheetData>
      <sheetData sheetId="511">
        <row r="1">
          <cell r="B1" t="str">
            <v>DELTA CONSTRUÇÕES S/A</v>
          </cell>
        </row>
      </sheetData>
      <sheetData sheetId="512">
        <row r="2">
          <cell r="C2">
            <v>2009</v>
          </cell>
        </row>
      </sheetData>
      <sheetData sheetId="513" refreshError="1"/>
      <sheetData sheetId="514">
        <row r="5">
          <cell r="B5" t="str">
            <v>005.037</v>
          </cell>
        </row>
      </sheetData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/>
      <sheetData sheetId="534"/>
      <sheetData sheetId="535">
        <row r="3">
          <cell r="A3">
            <v>4</v>
          </cell>
        </row>
      </sheetData>
      <sheetData sheetId="536">
        <row r="1">
          <cell r="A1" t="str">
            <v>PLACA</v>
          </cell>
        </row>
      </sheetData>
      <sheetData sheetId="537"/>
      <sheetData sheetId="538"/>
      <sheetData sheetId="539">
        <row r="1">
          <cell r="A1" t="str">
            <v>DATA</v>
          </cell>
        </row>
      </sheetData>
      <sheetData sheetId="540">
        <row r="1">
          <cell r="B1" t="str">
            <v>DELTA CONSTRUÇÕES S/A</v>
          </cell>
        </row>
      </sheetData>
      <sheetData sheetId="541">
        <row r="1">
          <cell r="A1" t="str">
            <v>PLACA</v>
          </cell>
        </row>
      </sheetData>
      <sheetData sheetId="542">
        <row r="3">
          <cell r="A3">
            <v>101</v>
          </cell>
        </row>
      </sheetData>
      <sheetData sheetId="543">
        <row r="1">
          <cell r="B1" t="str">
            <v>DELTA CONSTRUÇÕES S/A</v>
          </cell>
        </row>
      </sheetData>
      <sheetData sheetId="544">
        <row r="2">
          <cell r="C2">
            <v>2009</v>
          </cell>
        </row>
      </sheetData>
      <sheetData sheetId="545">
        <row r="5">
          <cell r="B5" t="str">
            <v>005.037</v>
          </cell>
        </row>
      </sheetData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>
        <row r="1">
          <cell r="B1" t="str">
            <v>DELTA CONSTRUÇÕES S/A</v>
          </cell>
        </row>
      </sheetData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>
        <row r="1">
          <cell r="A1" t="str">
            <v>DATA</v>
          </cell>
        </row>
      </sheetData>
      <sheetData sheetId="597" refreshError="1"/>
      <sheetData sheetId="598" refreshError="1"/>
      <sheetData sheetId="599" refreshError="1"/>
      <sheetData sheetId="600">
        <row r="1">
          <cell r="A1" t="str">
            <v>DATA</v>
          </cell>
        </row>
      </sheetData>
      <sheetData sheetId="601">
        <row r="1">
          <cell r="A1" t="str">
            <v>PLACA</v>
          </cell>
        </row>
      </sheetData>
      <sheetData sheetId="602">
        <row r="1">
          <cell r="A1" t="str">
            <v>PLACA</v>
          </cell>
        </row>
      </sheetData>
      <sheetData sheetId="603">
        <row r="1">
          <cell r="A1" t="str">
            <v>DATA</v>
          </cell>
        </row>
      </sheetData>
      <sheetData sheetId="604">
        <row r="1">
          <cell r="B1" t="str">
            <v>DELTA CONSTRUÇÕES S/A</v>
          </cell>
        </row>
      </sheetData>
      <sheetData sheetId="605">
        <row r="1">
          <cell r="A1" t="str">
            <v>DATA</v>
          </cell>
        </row>
      </sheetData>
      <sheetData sheetId="606">
        <row r="1">
          <cell r="A1" t="str">
            <v>DATA</v>
          </cell>
        </row>
      </sheetData>
      <sheetData sheetId="607">
        <row r="1">
          <cell r="A1" t="str">
            <v>PLACA</v>
          </cell>
        </row>
      </sheetData>
      <sheetData sheetId="608">
        <row r="1">
          <cell r="A1" t="str">
            <v>PLACA</v>
          </cell>
        </row>
      </sheetData>
      <sheetData sheetId="609">
        <row r="1">
          <cell r="A1" t="str">
            <v>PLACA</v>
          </cell>
        </row>
      </sheetData>
      <sheetData sheetId="610">
        <row r="1">
          <cell r="A1" t="str">
            <v>PLACA</v>
          </cell>
        </row>
      </sheetData>
      <sheetData sheetId="611">
        <row r="1">
          <cell r="A1" t="str">
            <v>PLACA</v>
          </cell>
        </row>
      </sheetData>
      <sheetData sheetId="612">
        <row r="1">
          <cell r="A1" t="str">
            <v>PLACA</v>
          </cell>
        </row>
      </sheetData>
      <sheetData sheetId="613">
        <row r="1">
          <cell r="A1" t="str">
            <v>DATA</v>
          </cell>
        </row>
      </sheetData>
      <sheetData sheetId="614">
        <row r="1">
          <cell r="A1" t="str">
            <v>PLACA</v>
          </cell>
        </row>
      </sheetData>
      <sheetData sheetId="615">
        <row r="1">
          <cell r="A1" t="str">
            <v>PLACA</v>
          </cell>
        </row>
      </sheetData>
      <sheetData sheetId="616">
        <row r="1">
          <cell r="A1" t="str">
            <v>PLACA</v>
          </cell>
        </row>
      </sheetData>
      <sheetData sheetId="617">
        <row r="1">
          <cell r="A1" t="str">
            <v>PLACA</v>
          </cell>
        </row>
      </sheetData>
      <sheetData sheetId="618">
        <row r="1">
          <cell r="B1" t="str">
            <v>DELTA CONSTRUÇÕES S/A</v>
          </cell>
        </row>
      </sheetData>
      <sheetData sheetId="619">
        <row r="1">
          <cell r="A1" t="str">
            <v>PLACA</v>
          </cell>
        </row>
      </sheetData>
      <sheetData sheetId="620">
        <row r="1">
          <cell r="A1" t="str">
            <v>DATA</v>
          </cell>
        </row>
      </sheetData>
      <sheetData sheetId="621" refreshError="1"/>
      <sheetData sheetId="622">
        <row r="1">
          <cell r="A1" t="str">
            <v>PLACA</v>
          </cell>
        </row>
      </sheetData>
      <sheetData sheetId="623">
        <row r="1">
          <cell r="A1" t="str">
            <v>DATA</v>
          </cell>
        </row>
      </sheetData>
      <sheetData sheetId="624">
        <row r="1">
          <cell r="A1" t="str">
            <v>DATA</v>
          </cell>
        </row>
      </sheetData>
      <sheetData sheetId="625">
        <row r="1">
          <cell r="A1" t="str">
            <v>DATA</v>
          </cell>
        </row>
      </sheetData>
      <sheetData sheetId="626">
        <row r="1">
          <cell r="A1" t="str">
            <v>DATA</v>
          </cell>
        </row>
      </sheetData>
      <sheetData sheetId="627">
        <row r="1">
          <cell r="A1" t="str">
            <v>DATA</v>
          </cell>
        </row>
      </sheetData>
      <sheetData sheetId="628">
        <row r="1">
          <cell r="A1" t="str">
            <v>PLACA</v>
          </cell>
        </row>
      </sheetData>
      <sheetData sheetId="629">
        <row r="1">
          <cell r="A1" t="str">
            <v>DATA</v>
          </cell>
        </row>
      </sheetData>
      <sheetData sheetId="630">
        <row r="1">
          <cell r="A1" t="str">
            <v>DATA</v>
          </cell>
        </row>
      </sheetData>
      <sheetData sheetId="631">
        <row r="1">
          <cell r="A1" t="str">
            <v>DATA</v>
          </cell>
        </row>
      </sheetData>
      <sheetData sheetId="632">
        <row r="1">
          <cell r="A1" t="str">
            <v>DATA</v>
          </cell>
        </row>
      </sheetData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>
        <row r="1">
          <cell r="B1" t="str">
            <v>DELTA CONSTRUÇÕES S/A</v>
          </cell>
        </row>
      </sheetData>
      <sheetData sheetId="640">
        <row r="1">
          <cell r="B1" t="str">
            <v>DELTA CONSTRUÇÕES S/A</v>
          </cell>
        </row>
      </sheetData>
      <sheetData sheetId="641">
        <row r="1">
          <cell r="B1" t="str">
            <v>DELTA CONSTRUÇÕES S/A</v>
          </cell>
        </row>
      </sheetData>
      <sheetData sheetId="642">
        <row r="1">
          <cell r="B1" t="str">
            <v>DELTA CONSTRUÇÕES S/A</v>
          </cell>
        </row>
      </sheetData>
      <sheetData sheetId="643">
        <row r="1">
          <cell r="A1" t="str">
            <v>DATA</v>
          </cell>
        </row>
      </sheetData>
      <sheetData sheetId="644">
        <row r="1">
          <cell r="A1" t="str">
            <v>PLACA</v>
          </cell>
        </row>
      </sheetData>
      <sheetData sheetId="645">
        <row r="1">
          <cell r="A1" t="str">
            <v>PLACA</v>
          </cell>
        </row>
      </sheetData>
      <sheetData sheetId="646">
        <row r="1">
          <cell r="B1" t="str">
            <v>DELTA CONSTRUÇÕES S/A</v>
          </cell>
        </row>
      </sheetData>
      <sheetData sheetId="647">
        <row r="1">
          <cell r="A1" t="str">
            <v>DATA</v>
          </cell>
        </row>
      </sheetData>
      <sheetData sheetId="648"/>
      <sheetData sheetId="649"/>
      <sheetData sheetId="650"/>
      <sheetData sheetId="651">
        <row r="1">
          <cell r="A1" t="str">
            <v>DATA</v>
          </cell>
        </row>
      </sheetData>
      <sheetData sheetId="652">
        <row r="3">
          <cell r="A3">
            <v>4</v>
          </cell>
        </row>
      </sheetData>
      <sheetData sheetId="653">
        <row r="1">
          <cell r="A1" t="str">
            <v>DATA</v>
          </cell>
        </row>
      </sheetData>
      <sheetData sheetId="654">
        <row r="1">
          <cell r="A1" t="str">
            <v>PLACA</v>
          </cell>
        </row>
      </sheetData>
      <sheetData sheetId="655"/>
      <sheetData sheetId="656">
        <row r="3">
          <cell r="A3">
            <v>1</v>
          </cell>
        </row>
      </sheetData>
      <sheetData sheetId="657">
        <row r="1">
          <cell r="A1" t="str">
            <v>PLACA</v>
          </cell>
        </row>
      </sheetData>
      <sheetData sheetId="658">
        <row r="3">
          <cell r="A3">
            <v>4</v>
          </cell>
        </row>
      </sheetData>
      <sheetData sheetId="659">
        <row r="1">
          <cell r="A1" t="str">
            <v>DATA</v>
          </cell>
        </row>
      </sheetData>
      <sheetData sheetId="660">
        <row r="1">
          <cell r="A1" t="str">
            <v>PLACA</v>
          </cell>
        </row>
      </sheetData>
      <sheetData sheetId="661">
        <row r="1">
          <cell r="A1" t="str">
            <v>DATA</v>
          </cell>
        </row>
      </sheetData>
      <sheetData sheetId="662">
        <row r="1">
          <cell r="A1" t="str">
            <v>PLACA</v>
          </cell>
        </row>
      </sheetData>
      <sheetData sheetId="663">
        <row r="1">
          <cell r="A1" t="str">
            <v>DATA</v>
          </cell>
        </row>
      </sheetData>
      <sheetData sheetId="664">
        <row r="1">
          <cell r="B1" t="str">
            <v>DELTA CONSTRUÇÕES S/A</v>
          </cell>
        </row>
      </sheetData>
      <sheetData sheetId="665" refreshError="1"/>
      <sheetData sheetId="666">
        <row r="1">
          <cell r="A1" t="str">
            <v>PLACA</v>
          </cell>
        </row>
      </sheetData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>
        <row r="1">
          <cell r="A1" t="str">
            <v>PLACA</v>
          </cell>
        </row>
      </sheetData>
      <sheetData sheetId="681" refreshError="1"/>
      <sheetData sheetId="682" refreshError="1"/>
      <sheetData sheetId="683">
        <row r="1">
          <cell r="A1" t="str">
            <v>DATA</v>
          </cell>
        </row>
      </sheetData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>
        <row r="1">
          <cell r="A1" t="str">
            <v>DATA</v>
          </cell>
        </row>
      </sheetData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>
        <row r="1">
          <cell r="A1" t="str">
            <v>DATA</v>
          </cell>
        </row>
      </sheetData>
      <sheetData sheetId="719">
        <row r="1">
          <cell r="B1" t="str">
            <v>DELTA CONSTRUÇÕES S/A</v>
          </cell>
        </row>
      </sheetData>
      <sheetData sheetId="720">
        <row r="1">
          <cell r="A1" t="str">
            <v>PLACA</v>
          </cell>
        </row>
      </sheetData>
      <sheetData sheetId="721">
        <row r="1">
          <cell r="A1" t="str">
            <v>DATA</v>
          </cell>
        </row>
      </sheetData>
      <sheetData sheetId="722">
        <row r="1">
          <cell r="B1" t="str">
            <v>DELTA CONSTRUÇÕES S/A</v>
          </cell>
        </row>
      </sheetData>
      <sheetData sheetId="723">
        <row r="1">
          <cell r="A1" t="str">
            <v>DATA</v>
          </cell>
        </row>
      </sheetData>
      <sheetData sheetId="724">
        <row r="1">
          <cell r="A1" t="str">
            <v>DATA</v>
          </cell>
        </row>
      </sheetData>
      <sheetData sheetId="725">
        <row r="1">
          <cell r="B1" t="str">
            <v>DELTA CONSTRUÇÕES S/A</v>
          </cell>
        </row>
      </sheetData>
      <sheetData sheetId="726"/>
      <sheetData sheetId="727">
        <row r="2">
          <cell r="C2">
            <v>2009</v>
          </cell>
        </row>
      </sheetData>
      <sheetData sheetId="728">
        <row r="1">
          <cell r="B1" t="str">
            <v>DELTA CONSTRUÇÕES S/A</v>
          </cell>
        </row>
      </sheetData>
      <sheetData sheetId="729">
        <row r="1">
          <cell r="A1" t="str">
            <v>DATA</v>
          </cell>
        </row>
      </sheetData>
      <sheetData sheetId="730">
        <row r="1">
          <cell r="A1" t="str">
            <v>DATA</v>
          </cell>
        </row>
      </sheetData>
      <sheetData sheetId="731">
        <row r="1">
          <cell r="A1" t="str">
            <v>PLACA</v>
          </cell>
        </row>
      </sheetData>
      <sheetData sheetId="732">
        <row r="1">
          <cell r="A1" t="str">
            <v>PLACA</v>
          </cell>
        </row>
      </sheetData>
      <sheetData sheetId="733">
        <row r="1">
          <cell r="B1" t="str">
            <v>DELTA CONSTRUÇÕES S/A</v>
          </cell>
        </row>
      </sheetData>
      <sheetData sheetId="734">
        <row r="1">
          <cell r="A1" t="str">
            <v>PLACA</v>
          </cell>
        </row>
      </sheetData>
      <sheetData sheetId="735">
        <row r="1">
          <cell r="B1" t="str">
            <v>DELTA CONSTRUÇÕES S/A</v>
          </cell>
        </row>
      </sheetData>
      <sheetData sheetId="736">
        <row r="1">
          <cell r="A1" t="str">
            <v>PLACA</v>
          </cell>
        </row>
      </sheetData>
      <sheetData sheetId="737">
        <row r="1">
          <cell r="A1" t="str">
            <v>PLACA</v>
          </cell>
        </row>
      </sheetData>
      <sheetData sheetId="738">
        <row r="1">
          <cell r="A1" t="str">
            <v>PLACA</v>
          </cell>
        </row>
      </sheetData>
      <sheetData sheetId="739">
        <row r="1">
          <cell r="A1" t="str">
            <v>DATA</v>
          </cell>
        </row>
      </sheetData>
      <sheetData sheetId="740">
        <row r="1">
          <cell r="A1" t="str">
            <v>DATA</v>
          </cell>
        </row>
      </sheetData>
      <sheetData sheetId="741">
        <row r="1">
          <cell r="A1" t="str">
            <v>PLACA</v>
          </cell>
        </row>
      </sheetData>
      <sheetData sheetId="742">
        <row r="1">
          <cell r="A1" t="str">
            <v>DATA</v>
          </cell>
        </row>
      </sheetData>
      <sheetData sheetId="743">
        <row r="1">
          <cell r="A1" t="str">
            <v>PLACA</v>
          </cell>
        </row>
      </sheetData>
      <sheetData sheetId="744">
        <row r="1">
          <cell r="A1" t="str">
            <v>DATA</v>
          </cell>
        </row>
      </sheetData>
      <sheetData sheetId="745">
        <row r="1">
          <cell r="A1" t="str">
            <v>PLACA</v>
          </cell>
        </row>
      </sheetData>
      <sheetData sheetId="746">
        <row r="1">
          <cell r="A1" t="str">
            <v>PLACA</v>
          </cell>
        </row>
      </sheetData>
      <sheetData sheetId="747">
        <row r="1">
          <cell r="A1" t="str">
            <v>PLACA</v>
          </cell>
        </row>
      </sheetData>
      <sheetData sheetId="748">
        <row r="1">
          <cell r="A1" t="str">
            <v>PLACA</v>
          </cell>
        </row>
      </sheetData>
      <sheetData sheetId="749">
        <row r="1">
          <cell r="A1" t="str">
            <v>PLACA</v>
          </cell>
        </row>
      </sheetData>
      <sheetData sheetId="750">
        <row r="1">
          <cell r="A1" t="str">
            <v>PLACA</v>
          </cell>
        </row>
      </sheetData>
      <sheetData sheetId="751">
        <row r="1">
          <cell r="A1" t="str">
            <v>DATA</v>
          </cell>
        </row>
      </sheetData>
      <sheetData sheetId="752">
        <row r="1">
          <cell r="A1" t="str">
            <v>DATA</v>
          </cell>
        </row>
      </sheetData>
      <sheetData sheetId="753">
        <row r="1">
          <cell r="A1" t="str">
            <v>DATA</v>
          </cell>
        </row>
      </sheetData>
      <sheetData sheetId="754">
        <row r="1">
          <cell r="A1" t="str">
            <v>PLACA</v>
          </cell>
        </row>
      </sheetData>
      <sheetData sheetId="755">
        <row r="1">
          <cell r="A1" t="str">
            <v>PLACA</v>
          </cell>
        </row>
      </sheetData>
      <sheetData sheetId="756">
        <row r="1">
          <cell r="A1" t="str">
            <v>PLACA</v>
          </cell>
        </row>
      </sheetData>
      <sheetData sheetId="757">
        <row r="1">
          <cell r="A1" t="str">
            <v>PLACA</v>
          </cell>
        </row>
      </sheetData>
      <sheetData sheetId="758">
        <row r="1">
          <cell r="A1">
            <v>0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 refreshError="1"/>
      <sheetData sheetId="780" refreshError="1"/>
      <sheetData sheetId="781">
        <row r="1">
          <cell r="B1" t="str">
            <v>MARCA MOD.</v>
          </cell>
        </row>
      </sheetData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>
        <row r="1">
          <cell r="A1" t="str">
            <v>DATA</v>
          </cell>
        </row>
      </sheetData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>
        <row r="1">
          <cell r="B1" t="str">
            <v>DELTA CONSTRUÇÕES S/A</v>
          </cell>
        </row>
      </sheetData>
      <sheetData sheetId="949">
        <row r="1">
          <cell r="A1" t="str">
            <v>PLACA</v>
          </cell>
        </row>
      </sheetData>
      <sheetData sheetId="950">
        <row r="3">
          <cell r="A3">
            <v>1</v>
          </cell>
        </row>
      </sheetData>
      <sheetData sheetId="951">
        <row r="1">
          <cell r="B1" t="str">
            <v>DELTA CONSTRUÇÕES S/A</v>
          </cell>
        </row>
      </sheetData>
      <sheetData sheetId="952">
        <row r="1">
          <cell r="B1" t="str">
            <v>DELTA CONSTRUÇÕES S/A</v>
          </cell>
        </row>
      </sheetData>
      <sheetData sheetId="953">
        <row r="1">
          <cell r="B1" t="str">
            <v>DELTA CONSTRUÇÕES S/A</v>
          </cell>
        </row>
      </sheetData>
      <sheetData sheetId="954">
        <row r="1">
          <cell r="B1" t="str">
            <v>DELTA CONSTRUÇÕES S/A</v>
          </cell>
        </row>
      </sheetData>
      <sheetData sheetId="955">
        <row r="1">
          <cell r="A1" t="str">
            <v>DATA</v>
          </cell>
        </row>
      </sheetData>
      <sheetData sheetId="956">
        <row r="1">
          <cell r="B1" t="str">
            <v>DELTA CONSTRUÇÕES S/A</v>
          </cell>
        </row>
      </sheetData>
      <sheetData sheetId="957">
        <row r="1">
          <cell r="B1" t="str">
            <v>DELTA CONSTRUÇÕES S/A</v>
          </cell>
        </row>
      </sheetData>
      <sheetData sheetId="958">
        <row r="1">
          <cell r="B1" t="str">
            <v>DELTA CONSTRUÇÕES S/A</v>
          </cell>
        </row>
      </sheetData>
      <sheetData sheetId="959">
        <row r="1">
          <cell r="B1" t="str">
            <v>DELTA CONSTRUÇÕES S/A</v>
          </cell>
        </row>
      </sheetData>
      <sheetData sheetId="960">
        <row r="1">
          <cell r="B1" t="str">
            <v>DELTA CONSTRUÇÕES S/A</v>
          </cell>
        </row>
      </sheetData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>
        <row r="1">
          <cell r="B1" t="str">
            <v>DELTA CONSTRUÇÕES S/A</v>
          </cell>
        </row>
      </sheetData>
      <sheetData sheetId="1004">
        <row r="1">
          <cell r="A1" t="str">
            <v>PLACA</v>
          </cell>
        </row>
      </sheetData>
      <sheetData sheetId="1005">
        <row r="1">
          <cell r="A1" t="str">
            <v>DATA</v>
          </cell>
        </row>
      </sheetData>
      <sheetData sheetId="1006">
        <row r="3">
          <cell r="A3">
            <v>1</v>
          </cell>
        </row>
      </sheetData>
      <sheetData sheetId="1007">
        <row r="1">
          <cell r="B1" t="str">
            <v>DELTA CONSTRUÇÕES S/A</v>
          </cell>
        </row>
      </sheetData>
      <sheetData sheetId="1008">
        <row r="1">
          <cell r="B1" t="str">
            <v>DELTA CONSTRUÇÕES S/A</v>
          </cell>
        </row>
      </sheetData>
      <sheetData sheetId="1009">
        <row r="1">
          <cell r="A1" t="str">
            <v>PLACA</v>
          </cell>
        </row>
      </sheetData>
      <sheetData sheetId="1010" refreshError="1"/>
      <sheetData sheetId="1011" refreshError="1"/>
      <sheetData sheetId="1012" refreshError="1"/>
      <sheetData sheetId="1013">
        <row r="1">
          <cell r="A1" t="str">
            <v>PLACA</v>
          </cell>
        </row>
      </sheetData>
      <sheetData sheetId="1014" refreshError="1"/>
      <sheetData sheetId="1015" refreshError="1"/>
      <sheetData sheetId="1016">
        <row r="4">
          <cell r="A4">
            <v>36678</v>
          </cell>
        </row>
      </sheetData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/>
      <sheetData sheetId="1067" refreshError="1"/>
      <sheetData sheetId="1068"/>
      <sheetData sheetId="1069">
        <row r="1">
          <cell r="A1">
            <v>0</v>
          </cell>
        </row>
      </sheetData>
      <sheetData sheetId="1070"/>
      <sheetData sheetId="1071">
        <row r="2">
          <cell r="B2" t="str">
            <v>TER</v>
          </cell>
        </row>
      </sheetData>
      <sheetData sheetId="1072"/>
      <sheetData sheetId="1073"/>
      <sheetData sheetId="1074">
        <row r="26">
          <cell r="A26" t="str">
            <v>CBUQ</v>
          </cell>
        </row>
      </sheetData>
      <sheetData sheetId="1075">
        <row r="26">
          <cell r="A26" t="str">
            <v>CBUQ</v>
          </cell>
        </row>
      </sheetData>
      <sheetData sheetId="1076">
        <row r="46">
          <cell r="K46">
            <v>0</v>
          </cell>
        </row>
      </sheetData>
      <sheetData sheetId="1077">
        <row r="1">
          <cell r="A1" t="str">
            <v>Rodovia:</v>
          </cell>
        </row>
      </sheetData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>
        <row r="3">
          <cell r="A3">
            <v>1</v>
          </cell>
        </row>
      </sheetData>
      <sheetData sheetId="1092"/>
      <sheetData sheetId="1093" refreshError="1"/>
      <sheetData sheetId="1094">
        <row r="1">
          <cell r="A1" t="str">
            <v>Rodovia:</v>
          </cell>
        </row>
      </sheetData>
      <sheetData sheetId="1095" refreshError="1"/>
      <sheetData sheetId="1096"/>
      <sheetData sheetId="1097"/>
      <sheetData sheetId="1098">
        <row r="5">
          <cell r="B5" t="str">
            <v>005.037</v>
          </cell>
        </row>
      </sheetData>
      <sheetData sheetId="1099"/>
      <sheetData sheetId="1100">
        <row r="2">
          <cell r="B2" t="str">
            <v>TER</v>
          </cell>
        </row>
      </sheetData>
      <sheetData sheetId="1101">
        <row r="3">
          <cell r="A3">
            <v>4</v>
          </cell>
        </row>
      </sheetData>
      <sheetData sheetId="1102"/>
      <sheetData sheetId="1103"/>
      <sheetData sheetId="1104"/>
      <sheetData sheetId="1105">
        <row r="1">
          <cell r="A1" t="str">
            <v>Rodovia:</v>
          </cell>
        </row>
      </sheetData>
      <sheetData sheetId="1106">
        <row r="26">
          <cell r="A26" t="str">
            <v>CBUQ</v>
          </cell>
        </row>
      </sheetData>
      <sheetData sheetId="1107"/>
      <sheetData sheetId="1108">
        <row r="3">
          <cell r="A3">
            <v>4</v>
          </cell>
        </row>
      </sheetData>
      <sheetData sheetId="1109"/>
      <sheetData sheetId="1110"/>
      <sheetData sheetId="1111"/>
      <sheetData sheetId="1112" refreshError="1"/>
      <sheetData sheetId="1113" refreshError="1"/>
      <sheetData sheetId="1114" refreshError="1"/>
      <sheetData sheetId="1115" refreshError="1"/>
      <sheetData sheetId="1116">
        <row r="1">
          <cell r="A1" t="str">
            <v>Rodovia:</v>
          </cell>
        </row>
      </sheetData>
      <sheetData sheetId="1117" refreshError="1"/>
      <sheetData sheetId="1118" refreshError="1"/>
      <sheetData sheetId="1119" refreshError="1"/>
      <sheetData sheetId="1120"/>
      <sheetData sheetId="1121">
        <row r="33">
          <cell r="P33">
            <v>6604186.4299999997</v>
          </cell>
        </row>
      </sheetData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>
        <row r="26">
          <cell r="A26" t="str">
            <v>CBUQ</v>
          </cell>
        </row>
      </sheetData>
      <sheetData sheetId="1138">
        <row r="1">
          <cell r="A1" t="str">
            <v>DATA</v>
          </cell>
        </row>
      </sheetData>
      <sheetData sheetId="1139" refreshError="1"/>
      <sheetData sheetId="1140" refreshError="1"/>
      <sheetData sheetId="1141" refreshError="1"/>
      <sheetData sheetId="1142" refreshError="1"/>
      <sheetData sheetId="1143">
        <row r="1">
          <cell r="A1" t="str">
            <v>PLACA</v>
          </cell>
        </row>
      </sheetData>
      <sheetData sheetId="1144">
        <row r="3">
          <cell r="A3">
            <v>1</v>
          </cell>
        </row>
      </sheetData>
      <sheetData sheetId="1145">
        <row r="1">
          <cell r="A1" t="str">
            <v>DATA</v>
          </cell>
        </row>
      </sheetData>
      <sheetData sheetId="1146">
        <row r="1">
          <cell r="A1" t="str">
            <v>DATA</v>
          </cell>
        </row>
      </sheetData>
      <sheetData sheetId="1147">
        <row r="1">
          <cell r="B1" t="str">
            <v>DELTA CONSTRUÇÕES S/A</v>
          </cell>
        </row>
      </sheetData>
      <sheetData sheetId="1148"/>
      <sheetData sheetId="1149"/>
      <sheetData sheetId="1150"/>
      <sheetData sheetId="1151"/>
      <sheetData sheetId="1152"/>
      <sheetData sheetId="1153"/>
      <sheetData sheetId="1154">
        <row r="5">
          <cell r="B5" t="str">
            <v>005.037</v>
          </cell>
        </row>
      </sheetData>
      <sheetData sheetId="1155"/>
      <sheetData sheetId="1156"/>
      <sheetData sheetId="1157"/>
      <sheetData sheetId="1158"/>
      <sheetData sheetId="1159"/>
      <sheetData sheetId="1160"/>
      <sheetData sheetId="1161">
        <row r="26">
          <cell r="A26" t="str">
            <v>CBUQ</v>
          </cell>
        </row>
      </sheetData>
      <sheetData sheetId="1162">
        <row r="26">
          <cell r="A26" t="str">
            <v>CBUQ</v>
          </cell>
        </row>
      </sheetData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>
        <row r="3">
          <cell r="A3">
            <v>1</v>
          </cell>
        </row>
      </sheetData>
      <sheetData sheetId="1178"/>
      <sheetData sheetId="1179">
        <row r="3">
          <cell r="A3">
            <v>4.5</v>
          </cell>
        </row>
      </sheetData>
      <sheetData sheetId="1180">
        <row r="2">
          <cell r="C2">
            <v>2009</v>
          </cell>
        </row>
      </sheetData>
      <sheetData sheetId="1181">
        <row r="2">
          <cell r="C2" t="str">
            <v>_x000E_CONTROLE DE QUALIDADE DE CONCRETO ASFALTICO_x000E_</v>
          </cell>
        </row>
      </sheetData>
      <sheetData sheetId="1182">
        <row r="3">
          <cell r="A3">
            <v>1</v>
          </cell>
        </row>
      </sheetData>
      <sheetData sheetId="1183">
        <row r="1">
          <cell r="B1" t="str">
            <v>DELTA CONSTRUÇÕES S/A</v>
          </cell>
        </row>
      </sheetData>
      <sheetData sheetId="1184">
        <row r="1">
          <cell r="B1" t="str">
            <v>DELTA CONSTRUÇÕES S/A</v>
          </cell>
        </row>
      </sheetData>
      <sheetData sheetId="1185"/>
      <sheetData sheetId="1186">
        <row r="3">
          <cell r="A3">
            <v>4</v>
          </cell>
        </row>
      </sheetData>
      <sheetData sheetId="1187"/>
      <sheetData sheetId="1188">
        <row r="1">
          <cell r="A1" t="str">
            <v>DATA</v>
          </cell>
        </row>
      </sheetData>
      <sheetData sheetId="1189">
        <row r="3">
          <cell r="A3">
            <v>4</v>
          </cell>
        </row>
      </sheetData>
      <sheetData sheetId="1190">
        <row r="1">
          <cell r="A1" t="str">
            <v>DATA</v>
          </cell>
        </row>
      </sheetData>
      <sheetData sheetId="1191"/>
      <sheetData sheetId="1192"/>
      <sheetData sheetId="1193"/>
      <sheetData sheetId="1194">
        <row r="1">
          <cell r="B1" t="str">
            <v>DELTA CONSTRUÇÕES S/A</v>
          </cell>
        </row>
      </sheetData>
      <sheetData sheetId="1195">
        <row r="3">
          <cell r="A3">
            <v>4</v>
          </cell>
        </row>
      </sheetData>
      <sheetData sheetId="1196">
        <row r="1">
          <cell r="A1" t="str">
            <v>DATA</v>
          </cell>
        </row>
      </sheetData>
      <sheetData sheetId="1197">
        <row r="3">
          <cell r="A3">
            <v>4</v>
          </cell>
        </row>
      </sheetData>
      <sheetData sheetId="1198">
        <row r="1">
          <cell r="A1" t="str">
            <v>DATA</v>
          </cell>
        </row>
      </sheetData>
      <sheetData sheetId="1199"/>
      <sheetData sheetId="1200"/>
      <sheetData sheetId="1201">
        <row r="2">
          <cell r="A2" t="str">
            <v>CTRT 0001/2001</v>
          </cell>
        </row>
      </sheetData>
      <sheetData sheetId="1202"/>
      <sheetData sheetId="1203">
        <row r="3">
          <cell r="A3">
            <v>1</v>
          </cell>
        </row>
      </sheetData>
      <sheetData sheetId="1204"/>
      <sheetData sheetId="1205"/>
      <sheetData sheetId="1206">
        <row r="3">
          <cell r="A3">
            <v>1</v>
          </cell>
        </row>
      </sheetData>
      <sheetData sheetId="1207">
        <row r="1">
          <cell r="A1" t="str">
            <v>PLACA</v>
          </cell>
        </row>
      </sheetData>
      <sheetData sheetId="1208">
        <row r="2">
          <cell r="C2">
            <v>2009</v>
          </cell>
        </row>
      </sheetData>
      <sheetData sheetId="1209">
        <row r="1">
          <cell r="A1" t="str">
            <v>DATA</v>
          </cell>
        </row>
      </sheetData>
      <sheetData sheetId="1210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>
        <row r="3">
          <cell r="A3">
            <v>1</v>
          </cell>
        </row>
      </sheetData>
      <sheetData sheetId="1231" refreshError="1"/>
      <sheetData sheetId="1232">
        <row r="2">
          <cell r="B2" t="str">
            <v>TER</v>
          </cell>
        </row>
      </sheetData>
      <sheetData sheetId="1233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>
        <row r="4">
          <cell r="B4" t="str">
            <v>Restauração Pista Simples</v>
          </cell>
        </row>
      </sheetData>
      <sheetData sheetId="1260">
        <row r="25">
          <cell r="D25">
            <v>1</v>
          </cell>
        </row>
      </sheetData>
      <sheetData sheetId="1261" refreshError="1"/>
      <sheetData sheetId="1262">
        <row r="25">
          <cell r="D25">
            <v>1</v>
          </cell>
        </row>
      </sheetData>
      <sheetData sheetId="1263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>
        <row r="5">
          <cell r="E5" t="str">
            <v>ABR</v>
          </cell>
        </row>
      </sheetData>
      <sheetData sheetId="1306" refreshError="1"/>
      <sheetData sheetId="1307" refreshError="1"/>
      <sheetData sheetId="1308" refreshError="1"/>
      <sheetData sheetId="1309" refreshError="1"/>
      <sheetData sheetId="1310"/>
      <sheetData sheetId="1311">
        <row r="26">
          <cell r="A26" t="str">
            <v>CBUQ</v>
          </cell>
        </row>
      </sheetData>
      <sheetData sheetId="1312">
        <row r="26">
          <cell r="A26" t="str">
            <v>CBUQ</v>
          </cell>
        </row>
      </sheetData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>
        <row r="1">
          <cell r="A1">
            <v>0</v>
          </cell>
        </row>
      </sheetData>
      <sheetData sheetId="1331"/>
      <sheetData sheetId="1332">
        <row r="2">
          <cell r="B2" t="str">
            <v>TER</v>
          </cell>
        </row>
      </sheetData>
      <sheetData sheetId="1333"/>
      <sheetData sheetId="1334">
        <row r="1">
          <cell r="A1" t="str">
            <v>Rodovia:</v>
          </cell>
        </row>
      </sheetData>
      <sheetData sheetId="1335"/>
      <sheetData sheetId="1336"/>
      <sheetData sheetId="1337">
        <row r="1">
          <cell r="A1" t="str">
            <v>Rodovia:</v>
          </cell>
        </row>
      </sheetData>
      <sheetData sheetId="1338"/>
      <sheetData sheetId="1339"/>
      <sheetData sheetId="1340"/>
      <sheetData sheetId="1341"/>
      <sheetData sheetId="1342">
        <row r="1">
          <cell r="A1">
            <v>0</v>
          </cell>
        </row>
      </sheetData>
      <sheetData sheetId="1343"/>
      <sheetData sheetId="1344">
        <row r="46">
          <cell r="K46">
            <v>0</v>
          </cell>
        </row>
      </sheetData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32">
          <cell r="E32">
            <v>39142</v>
          </cell>
        </row>
      </sheetData>
      <sheetData sheetId="1361"/>
      <sheetData sheetId="1362"/>
      <sheetData sheetId="1363"/>
      <sheetData sheetId="1364"/>
      <sheetData sheetId="1365"/>
      <sheetData sheetId="1366">
        <row r="1">
          <cell r="A1" t="str">
            <v>DATA</v>
          </cell>
        </row>
      </sheetData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>
        <row r="43">
          <cell r="J43">
            <v>0</v>
          </cell>
        </row>
      </sheetData>
      <sheetData sheetId="1378">
        <row r="46">
          <cell r="K46">
            <v>0</v>
          </cell>
        </row>
      </sheetData>
      <sheetData sheetId="1379"/>
      <sheetData sheetId="1380"/>
      <sheetData sheetId="1381">
        <row r="2">
          <cell r="B2" t="str">
            <v>TER</v>
          </cell>
        </row>
      </sheetData>
      <sheetData sheetId="1382">
        <row r="1">
          <cell r="A1" t="str">
            <v>Rodovia:</v>
          </cell>
        </row>
      </sheetData>
      <sheetData sheetId="1383"/>
      <sheetData sheetId="1384"/>
      <sheetData sheetId="1385">
        <row r="36">
          <cell r="I36">
            <v>0</v>
          </cell>
        </row>
      </sheetData>
      <sheetData sheetId="1386">
        <row r="1">
          <cell r="A1" t="str">
            <v>Rodovia:</v>
          </cell>
        </row>
      </sheetData>
      <sheetData sheetId="1387"/>
      <sheetData sheetId="1388"/>
      <sheetData sheetId="1389"/>
      <sheetData sheetId="1390"/>
      <sheetData sheetId="1391">
        <row r="1">
          <cell r="A1">
            <v>0</v>
          </cell>
        </row>
      </sheetData>
      <sheetData sheetId="1392"/>
      <sheetData sheetId="1393">
        <row r="46">
          <cell r="K46">
            <v>0</v>
          </cell>
        </row>
      </sheetData>
      <sheetData sheetId="1394"/>
      <sheetData sheetId="1395"/>
      <sheetData sheetId="1396">
        <row r="1">
          <cell r="B1" t="str">
            <v>DELTA CONSTRUÇÕES S/A</v>
          </cell>
        </row>
      </sheetData>
      <sheetData sheetId="1397"/>
      <sheetData sheetId="1398">
        <row r="7">
          <cell r="B7" t="str">
            <v>NUMERO</v>
          </cell>
        </row>
      </sheetData>
      <sheetData sheetId="1399">
        <row r="1">
          <cell r="B1" t="str">
            <v>DELTA CONSTRUÇÕES S/A</v>
          </cell>
        </row>
      </sheetData>
      <sheetData sheetId="1400">
        <row r="7">
          <cell r="B7" t="str">
            <v>NUMERO</v>
          </cell>
        </row>
      </sheetData>
      <sheetData sheetId="1401"/>
      <sheetData sheetId="1402">
        <row r="2">
          <cell r="C2" t="str">
            <v>_x000E_CONTROLE DE QUALIDADE DE CONCRETO ASFALTICO_x000E_</v>
          </cell>
        </row>
      </sheetData>
      <sheetData sheetId="1403"/>
      <sheetData sheetId="1404"/>
      <sheetData sheetId="1405">
        <row r="13">
          <cell r="B13" t="str">
            <v>PAVIMENTAÇÃO</v>
          </cell>
        </row>
      </sheetData>
      <sheetData sheetId="1406"/>
      <sheetData sheetId="1407"/>
      <sheetData sheetId="1408">
        <row r="1">
          <cell r="B1" t="str">
            <v>DELTA CONSTRUÇÕES S/A</v>
          </cell>
        </row>
      </sheetData>
      <sheetData sheetId="1409"/>
      <sheetData sheetId="1410"/>
      <sheetData sheetId="1411">
        <row r="2">
          <cell r="B2" t="str">
            <v>TER</v>
          </cell>
        </row>
      </sheetData>
      <sheetData sheetId="1412"/>
      <sheetData sheetId="1413"/>
      <sheetData sheetId="1414"/>
      <sheetData sheetId="1415"/>
      <sheetData sheetId="1416">
        <row r="1">
          <cell r="A1" t="str">
            <v>Rodovia:</v>
          </cell>
        </row>
      </sheetData>
      <sheetData sheetId="1417"/>
      <sheetData sheetId="1418"/>
      <sheetData sheetId="1419">
        <row r="1">
          <cell r="A1" t="str">
            <v>Rodovia:</v>
          </cell>
        </row>
      </sheetData>
      <sheetData sheetId="1420"/>
      <sheetData sheetId="1421"/>
      <sheetData sheetId="1422"/>
      <sheetData sheetId="1423"/>
      <sheetData sheetId="1424"/>
      <sheetData sheetId="1425"/>
      <sheetData sheetId="1426">
        <row r="1">
          <cell r="A1" t="str">
            <v>Rodovia:</v>
          </cell>
        </row>
      </sheetData>
      <sheetData sheetId="1427">
        <row r="46">
          <cell r="K46">
            <v>0</v>
          </cell>
        </row>
      </sheetData>
      <sheetData sheetId="1428"/>
      <sheetData sheetId="1429"/>
      <sheetData sheetId="1430">
        <row r="43">
          <cell r="J43">
            <v>0</v>
          </cell>
        </row>
      </sheetData>
      <sheetData sheetId="1431">
        <row r="43">
          <cell r="J43">
            <v>0</v>
          </cell>
        </row>
      </sheetData>
      <sheetData sheetId="1432">
        <row r="43">
          <cell r="J43">
            <v>0</v>
          </cell>
        </row>
      </sheetData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>
        <row r="25">
          <cell r="I25">
            <v>2000542.549999997</v>
          </cell>
        </row>
      </sheetData>
      <sheetData sheetId="1447">
        <row r="7">
          <cell r="F7" t="str">
            <v>463/2009/00/00 - ASJU</v>
          </cell>
        </row>
      </sheetData>
      <sheetData sheetId="1448"/>
      <sheetData sheetId="1449"/>
      <sheetData sheetId="1450"/>
      <sheetData sheetId="1451"/>
      <sheetData sheetId="1452">
        <row r="5">
          <cell r="B5" t="str">
            <v>005.037</v>
          </cell>
        </row>
      </sheetData>
      <sheetData sheetId="1453"/>
      <sheetData sheetId="1454">
        <row r="144">
          <cell r="K144" t="e">
            <v>#VALUE!</v>
          </cell>
        </row>
      </sheetData>
      <sheetData sheetId="1455" refreshError="1"/>
      <sheetData sheetId="1456"/>
      <sheetData sheetId="1457"/>
      <sheetData sheetId="1458" refreshError="1"/>
      <sheetData sheetId="1459"/>
      <sheetData sheetId="1460" refreshError="1"/>
      <sheetData sheetId="1461">
        <row r="25">
          <cell r="D25">
            <v>1</v>
          </cell>
        </row>
      </sheetData>
      <sheetData sheetId="1462">
        <row r="27">
          <cell r="B27">
            <v>101</v>
          </cell>
        </row>
      </sheetData>
      <sheetData sheetId="1463">
        <row r="1">
          <cell r="B1" t="str">
            <v>035/2004-08</v>
          </cell>
        </row>
      </sheetData>
      <sheetData sheetId="1464" refreshError="1"/>
      <sheetData sheetId="1465" refreshError="1"/>
      <sheetData sheetId="1466" refreshError="1"/>
      <sheetData sheetId="1467"/>
      <sheetData sheetId="1468">
        <row r="8">
          <cell r="F8">
            <v>1</v>
          </cell>
        </row>
      </sheetData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/>
      <sheetData sheetId="1504"/>
      <sheetData sheetId="1505"/>
      <sheetData sheetId="1506"/>
      <sheetData sheetId="1507"/>
      <sheetData sheetId="1508"/>
      <sheetData sheetId="1509">
        <row r="26">
          <cell r="A26" t="str">
            <v>CBUQ</v>
          </cell>
        </row>
      </sheetData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>
        <row r="6">
          <cell r="D6" t="str">
            <v>CAMG</v>
          </cell>
        </row>
      </sheetData>
      <sheetData sheetId="1521"/>
      <sheetData sheetId="1522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>
        <row r="27">
          <cell r="B27">
            <v>101</v>
          </cell>
        </row>
      </sheetData>
      <sheetData sheetId="1587">
        <row r="1">
          <cell r="B1" t="str">
            <v>035/2004-08</v>
          </cell>
        </row>
      </sheetData>
      <sheetData sheetId="1588"/>
      <sheetData sheetId="1589"/>
      <sheetData sheetId="1590"/>
      <sheetData sheetId="1591"/>
      <sheetData sheetId="1592">
        <row r="8">
          <cell r="F8">
            <v>1</v>
          </cell>
        </row>
      </sheetData>
      <sheetData sheetId="1593"/>
      <sheetData sheetId="1594"/>
      <sheetData sheetId="1595"/>
      <sheetData sheetId="1596" refreshError="1"/>
      <sheetData sheetId="1597"/>
      <sheetData sheetId="1598">
        <row r="1">
          <cell r="A1">
            <v>0</v>
          </cell>
        </row>
      </sheetData>
      <sheetData sheetId="1599"/>
      <sheetData sheetId="1600">
        <row r="2">
          <cell r="B2" t="str">
            <v>TER</v>
          </cell>
        </row>
      </sheetData>
      <sheetData sheetId="1601"/>
      <sheetData sheetId="1602">
        <row r="1">
          <cell r="A1" t="str">
            <v>Rodovia:</v>
          </cell>
        </row>
      </sheetData>
      <sheetData sheetId="1603"/>
      <sheetData sheetId="1604"/>
      <sheetData sheetId="1605">
        <row r="1">
          <cell r="A1" t="str">
            <v>Rodovia:</v>
          </cell>
        </row>
      </sheetData>
      <sheetData sheetId="1606"/>
      <sheetData sheetId="1607"/>
      <sheetData sheetId="1608"/>
      <sheetData sheetId="1609"/>
      <sheetData sheetId="1610">
        <row r="25">
          <cell r="D25">
            <v>1</v>
          </cell>
        </row>
      </sheetData>
      <sheetData sheetId="1611">
        <row r="27">
          <cell r="B27">
            <v>101</v>
          </cell>
        </row>
      </sheetData>
      <sheetData sheetId="1612">
        <row r="1">
          <cell r="B1" t="str">
            <v>035/2004-08</v>
          </cell>
        </row>
      </sheetData>
      <sheetData sheetId="1613"/>
      <sheetData sheetId="1614"/>
      <sheetData sheetId="1615"/>
      <sheetData sheetId="1616"/>
      <sheetData sheetId="1617">
        <row r="8">
          <cell r="F8">
            <v>1</v>
          </cell>
        </row>
      </sheetData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/>
      <sheetData sheetId="1659"/>
      <sheetData sheetId="1660"/>
      <sheetData sheetId="1661"/>
      <sheetData sheetId="1662" refreshError="1"/>
      <sheetData sheetId="1663"/>
      <sheetData sheetId="1664"/>
      <sheetData sheetId="1665"/>
      <sheetData sheetId="1666"/>
      <sheetData sheetId="1667"/>
      <sheetData sheetId="1668"/>
      <sheetData sheetId="1669">
        <row r="2">
          <cell r="B2" t="str">
            <v>8 - ORÇAMENTO</v>
          </cell>
        </row>
      </sheetData>
      <sheetData sheetId="1670"/>
      <sheetData sheetId="167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/>
      <sheetData sheetId="1693"/>
      <sheetData sheetId="1694" refreshError="1"/>
      <sheetData sheetId="1695" refreshError="1"/>
      <sheetData sheetId="1696"/>
      <sheetData sheetId="1697">
        <row r="6">
          <cell r="D6" t="str">
            <v>CAMG</v>
          </cell>
        </row>
      </sheetData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 refreshError="1"/>
      <sheetData sheetId="1745"/>
      <sheetData sheetId="1746"/>
      <sheetData sheetId="1747"/>
      <sheetData sheetId="1748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/>
      <sheetData sheetId="1896"/>
      <sheetData sheetId="1897"/>
      <sheetData sheetId="1898"/>
      <sheetData sheetId="1899" refreshError="1"/>
      <sheetData sheetId="1900"/>
      <sheetData sheetId="1901" refreshError="1"/>
      <sheetData sheetId="1902"/>
      <sheetData sheetId="1903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 refreshError="1"/>
      <sheetData sheetId="1952"/>
      <sheetData sheetId="1953" refreshError="1"/>
      <sheetData sheetId="1954" refreshError="1"/>
      <sheetData sheetId="1955" refreshError="1"/>
      <sheetData sheetId="1956" refreshError="1"/>
      <sheetData sheetId="1957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/>
      <sheetData sheetId="1965"/>
      <sheetData sheetId="1966" refreshError="1"/>
      <sheetData sheetId="1967"/>
      <sheetData sheetId="1968"/>
      <sheetData sheetId="1969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>
        <row r="1">
          <cell r="B1" t="str">
            <v>MARCA MOD.</v>
          </cell>
        </row>
      </sheetData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>
        <row r="4">
          <cell r="B4" t="str">
            <v>BR-230/MA</v>
          </cell>
        </row>
      </sheetData>
      <sheetData sheetId="2045">
        <row r="1">
          <cell r="B1" t="str">
            <v>MINISTÉRIO DOS TRANSPORTES</v>
          </cell>
        </row>
      </sheetData>
      <sheetData sheetId="2046"/>
      <sheetData sheetId="2047"/>
      <sheetData sheetId="2048"/>
      <sheetData sheetId="2049"/>
      <sheetData sheetId="2050">
        <row r="50">
          <cell r="S50">
            <v>528.90000000000009</v>
          </cell>
        </row>
      </sheetData>
      <sheetData sheetId="2051"/>
      <sheetData sheetId="2052"/>
      <sheetData sheetId="2053">
        <row r="53">
          <cell r="H53">
            <v>0.64552099465240642</v>
          </cell>
        </row>
      </sheetData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 refreshError="1"/>
      <sheetData sheetId="2066"/>
      <sheetData sheetId="2067"/>
      <sheetData sheetId="2068">
        <row r="4">
          <cell r="B4" t="str">
            <v>BR-230/MA</v>
          </cell>
        </row>
      </sheetData>
      <sheetData sheetId="2069">
        <row r="1">
          <cell r="B1" t="str">
            <v>MINISTÉRIO DOS TRANSPORTES</v>
          </cell>
        </row>
      </sheetData>
      <sheetData sheetId="2070"/>
      <sheetData sheetId="2071"/>
      <sheetData sheetId="2072"/>
      <sheetData sheetId="2073"/>
      <sheetData sheetId="2074">
        <row r="50">
          <cell r="S50">
            <v>528.90000000000009</v>
          </cell>
        </row>
      </sheetData>
      <sheetData sheetId="2075"/>
      <sheetData sheetId="2076"/>
      <sheetData sheetId="2077">
        <row r="53">
          <cell r="H53">
            <v>0.64552099465240642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/>
      <sheetData sheetId="2149">
        <row r="8">
          <cell r="S8">
            <v>14965</v>
          </cell>
        </row>
      </sheetData>
      <sheetData sheetId="2150" refreshError="1"/>
      <sheetData sheetId="2151"/>
      <sheetData sheetId="2152" refreshError="1"/>
      <sheetData sheetId="2153"/>
      <sheetData sheetId="2154">
        <row r="56">
          <cell r="D56">
            <v>0.32679999999999998</v>
          </cell>
        </row>
      </sheetData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 refreshError="1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 refreshError="1"/>
      <sheetData sheetId="2243" refreshError="1"/>
      <sheetData sheetId="2244" refreshError="1"/>
      <sheetData sheetId="2245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/>
      <sheetData sheetId="2262" refreshError="1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/>
      <sheetData sheetId="227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/>
      <sheetData sheetId="2285"/>
      <sheetData sheetId="2286"/>
      <sheetData sheetId="2287"/>
      <sheetData sheetId="2288"/>
      <sheetData sheetId="2289" refreshError="1"/>
      <sheetData sheetId="2290"/>
      <sheetData sheetId="2291" refreshError="1"/>
      <sheetData sheetId="2292"/>
      <sheetData sheetId="2293"/>
      <sheetData sheetId="2294"/>
      <sheetData sheetId="2295"/>
      <sheetData sheetId="2296"/>
      <sheetData sheetId="2297">
        <row r="2">
          <cell r="A2" t="str">
            <v>CTRT 0001/2001</v>
          </cell>
        </row>
      </sheetData>
      <sheetData sheetId="2298"/>
      <sheetData sheetId="2299"/>
      <sheetData sheetId="2300"/>
      <sheetData sheetId="2301"/>
      <sheetData sheetId="2302">
        <row r="3">
          <cell r="C3">
            <v>60.964134991383446</v>
          </cell>
        </row>
      </sheetData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/>
      <sheetData sheetId="2357"/>
      <sheetData sheetId="2358"/>
      <sheetData sheetId="2359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/>
      <sheetData sheetId="2371" refreshError="1"/>
      <sheetData sheetId="2372" refreshError="1"/>
      <sheetData sheetId="2373"/>
      <sheetData sheetId="2374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/>
      <sheetData sheetId="2384" refreshError="1"/>
      <sheetData sheetId="2385" refreshError="1"/>
      <sheetData sheetId="2386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/>
      <sheetData sheetId="2395" refreshError="1"/>
      <sheetData sheetId="2396" refreshError="1"/>
      <sheetData sheetId="2397" refreshError="1"/>
      <sheetData sheetId="2398">
        <row r="37">
          <cell r="L37">
            <v>0</v>
          </cell>
        </row>
      </sheetData>
      <sheetData sheetId="2399"/>
      <sheetData sheetId="2400"/>
      <sheetData sheetId="2401"/>
      <sheetData sheetId="2402"/>
      <sheetData sheetId="2403"/>
      <sheetData sheetId="2404"/>
      <sheetData sheetId="2405"/>
      <sheetData sheetId="2406" refreshError="1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>
        <row r="3">
          <cell r="A3">
            <v>4</v>
          </cell>
        </row>
      </sheetData>
      <sheetData sheetId="2484">
        <row r="1">
          <cell r="A1" t="str">
            <v>PLACA</v>
          </cell>
        </row>
      </sheetData>
      <sheetData sheetId="2485">
        <row r="2">
          <cell r="C2">
            <v>2009</v>
          </cell>
        </row>
      </sheetData>
      <sheetData sheetId="2486">
        <row r="1">
          <cell r="A1" t="str">
            <v>PLACA</v>
          </cell>
        </row>
      </sheetData>
      <sheetData sheetId="2487">
        <row r="1">
          <cell r="B1" t="str">
            <v>DELTA CONSTRUÇÕES S/A</v>
          </cell>
        </row>
      </sheetData>
      <sheetData sheetId="2488">
        <row r="1">
          <cell r="A1" t="str">
            <v>PLACA</v>
          </cell>
        </row>
      </sheetData>
      <sheetData sheetId="2489">
        <row r="1">
          <cell r="A1" t="str">
            <v>DATA</v>
          </cell>
        </row>
      </sheetData>
      <sheetData sheetId="2490">
        <row r="1">
          <cell r="A1" t="str">
            <v>PLACA</v>
          </cell>
        </row>
      </sheetData>
      <sheetData sheetId="2491">
        <row r="1">
          <cell r="B1" t="str">
            <v>DELTA CONSTRUÇÕES S/A</v>
          </cell>
        </row>
      </sheetData>
      <sheetData sheetId="2492">
        <row r="1">
          <cell r="B1" t="str">
            <v>DELTA CONSTRUÇÕES S/A</v>
          </cell>
        </row>
      </sheetData>
      <sheetData sheetId="2493">
        <row r="1">
          <cell r="A1" t="str">
            <v>DATA</v>
          </cell>
        </row>
      </sheetData>
      <sheetData sheetId="2494">
        <row r="1">
          <cell r="B1" t="str">
            <v>DELTA CONSTRUÇÕES S/A</v>
          </cell>
        </row>
      </sheetData>
      <sheetData sheetId="2495" refreshError="1"/>
      <sheetData sheetId="2496">
        <row r="1">
          <cell r="A1" t="str">
            <v>PLACA</v>
          </cell>
        </row>
      </sheetData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>
        <row r="1">
          <cell r="A1" t="str">
            <v>DATA</v>
          </cell>
        </row>
      </sheetData>
      <sheetData sheetId="2512">
        <row r="1">
          <cell r="A1" t="str">
            <v>DATA</v>
          </cell>
        </row>
      </sheetData>
      <sheetData sheetId="2513">
        <row r="1">
          <cell r="A1" t="str">
            <v>PLACA</v>
          </cell>
        </row>
      </sheetData>
      <sheetData sheetId="2514">
        <row r="1">
          <cell r="A1" t="str">
            <v>PLACA</v>
          </cell>
        </row>
      </sheetData>
      <sheetData sheetId="2515">
        <row r="1">
          <cell r="B1" t="str">
            <v>DELTA CONSTRUÇÕES S/A</v>
          </cell>
        </row>
      </sheetData>
      <sheetData sheetId="2516">
        <row r="1">
          <cell r="A1" t="str">
            <v>PLACA</v>
          </cell>
        </row>
      </sheetData>
      <sheetData sheetId="2517">
        <row r="1">
          <cell r="B1" t="str">
            <v>DELTA CONSTRUÇÕES S/A</v>
          </cell>
        </row>
      </sheetData>
      <sheetData sheetId="2518">
        <row r="1">
          <cell r="A1" t="str">
            <v>PLACA</v>
          </cell>
        </row>
      </sheetData>
      <sheetData sheetId="2519">
        <row r="1">
          <cell r="A1" t="str">
            <v>PLACA</v>
          </cell>
        </row>
      </sheetData>
      <sheetData sheetId="2520">
        <row r="2">
          <cell r="A2" t="str">
            <v>00450 - SÃO M. DO GUAMÁ/PA</v>
          </cell>
        </row>
      </sheetData>
      <sheetData sheetId="2521">
        <row r="1">
          <cell r="B1" t="str">
            <v>DELTA CONSTRUÇÕES S/A</v>
          </cell>
        </row>
      </sheetData>
      <sheetData sheetId="2522">
        <row r="1">
          <cell r="A1" t="str">
            <v>PLACA</v>
          </cell>
        </row>
      </sheetData>
      <sheetData sheetId="2523">
        <row r="1">
          <cell r="B1" t="str">
            <v>DELTA CONSTRUÇÕES S/A</v>
          </cell>
        </row>
      </sheetData>
      <sheetData sheetId="2524">
        <row r="1">
          <cell r="A1" t="str">
            <v>PLACA</v>
          </cell>
        </row>
      </sheetData>
      <sheetData sheetId="2525">
        <row r="1">
          <cell r="B1" t="str">
            <v>DELTA CONSTRUÇÕES S/A</v>
          </cell>
        </row>
      </sheetData>
      <sheetData sheetId="2526">
        <row r="1">
          <cell r="A1" t="str">
            <v>PLACA</v>
          </cell>
        </row>
      </sheetData>
      <sheetData sheetId="2527">
        <row r="1">
          <cell r="B1" t="str">
            <v>DELTA CONSTRUÇÕES S/A</v>
          </cell>
        </row>
      </sheetData>
      <sheetData sheetId="2528">
        <row r="1">
          <cell r="A1" t="str">
            <v>PLACA</v>
          </cell>
        </row>
      </sheetData>
      <sheetData sheetId="2529">
        <row r="1">
          <cell r="B1" t="str">
            <v>DELTA CONSTRUÇÕES S/A</v>
          </cell>
        </row>
      </sheetData>
      <sheetData sheetId="2530">
        <row r="1">
          <cell r="B1" t="str">
            <v>DELTA CONSTRUÇÕES S/A</v>
          </cell>
        </row>
      </sheetData>
      <sheetData sheetId="2531">
        <row r="1">
          <cell r="B1" t="str">
            <v>DELTA CONSTRUÇÕES S/A</v>
          </cell>
        </row>
      </sheetData>
      <sheetData sheetId="2532">
        <row r="1">
          <cell r="A1" t="str">
            <v>DATA</v>
          </cell>
        </row>
      </sheetData>
      <sheetData sheetId="2533">
        <row r="1">
          <cell r="B1" t="str">
            <v>DELTA CONSTRUÇÕES S/A</v>
          </cell>
        </row>
      </sheetData>
      <sheetData sheetId="2534">
        <row r="1">
          <cell r="B1" t="str">
            <v>DELTA CONSTRUÇÕES S/A</v>
          </cell>
        </row>
      </sheetData>
      <sheetData sheetId="2535">
        <row r="1">
          <cell r="B1" t="str">
            <v>DELTA CONSTRUÇÕES S/A</v>
          </cell>
        </row>
      </sheetData>
      <sheetData sheetId="2536"/>
      <sheetData sheetId="2537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/>
      <sheetData sheetId="2570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/>
      <sheetData sheetId="2589" refreshError="1"/>
      <sheetData sheetId="2590" refreshError="1"/>
      <sheetData sheetId="2591" refreshError="1"/>
      <sheetData sheetId="2592"/>
      <sheetData sheetId="2593"/>
      <sheetData sheetId="2594" refreshError="1"/>
      <sheetData sheetId="2595" refreshError="1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 refreshError="1"/>
      <sheetData sheetId="2627" refreshError="1"/>
      <sheetData sheetId="2628" refreshError="1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>
        <row r="4">
          <cell r="B4" t="str">
            <v>CODIGO</v>
          </cell>
        </row>
      </sheetData>
      <sheetData sheetId="2644" refreshError="1"/>
      <sheetData sheetId="2645" refreshError="1"/>
      <sheetData sheetId="2646"/>
      <sheetData sheetId="2647" refreshError="1"/>
      <sheetData sheetId="2648"/>
      <sheetData sheetId="2649" refreshError="1"/>
      <sheetData sheetId="2650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/>
      <sheetData sheetId="2687" refreshError="1"/>
      <sheetData sheetId="2688" refreshError="1"/>
      <sheetData sheetId="2689" refreshError="1"/>
      <sheetData sheetId="2690" refreshError="1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>
        <row r="4">
          <cell r="A4">
            <v>36678</v>
          </cell>
        </row>
      </sheetData>
      <sheetData sheetId="2704">
        <row r="14">
          <cell r="B14">
            <v>4524</v>
          </cell>
        </row>
      </sheetData>
      <sheetData sheetId="2705">
        <row r="4">
          <cell r="B4" t="str">
            <v>CODIGO</v>
          </cell>
        </row>
      </sheetData>
      <sheetData sheetId="2706"/>
      <sheetData sheetId="2707"/>
      <sheetData sheetId="2708"/>
      <sheetData sheetId="2709">
        <row r="33">
          <cell r="P33">
            <v>6604186.4299999997</v>
          </cell>
        </row>
      </sheetData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>
        <row r="9">
          <cell r="L9">
            <v>1</v>
          </cell>
        </row>
      </sheetData>
      <sheetData sheetId="2723"/>
      <sheetData sheetId="2724" refreshError="1"/>
      <sheetData sheetId="2725">
        <row r="31">
          <cell r="Q31">
            <v>0</v>
          </cell>
        </row>
      </sheetData>
      <sheetData sheetId="2726"/>
      <sheetData sheetId="2727"/>
      <sheetData sheetId="2728"/>
      <sheetData sheetId="2729"/>
      <sheetData sheetId="2730"/>
      <sheetData sheetId="2731"/>
      <sheetData sheetId="2732"/>
      <sheetData sheetId="2733">
        <row r="33">
          <cell r="P33">
            <v>6604186.4299999997</v>
          </cell>
        </row>
      </sheetData>
      <sheetData sheetId="2734"/>
      <sheetData sheetId="2735">
        <row r="33">
          <cell r="P33">
            <v>6604186.4299999997</v>
          </cell>
        </row>
      </sheetData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>
        <row r="35">
          <cell r="AY35">
            <v>0</v>
          </cell>
        </row>
      </sheetData>
      <sheetData sheetId="2745"/>
      <sheetData sheetId="2746"/>
      <sheetData sheetId="2747"/>
      <sheetData sheetId="2748"/>
      <sheetData sheetId="2749">
        <row r="27">
          <cell r="U27">
            <v>0</v>
          </cell>
        </row>
      </sheetData>
      <sheetData sheetId="2750"/>
      <sheetData sheetId="2751">
        <row r="33">
          <cell r="P33">
            <v>6604186.4299999997</v>
          </cell>
        </row>
      </sheetData>
      <sheetData sheetId="2752"/>
      <sheetData sheetId="2753"/>
      <sheetData sheetId="2754"/>
      <sheetData sheetId="2755"/>
      <sheetData sheetId="2756"/>
      <sheetData sheetId="2757"/>
      <sheetData sheetId="2758" refreshError="1"/>
      <sheetData sheetId="2759"/>
      <sheetData sheetId="2760"/>
      <sheetData sheetId="2761"/>
      <sheetData sheetId="2762"/>
      <sheetData sheetId="2763"/>
      <sheetData sheetId="2764"/>
      <sheetData sheetId="2765"/>
      <sheetData sheetId="2766">
        <row r="35">
          <cell r="AY35">
            <v>0</v>
          </cell>
        </row>
      </sheetData>
      <sheetData sheetId="2767"/>
      <sheetData sheetId="2768"/>
      <sheetData sheetId="2769"/>
      <sheetData sheetId="2770"/>
      <sheetData sheetId="2771"/>
      <sheetData sheetId="2772"/>
      <sheetData sheetId="2773">
        <row r="31">
          <cell r="Q31">
            <v>0</v>
          </cell>
        </row>
      </sheetData>
      <sheetData sheetId="2774"/>
      <sheetData sheetId="2775"/>
      <sheetData sheetId="2776"/>
      <sheetData sheetId="2777"/>
      <sheetData sheetId="2778"/>
      <sheetData sheetId="2779"/>
      <sheetData sheetId="2780"/>
      <sheetData sheetId="2781">
        <row r="33">
          <cell r="P33">
            <v>6604186.4299999997</v>
          </cell>
        </row>
      </sheetData>
      <sheetData sheetId="2782"/>
      <sheetData sheetId="2783"/>
      <sheetData sheetId="2784"/>
      <sheetData sheetId="2785">
        <row r="33">
          <cell r="P33">
            <v>6604186.4299999997</v>
          </cell>
        </row>
      </sheetData>
      <sheetData sheetId="2786" refreshError="1"/>
      <sheetData sheetId="2787" refreshError="1"/>
      <sheetData sheetId="2788" refreshError="1"/>
      <sheetData sheetId="2789"/>
      <sheetData sheetId="2790">
        <row r="35">
          <cell r="AY35">
            <v>0</v>
          </cell>
        </row>
      </sheetData>
      <sheetData sheetId="2791"/>
      <sheetData sheetId="2792"/>
      <sheetData sheetId="2793"/>
      <sheetData sheetId="2794">
        <row r="31">
          <cell r="Q31">
            <v>0</v>
          </cell>
        </row>
      </sheetData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>
        <row r="35">
          <cell r="AY35">
            <v>0</v>
          </cell>
        </row>
      </sheetData>
      <sheetData sheetId="2805"/>
      <sheetData sheetId="2806" refreshError="1"/>
      <sheetData sheetId="2807" refreshError="1"/>
      <sheetData sheetId="2808" refreshError="1"/>
      <sheetData sheetId="2809" refreshError="1"/>
      <sheetData sheetId="2810"/>
      <sheetData sheetId="2811"/>
      <sheetData sheetId="2812">
        <row r="3">
          <cell r="C3">
            <v>60.964134991383446</v>
          </cell>
        </row>
      </sheetData>
      <sheetData sheetId="2813">
        <row r="35">
          <cell r="AY35">
            <v>0</v>
          </cell>
        </row>
      </sheetData>
      <sheetData sheetId="2814"/>
      <sheetData sheetId="2815"/>
      <sheetData sheetId="2816"/>
      <sheetData sheetId="2817"/>
      <sheetData sheetId="2818"/>
      <sheetData sheetId="2819"/>
      <sheetData sheetId="2820" refreshError="1"/>
      <sheetData sheetId="2821" refreshError="1"/>
      <sheetData sheetId="2822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>
        <row r="33">
          <cell r="P33">
            <v>6604186.4299999997</v>
          </cell>
        </row>
      </sheetData>
      <sheetData sheetId="2840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/>
      <sheetData sheetId="2990"/>
      <sheetData sheetId="2991"/>
      <sheetData sheetId="2992"/>
      <sheetData sheetId="2993"/>
      <sheetData sheetId="2994">
        <row r="7">
          <cell r="B7" t="str">
            <v>KM</v>
          </cell>
        </row>
      </sheetData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>
        <row r="23">
          <cell r="V23" t="str">
            <v>Eng° Luiz Tadeu Parisi</v>
          </cell>
        </row>
      </sheetData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 refreshError="1"/>
      <sheetData sheetId="3016">
        <row r="1">
          <cell r="B1" t="str">
            <v>MINISTÉRIO DOS TRANSPORTES</v>
          </cell>
        </row>
      </sheetData>
      <sheetData sheetId="3017"/>
      <sheetData sheetId="3018" refreshError="1"/>
      <sheetData sheetId="3019" refreshError="1"/>
      <sheetData sheetId="3020" refreshError="1"/>
      <sheetData sheetId="3021" refreshError="1"/>
      <sheetData sheetId="3022"/>
      <sheetData sheetId="3023"/>
      <sheetData sheetId="3024"/>
      <sheetData sheetId="3025"/>
      <sheetData sheetId="3026"/>
      <sheetData sheetId="3027">
        <row r="199">
          <cell r="J199">
            <v>1.4817</v>
          </cell>
        </row>
      </sheetData>
      <sheetData sheetId="3028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/>
      <sheetData sheetId="3035" refreshError="1"/>
      <sheetData sheetId="3036" refreshError="1"/>
      <sheetData sheetId="3037"/>
      <sheetData sheetId="3038"/>
      <sheetData sheetId="3039"/>
      <sheetData sheetId="3040" refreshError="1"/>
      <sheetData sheetId="3041" refreshError="1"/>
      <sheetData sheetId="3042" refreshError="1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>
        <row r="25">
          <cell r="J25">
            <v>126587.69</v>
          </cell>
        </row>
      </sheetData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>
        <row r="35">
          <cell r="AY35">
            <v>0</v>
          </cell>
        </row>
      </sheetData>
      <sheetData sheetId="3114"/>
      <sheetData sheetId="3115"/>
      <sheetData sheetId="3116">
        <row r="26">
          <cell r="C26" t="str">
            <v>35,246 Km</v>
          </cell>
        </row>
      </sheetData>
      <sheetData sheetId="3117"/>
      <sheetData sheetId="3118"/>
      <sheetData sheetId="3119"/>
      <sheetData sheetId="3120">
        <row r="13">
          <cell r="C13" t="str">
            <v xml:space="preserve"> IMPLANTAÇAO E PAVIMENTAÇAO DE RODOVIA</v>
          </cell>
        </row>
      </sheetData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>
        <row r="23">
          <cell r="V23" t="str">
            <v>Eng° Luiz Tadeu Parisi</v>
          </cell>
        </row>
      </sheetData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>
        <row r="1">
          <cell r="B1" t="str">
            <v>MINISTÉRIO DOS TRANSPORTES</v>
          </cell>
        </row>
      </sheetData>
      <sheetData sheetId="3148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/>
      <sheetData sheetId="3318" refreshError="1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/>
      <sheetData sheetId="3343"/>
      <sheetData sheetId="3344" refreshError="1"/>
      <sheetData sheetId="3345"/>
      <sheetData sheetId="3346">
        <row r="199">
          <cell r="J199">
            <v>1.4817</v>
          </cell>
        </row>
      </sheetData>
      <sheetData sheetId="3347">
        <row r="23">
          <cell r="V23" t="str">
            <v>Eng° Luiz Tadeu Parisi</v>
          </cell>
        </row>
      </sheetData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 refreshError="1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 refreshError="1"/>
      <sheetData sheetId="3406" refreshError="1"/>
      <sheetData sheetId="3407" refreshError="1"/>
      <sheetData sheetId="3408">
        <row r="25">
          <cell r="J25">
            <v>126587.69</v>
          </cell>
        </row>
      </sheetData>
      <sheetData sheetId="3409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/>
      <sheetData sheetId="3417"/>
      <sheetData sheetId="3418"/>
      <sheetData sheetId="3419"/>
      <sheetData sheetId="3420" refreshError="1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>
        <row r="26">
          <cell r="C26" t="str">
            <v>35,246 Km</v>
          </cell>
        </row>
      </sheetData>
      <sheetData sheetId="3436" refreshError="1"/>
      <sheetData sheetId="3437" refreshError="1"/>
      <sheetData sheetId="3438" refreshError="1"/>
      <sheetData sheetId="3439">
        <row r="13">
          <cell r="C13" t="str">
            <v xml:space="preserve"> IMPLANTAÇAO E PAVIMENTAÇAO DE RODOVIA</v>
          </cell>
        </row>
      </sheetData>
      <sheetData sheetId="3440"/>
      <sheetData sheetId="3441"/>
      <sheetData sheetId="3442" refreshError="1"/>
      <sheetData sheetId="3443"/>
      <sheetData sheetId="3444"/>
      <sheetData sheetId="3445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/>
      <sheetData sheetId="3566"/>
      <sheetData sheetId="3567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/>
      <sheetData sheetId="3574"/>
      <sheetData sheetId="3575" refreshError="1"/>
      <sheetData sheetId="3576" refreshError="1"/>
      <sheetData sheetId="3577" refreshError="1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>
        <row r="7">
          <cell r="B7" t="str">
            <v>KM</v>
          </cell>
        </row>
      </sheetData>
      <sheetData sheetId="3600"/>
      <sheetData sheetId="3601"/>
      <sheetData sheetId="3602"/>
      <sheetData sheetId="3603"/>
      <sheetData sheetId="3604"/>
      <sheetData sheetId="3605"/>
      <sheetData sheetId="3606"/>
      <sheetData sheetId="3607">
        <row r="23">
          <cell r="V23" t="str">
            <v>Eng° Luiz Tadeu Parisi</v>
          </cell>
        </row>
      </sheetData>
      <sheetData sheetId="3608"/>
      <sheetData sheetId="3609"/>
      <sheetData sheetId="3610"/>
      <sheetData sheetId="3611"/>
      <sheetData sheetId="3612"/>
      <sheetData sheetId="3613"/>
      <sheetData sheetId="3614" refreshError="1"/>
      <sheetData sheetId="3615" refreshError="1"/>
      <sheetData sheetId="3616"/>
      <sheetData sheetId="3617"/>
      <sheetData sheetId="3618"/>
      <sheetData sheetId="3619"/>
      <sheetData sheetId="3620">
        <row r="1">
          <cell r="B1" t="str">
            <v>MINISTÉRIO DOS TRANSPORTES</v>
          </cell>
        </row>
      </sheetData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 refreshError="1"/>
      <sheetData sheetId="3632"/>
      <sheetData sheetId="3633"/>
      <sheetData sheetId="3634"/>
      <sheetData sheetId="3635"/>
      <sheetData sheetId="3636" refreshError="1"/>
      <sheetData sheetId="3637" refreshError="1"/>
      <sheetData sheetId="3638"/>
      <sheetData sheetId="3639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/>
      <sheetData sheetId="3727"/>
      <sheetData sheetId="3728"/>
      <sheetData sheetId="3729"/>
      <sheetData sheetId="3730"/>
      <sheetData sheetId="373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/>
      <sheetData sheetId="3741"/>
      <sheetData sheetId="3742" refreshError="1"/>
      <sheetData sheetId="3743"/>
      <sheetData sheetId="3744" refreshError="1"/>
      <sheetData sheetId="3745"/>
      <sheetData sheetId="3746" refreshError="1"/>
      <sheetData sheetId="3747" refreshError="1"/>
      <sheetData sheetId="3748" refreshError="1"/>
      <sheetData sheetId="3749" refreshError="1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>
        <row r="12">
          <cell r="L12" t="str">
            <v>Firma: Encomind Engenharia Com e Ind Ltda</v>
          </cell>
        </row>
      </sheetData>
      <sheetData sheetId="3762"/>
      <sheetData sheetId="3763"/>
      <sheetData sheetId="3764"/>
      <sheetData sheetId="3765"/>
      <sheetData sheetId="3766">
        <row r="3">
          <cell r="A3" t="str">
            <v xml:space="preserve"> Obra: Pavimentação Asfáltica</v>
          </cell>
        </row>
      </sheetData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 refreshError="1"/>
      <sheetData sheetId="3833" refreshError="1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>
        <row r="1">
          <cell r="B1">
            <v>100</v>
          </cell>
        </row>
      </sheetData>
      <sheetData sheetId="3873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 refreshError="1"/>
      <sheetData sheetId="3940"/>
      <sheetData sheetId="3941" refreshError="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>
        <row r="1">
          <cell r="A1">
            <v>0</v>
          </cell>
        </row>
      </sheetData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 refreshError="1"/>
      <sheetData sheetId="4333"/>
      <sheetData sheetId="4334" refreshError="1"/>
      <sheetData sheetId="4335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 refreshError="1"/>
      <sheetData sheetId="4464" refreshError="1"/>
      <sheetData sheetId="4465" refreshError="1"/>
      <sheetData sheetId="4466" refreshError="1"/>
      <sheetData sheetId="4467"/>
      <sheetData sheetId="4468"/>
      <sheetData sheetId="4469"/>
      <sheetData sheetId="4470"/>
      <sheetData sheetId="4471"/>
      <sheetData sheetId="4472" refreshError="1"/>
      <sheetData sheetId="4473"/>
      <sheetData sheetId="4474"/>
      <sheetData sheetId="4475">
        <row r="9">
          <cell r="B9" t="str">
            <v>CIMENTO ASFÁLTICO DE PETRÓLEO - CAP-20</v>
          </cell>
        </row>
      </sheetData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/>
      <sheetData sheetId="4624" refreshError="1"/>
      <sheetData sheetId="4625" refreshError="1"/>
      <sheetData sheetId="4626" refreshError="1"/>
      <sheetData sheetId="4627" refreshError="1"/>
      <sheetData sheetId="4628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/>
      <sheetData sheetId="4641" refreshError="1"/>
      <sheetData sheetId="4642" refreshError="1"/>
      <sheetData sheetId="4643" refreshError="1"/>
      <sheetData sheetId="4644"/>
      <sheetData sheetId="4645"/>
      <sheetData sheetId="4646" refreshError="1"/>
      <sheetData sheetId="4647" refreshError="1"/>
      <sheetData sheetId="4648" refreshError="1"/>
      <sheetData sheetId="4649"/>
      <sheetData sheetId="4650" refreshError="1"/>
      <sheetData sheetId="4651" refreshError="1"/>
      <sheetData sheetId="4652" refreshError="1"/>
      <sheetData sheetId="4653"/>
      <sheetData sheetId="4654" refreshError="1"/>
      <sheetData sheetId="4655" refreshError="1"/>
      <sheetData sheetId="4656"/>
      <sheetData sheetId="4657" refreshError="1"/>
      <sheetData sheetId="4658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/>
      <sheetData sheetId="4666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>
        <row r="2">
          <cell r="D2" t="str">
            <v>MÊS/ANO BÁSICO DE REFERÊNCIA: Mai / 2008   PA</v>
          </cell>
        </row>
      </sheetData>
      <sheetData sheetId="5000"/>
      <sheetData sheetId="5001">
        <row r="12">
          <cell r="H12">
            <v>40.1</v>
          </cell>
        </row>
      </sheetData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 refreshError="1"/>
      <sheetData sheetId="5021">
        <row r="96">
          <cell r="A96" t="str">
            <v>E001</v>
          </cell>
        </row>
      </sheetData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 refreshError="1"/>
      <sheetData sheetId="5217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>
        <row r="2">
          <cell r="A2" t="str">
            <v>PRAZO</v>
          </cell>
        </row>
      </sheetData>
      <sheetData sheetId="5357"/>
      <sheetData sheetId="5358"/>
      <sheetData sheetId="5359"/>
      <sheetData sheetId="5360"/>
      <sheetData sheetId="536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>
        <row r="9">
          <cell r="F9">
            <v>0</v>
          </cell>
        </row>
      </sheetData>
      <sheetData sheetId="5495"/>
      <sheetData sheetId="5496"/>
      <sheetData sheetId="5497"/>
      <sheetData sheetId="5498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/>
      <sheetData sheetId="5505">
        <row r="4">
          <cell r="A4" t="str">
            <v>Mâo de Obra JP MAN</v>
          </cell>
        </row>
      </sheetData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 refreshError="1"/>
      <sheetData sheetId="5526"/>
      <sheetData sheetId="5527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/>
      <sheetData sheetId="5679">
        <row r="1">
          <cell r="B1">
            <v>0</v>
          </cell>
        </row>
      </sheetData>
      <sheetData sheetId="5680"/>
      <sheetData sheetId="5681"/>
      <sheetData sheetId="5682"/>
      <sheetData sheetId="5683">
        <row r="3">
          <cell r="D3" t="str">
            <v>DÉBITO</v>
          </cell>
        </row>
      </sheetData>
      <sheetData sheetId="5684">
        <row r="1">
          <cell r="B1" t="str">
            <v>Modelo Geral de Matemática Financeira</v>
          </cell>
        </row>
      </sheetData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>
        <row r="3">
          <cell r="A3" t="str">
            <v>TEMPLATE CAPEX OK</v>
          </cell>
        </row>
      </sheetData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>
        <row r="2">
          <cell r="B2" t="str">
            <v>8 - ORÇAMENTO</v>
          </cell>
        </row>
      </sheetData>
      <sheetData sheetId="5726">
        <row r="2">
          <cell r="B2" t="str">
            <v>8 - ORÇAMENTO</v>
          </cell>
        </row>
      </sheetData>
      <sheetData sheetId="5727">
        <row r="1">
          <cell r="B1">
            <v>0</v>
          </cell>
        </row>
      </sheetData>
      <sheetData sheetId="5728">
        <row r="2">
          <cell r="B2" t="str">
            <v>8 - ORÇAMENTO</v>
          </cell>
        </row>
      </sheetData>
      <sheetData sheetId="5729">
        <row r="14">
          <cell r="I14">
            <v>0</v>
          </cell>
        </row>
      </sheetData>
      <sheetData sheetId="5730">
        <row r="1">
          <cell r="B1">
            <v>0</v>
          </cell>
        </row>
      </sheetData>
      <sheetData sheetId="5731">
        <row r="10">
          <cell r="E10">
            <v>2011</v>
          </cell>
        </row>
      </sheetData>
      <sheetData sheetId="5732">
        <row r="2">
          <cell r="B2" t="str">
            <v>8 - ORÇAMENTO</v>
          </cell>
        </row>
      </sheetData>
      <sheetData sheetId="5733">
        <row r="2">
          <cell r="B2" t="str">
            <v>8 - ORÇAMENTO</v>
          </cell>
        </row>
      </sheetData>
      <sheetData sheetId="5734">
        <row r="82">
          <cell r="I82">
            <v>0</v>
          </cell>
        </row>
      </sheetData>
      <sheetData sheetId="5735">
        <row r="1">
          <cell r="B1">
            <v>0</v>
          </cell>
        </row>
      </sheetData>
      <sheetData sheetId="5736">
        <row r="17">
          <cell r="D17" t="str">
            <v>Consolidado_Lumina</v>
          </cell>
        </row>
      </sheetData>
      <sheetData sheetId="5737">
        <row r="10">
          <cell r="E10">
            <v>2011</v>
          </cell>
        </row>
      </sheetData>
      <sheetData sheetId="5738">
        <row r="2">
          <cell r="B2" t="str">
            <v>8 - ORÇAMENTO</v>
          </cell>
        </row>
      </sheetData>
      <sheetData sheetId="5739">
        <row r="2">
          <cell r="B2" t="str">
            <v>8 - ORÇAMENTO</v>
          </cell>
        </row>
      </sheetData>
      <sheetData sheetId="5740">
        <row r="14">
          <cell r="I14">
            <v>0</v>
          </cell>
        </row>
      </sheetData>
      <sheetData sheetId="5741">
        <row r="1">
          <cell r="B1">
            <v>0</v>
          </cell>
        </row>
      </sheetData>
      <sheetData sheetId="5742">
        <row r="21">
          <cell r="E21">
            <v>39813</v>
          </cell>
        </row>
      </sheetData>
      <sheetData sheetId="5743">
        <row r="1">
          <cell r="C1" t="str">
            <v>Juros Compostos – Séries Uniformes</v>
          </cell>
        </row>
      </sheetData>
      <sheetData sheetId="5744">
        <row r="1">
          <cell r="B1">
            <v>0</v>
          </cell>
        </row>
      </sheetData>
      <sheetData sheetId="5745">
        <row r="1">
          <cell r="C1" t="str">
            <v>Juros Compostos – Séries Uniformes</v>
          </cell>
        </row>
      </sheetData>
      <sheetData sheetId="5746">
        <row r="1">
          <cell r="C1" t="str">
            <v>Juros Compostos – Séries Uniformes</v>
          </cell>
        </row>
      </sheetData>
      <sheetData sheetId="5747">
        <row r="1">
          <cell r="B1">
            <v>0</v>
          </cell>
        </row>
      </sheetData>
      <sheetData sheetId="5748">
        <row r="1">
          <cell r="B1">
            <v>0</v>
          </cell>
        </row>
      </sheetData>
      <sheetData sheetId="5749">
        <row r="2">
          <cell r="B2" t="str">
            <v>8 - ORÇAMENTO</v>
          </cell>
        </row>
      </sheetData>
      <sheetData sheetId="5750">
        <row r="14">
          <cell r="I14">
            <v>0</v>
          </cell>
        </row>
      </sheetData>
      <sheetData sheetId="5751">
        <row r="1">
          <cell r="B1">
            <v>0</v>
          </cell>
        </row>
      </sheetData>
      <sheetData sheetId="5752">
        <row r="2">
          <cell r="B2" t="str">
            <v>8 - ORÇAMENTO</v>
          </cell>
        </row>
      </sheetData>
      <sheetData sheetId="5753">
        <row r="1">
          <cell r="C1" t="str">
            <v>Juros Compostos – Séries Uniformes</v>
          </cell>
        </row>
      </sheetData>
      <sheetData sheetId="5754">
        <row r="2">
          <cell r="B2" t="str">
            <v>8 - ORÇAMENTO</v>
          </cell>
        </row>
      </sheetData>
      <sheetData sheetId="5755">
        <row r="2">
          <cell r="B2" t="str">
            <v>8 - ORÇAMENTO</v>
          </cell>
        </row>
      </sheetData>
      <sheetData sheetId="5756">
        <row r="6">
          <cell r="C6">
            <v>35461</v>
          </cell>
        </row>
      </sheetData>
      <sheetData sheetId="5757">
        <row r="1">
          <cell r="B1">
            <v>0</v>
          </cell>
        </row>
      </sheetData>
      <sheetData sheetId="5758">
        <row r="17">
          <cell r="D17" t="str">
            <v>Consolidado_Lumina</v>
          </cell>
        </row>
      </sheetData>
      <sheetData sheetId="5759">
        <row r="2">
          <cell r="B2" t="str">
            <v>8 - ORÇAMENTO</v>
          </cell>
        </row>
      </sheetData>
      <sheetData sheetId="5760">
        <row r="1">
          <cell r="C1" t="str">
            <v>Juros Compostos – Séries Uniformes</v>
          </cell>
        </row>
      </sheetData>
      <sheetData sheetId="5761">
        <row r="1">
          <cell r="B1">
            <v>0</v>
          </cell>
        </row>
      </sheetData>
      <sheetData sheetId="5762">
        <row r="1">
          <cell r="C1" t="str">
            <v>Juros Compostos – Séries Uniformes</v>
          </cell>
        </row>
      </sheetData>
      <sheetData sheetId="5763">
        <row r="1">
          <cell r="B1">
            <v>0</v>
          </cell>
        </row>
      </sheetData>
      <sheetData sheetId="5764">
        <row r="21">
          <cell r="E21">
            <v>39813</v>
          </cell>
        </row>
      </sheetData>
      <sheetData sheetId="5765">
        <row r="1">
          <cell r="B1">
            <v>0</v>
          </cell>
        </row>
      </sheetData>
      <sheetData sheetId="5766">
        <row r="2">
          <cell r="I2">
            <v>2008</v>
          </cell>
        </row>
      </sheetData>
      <sheetData sheetId="5767">
        <row r="2">
          <cell r="B2" t="str">
            <v>8 - ORÇAMENTO</v>
          </cell>
        </row>
      </sheetData>
      <sheetData sheetId="5768">
        <row r="1">
          <cell r="B1" t="str">
            <v>Modelo Geral de Matemática Financeira</v>
          </cell>
        </row>
      </sheetData>
      <sheetData sheetId="5769">
        <row r="1">
          <cell r="B1">
            <v>0</v>
          </cell>
        </row>
      </sheetData>
      <sheetData sheetId="5770">
        <row r="2">
          <cell r="B2" t="str">
            <v>Resumo de algumas fórmulas de matemática financeira</v>
          </cell>
        </row>
      </sheetData>
      <sheetData sheetId="5771">
        <row r="2">
          <cell r="B2" t="str">
            <v>8 - ORÇAMENTO</v>
          </cell>
        </row>
      </sheetData>
      <sheetData sheetId="5772">
        <row r="1">
          <cell r="B1">
            <v>0</v>
          </cell>
        </row>
      </sheetData>
      <sheetData sheetId="5773" refreshError="1"/>
      <sheetData sheetId="5774">
        <row r="14">
          <cell r="I14">
            <v>0</v>
          </cell>
        </row>
      </sheetData>
      <sheetData sheetId="5775">
        <row r="1">
          <cell r="B1">
            <v>0</v>
          </cell>
        </row>
      </sheetData>
      <sheetData sheetId="5776">
        <row r="2">
          <cell r="B2" t="str">
            <v>8 - ORÇAMENTO</v>
          </cell>
        </row>
      </sheetData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>
        <row r="1">
          <cell r="B1">
            <v>0</v>
          </cell>
        </row>
      </sheetData>
      <sheetData sheetId="5806" refreshError="1"/>
      <sheetData sheetId="5807" refreshError="1"/>
      <sheetData sheetId="5808" refreshError="1"/>
      <sheetData sheetId="5809">
        <row r="2">
          <cell r="B2" t="str">
            <v>8 - ORÇAMENTO</v>
          </cell>
        </row>
      </sheetData>
      <sheetData sheetId="5810">
        <row r="2">
          <cell r="I2">
            <v>2008</v>
          </cell>
        </row>
      </sheetData>
      <sheetData sheetId="5811">
        <row r="1">
          <cell r="B1">
            <v>0</v>
          </cell>
        </row>
      </sheetData>
      <sheetData sheetId="5812">
        <row r="66">
          <cell r="C66">
            <v>1</v>
          </cell>
        </row>
      </sheetData>
      <sheetData sheetId="5813">
        <row r="1">
          <cell r="C1" t="str">
            <v>Desconto Bancário</v>
          </cell>
        </row>
      </sheetData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>
        <row r="274">
          <cell r="C274" t="str">
            <v>Maria Betânia F. Figueiró</v>
          </cell>
        </row>
      </sheetData>
      <sheetData sheetId="5980"/>
      <sheetData sheetId="5981">
        <row r="4">
          <cell r="A4" t="str">
            <v>Company</v>
          </cell>
        </row>
      </sheetData>
      <sheetData sheetId="5982">
        <row r="16">
          <cell r="T16" t="str">
            <v>On</v>
          </cell>
        </row>
      </sheetData>
      <sheetData sheetId="5983"/>
      <sheetData sheetId="5984">
        <row r="4">
          <cell r="A4" t="str">
            <v>Company</v>
          </cell>
        </row>
      </sheetData>
      <sheetData sheetId="5985">
        <row r="4">
          <cell r="A4" t="str">
            <v>Company</v>
          </cell>
        </row>
      </sheetData>
      <sheetData sheetId="5986">
        <row r="16">
          <cell r="T16" t="str">
            <v>On</v>
          </cell>
        </row>
      </sheetData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/>
      <sheetData sheetId="6021" refreshError="1"/>
      <sheetData sheetId="6022" refreshError="1"/>
      <sheetData sheetId="6023"/>
      <sheetData sheetId="6024">
        <row r="33">
          <cell r="A33" t="str">
            <v>Sim</v>
          </cell>
        </row>
      </sheetData>
      <sheetData sheetId="6025"/>
      <sheetData sheetId="6026"/>
      <sheetData sheetId="6027"/>
      <sheetData sheetId="6028"/>
      <sheetData sheetId="6029"/>
      <sheetData sheetId="6030"/>
      <sheetData sheetId="6031"/>
      <sheetData sheetId="6032">
        <row r="16">
          <cell r="T16" t="str">
            <v>On</v>
          </cell>
        </row>
      </sheetData>
      <sheetData sheetId="6033"/>
      <sheetData sheetId="6034"/>
      <sheetData sheetId="6035">
        <row r="26">
          <cell r="E26">
            <v>0.34</v>
          </cell>
        </row>
      </sheetData>
      <sheetData sheetId="6036"/>
      <sheetData sheetId="6037"/>
      <sheetData sheetId="6038"/>
      <sheetData sheetId="6039"/>
      <sheetData sheetId="6040"/>
      <sheetData sheetId="6041"/>
      <sheetData sheetId="6042"/>
      <sheetData sheetId="6043">
        <row r="4">
          <cell r="A4" t="str">
            <v>Company</v>
          </cell>
        </row>
      </sheetData>
      <sheetData sheetId="6044">
        <row r="16">
          <cell r="T16" t="str">
            <v>On</v>
          </cell>
        </row>
      </sheetData>
      <sheetData sheetId="6045"/>
      <sheetData sheetId="6046"/>
      <sheetData sheetId="6047">
        <row r="4">
          <cell r="A4" t="str">
            <v>Company</v>
          </cell>
        </row>
      </sheetData>
      <sheetData sheetId="6048">
        <row r="33">
          <cell r="D33">
            <v>0</v>
          </cell>
        </row>
      </sheetData>
      <sheetData sheetId="6049"/>
      <sheetData sheetId="6050">
        <row r="16">
          <cell r="T16" t="str">
            <v>On</v>
          </cell>
        </row>
      </sheetData>
      <sheetData sheetId="6051"/>
      <sheetData sheetId="6052"/>
      <sheetData sheetId="6053">
        <row r="4">
          <cell r="A4" t="str">
            <v>Company</v>
          </cell>
        </row>
      </sheetData>
      <sheetData sheetId="6054">
        <row r="16">
          <cell r="T16" t="str">
            <v>On</v>
          </cell>
        </row>
      </sheetData>
      <sheetData sheetId="6055">
        <row r="7">
          <cell r="Q7" t="str">
            <v>Cenário A</v>
          </cell>
        </row>
      </sheetData>
      <sheetData sheetId="6056"/>
      <sheetData sheetId="6057">
        <row r="4">
          <cell r="A4" t="str">
            <v>Company</v>
          </cell>
        </row>
      </sheetData>
      <sheetData sheetId="6058"/>
      <sheetData sheetId="6059"/>
      <sheetData sheetId="6060"/>
      <sheetData sheetId="6061"/>
      <sheetData sheetId="6062"/>
      <sheetData sheetId="6063">
        <row r="16">
          <cell r="T16" t="str">
            <v>On</v>
          </cell>
        </row>
      </sheetData>
      <sheetData sheetId="6064"/>
      <sheetData sheetId="6065"/>
      <sheetData sheetId="6066">
        <row r="4">
          <cell r="A4" t="str">
            <v>Company</v>
          </cell>
        </row>
      </sheetData>
      <sheetData sheetId="6067">
        <row r="33">
          <cell r="D33">
            <v>0</v>
          </cell>
        </row>
      </sheetData>
      <sheetData sheetId="6068">
        <row r="7">
          <cell r="Q7" t="str">
            <v>Cenário A</v>
          </cell>
        </row>
      </sheetData>
      <sheetData sheetId="6069"/>
      <sheetData sheetId="6070"/>
      <sheetData sheetId="6071">
        <row r="22">
          <cell r="H22">
            <v>0</v>
          </cell>
        </row>
      </sheetData>
      <sheetData sheetId="6072"/>
      <sheetData sheetId="6073"/>
      <sheetData sheetId="6074"/>
      <sheetData sheetId="6075"/>
      <sheetData sheetId="6076"/>
      <sheetData sheetId="6077"/>
      <sheetData sheetId="6078">
        <row r="7">
          <cell r="Q7" t="str">
            <v>Cenário A</v>
          </cell>
        </row>
      </sheetData>
      <sheetData sheetId="6079"/>
      <sheetData sheetId="6080"/>
      <sheetData sheetId="6081">
        <row r="22">
          <cell r="H22">
            <v>0</v>
          </cell>
        </row>
      </sheetData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 refreshError="1"/>
      <sheetData sheetId="6092" refreshError="1"/>
      <sheetData sheetId="6093" refreshError="1"/>
      <sheetData sheetId="6094" refreshError="1"/>
      <sheetData sheetId="6095">
        <row r="16">
          <cell r="T16" t="str">
            <v>On</v>
          </cell>
        </row>
      </sheetData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>
        <row r="4">
          <cell r="A4" t="str">
            <v>Company</v>
          </cell>
        </row>
      </sheetData>
      <sheetData sheetId="6105">
        <row r="16">
          <cell r="T16" t="str">
            <v>On</v>
          </cell>
        </row>
      </sheetData>
      <sheetData sheetId="6106"/>
      <sheetData sheetId="6107"/>
      <sheetData sheetId="6108">
        <row r="4">
          <cell r="A4" t="str">
            <v>Company</v>
          </cell>
        </row>
      </sheetData>
      <sheetData sheetId="6109">
        <row r="33">
          <cell r="D33">
            <v>0</v>
          </cell>
        </row>
      </sheetData>
      <sheetData sheetId="6110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>
        <row r="1">
          <cell r="A1" t="str">
            <v>CÓD</v>
          </cell>
        </row>
      </sheetData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>
        <row r="1">
          <cell r="C1" t="str">
            <v>Desconto Bancário</v>
          </cell>
        </row>
      </sheetData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>
        <row r="1">
          <cell r="C1" t="str">
            <v>Juros Compostos</v>
          </cell>
        </row>
      </sheetData>
      <sheetData sheetId="6364">
        <row r="1">
          <cell r="C1" t="str">
            <v>Juros Compostos</v>
          </cell>
        </row>
      </sheetData>
      <sheetData sheetId="6365">
        <row r="1">
          <cell r="C1" t="str">
            <v>Juros Compostos</v>
          </cell>
        </row>
      </sheetData>
      <sheetData sheetId="6366">
        <row r="1">
          <cell r="C1" t="str">
            <v>Juros Compostos</v>
          </cell>
        </row>
      </sheetData>
      <sheetData sheetId="6367">
        <row r="1">
          <cell r="C1" t="str">
            <v>Juros Compostos – Séries Uniformes</v>
          </cell>
        </row>
      </sheetData>
      <sheetData sheetId="6368">
        <row r="1">
          <cell r="C1" t="str">
            <v>Juros Compostos – Séries Uniformes</v>
          </cell>
        </row>
      </sheetData>
      <sheetData sheetId="6369">
        <row r="1">
          <cell r="C1" t="str">
            <v>Juros Compostos</v>
          </cell>
        </row>
      </sheetData>
      <sheetData sheetId="6370">
        <row r="1">
          <cell r="C1" t="str">
            <v>Juros Compostos</v>
          </cell>
        </row>
      </sheetData>
      <sheetData sheetId="6371">
        <row r="1">
          <cell r="C1" t="str">
            <v>Juros Compostos</v>
          </cell>
        </row>
      </sheetData>
      <sheetData sheetId="6372">
        <row r="1">
          <cell r="C1" t="str">
            <v>Juros Compostos</v>
          </cell>
        </row>
      </sheetData>
      <sheetData sheetId="6373">
        <row r="1">
          <cell r="C1" t="str">
            <v>Juros Compostos – Séries Uniformes</v>
          </cell>
        </row>
      </sheetData>
      <sheetData sheetId="6374">
        <row r="1">
          <cell r="C1" t="str">
            <v>Juros Compostos – Séries Uniformes</v>
          </cell>
        </row>
      </sheetData>
      <sheetData sheetId="6375">
        <row r="1">
          <cell r="C1" t="str">
            <v>Juros Compostos – Séries Uniformes</v>
          </cell>
        </row>
      </sheetData>
      <sheetData sheetId="6376"/>
      <sheetData sheetId="6377">
        <row r="6">
          <cell r="D6" t="str">
            <v>DR REDDY´S FARMACEUTICA</v>
          </cell>
        </row>
      </sheetData>
      <sheetData sheetId="6378">
        <row r="1">
          <cell r="C1" t="str">
            <v>Juros Compostos</v>
          </cell>
        </row>
      </sheetData>
      <sheetData sheetId="6379">
        <row r="1">
          <cell r="C1" t="str">
            <v>Juros Compostos</v>
          </cell>
        </row>
      </sheetData>
      <sheetData sheetId="6380">
        <row r="1">
          <cell r="C1" t="str">
            <v>Desconto Bancário</v>
          </cell>
        </row>
      </sheetData>
      <sheetData sheetId="6381">
        <row r="1">
          <cell r="C1" t="str">
            <v>Desconto Bancário</v>
          </cell>
        </row>
      </sheetData>
      <sheetData sheetId="6382">
        <row r="1">
          <cell r="C1" t="str">
            <v>Juros Compostos – Séries Uniformes</v>
          </cell>
        </row>
      </sheetData>
      <sheetData sheetId="6383">
        <row r="1">
          <cell r="C1" t="str">
            <v>Desconto Bancário</v>
          </cell>
        </row>
      </sheetData>
      <sheetData sheetId="6384">
        <row r="1">
          <cell r="C1" t="str">
            <v>Juros Compostos</v>
          </cell>
        </row>
      </sheetData>
      <sheetData sheetId="6385">
        <row r="1">
          <cell r="C1" t="str">
            <v>Juros Compostos</v>
          </cell>
        </row>
      </sheetData>
      <sheetData sheetId="6386">
        <row r="1">
          <cell r="C1" t="str">
            <v>Juros Compostos</v>
          </cell>
        </row>
      </sheetData>
      <sheetData sheetId="6387">
        <row r="1">
          <cell r="C1" t="str">
            <v>Juros Compostos</v>
          </cell>
        </row>
      </sheetData>
      <sheetData sheetId="6388">
        <row r="1">
          <cell r="C1" t="str">
            <v>Juros Compostos</v>
          </cell>
        </row>
      </sheetData>
      <sheetData sheetId="6389">
        <row r="1">
          <cell r="C1" t="str">
            <v>Juros Compostos – Séries Uniformes</v>
          </cell>
        </row>
      </sheetData>
      <sheetData sheetId="6390">
        <row r="1">
          <cell r="C1" t="str">
            <v>Desconto Bancário</v>
          </cell>
        </row>
      </sheetData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>
        <row r="1">
          <cell r="C1" t="str">
            <v>Desconto Bancário</v>
          </cell>
        </row>
      </sheetData>
      <sheetData sheetId="6454">
        <row r="1">
          <cell r="C1" t="str">
            <v>Juros Compostos</v>
          </cell>
        </row>
      </sheetData>
      <sheetData sheetId="6455">
        <row r="1">
          <cell r="C1" t="str">
            <v>Juros Compostos</v>
          </cell>
        </row>
      </sheetData>
      <sheetData sheetId="6456">
        <row r="1">
          <cell r="C1" t="str">
            <v>Juros Compostos</v>
          </cell>
        </row>
      </sheetData>
      <sheetData sheetId="6457">
        <row r="1">
          <cell r="B1">
            <v>0</v>
          </cell>
        </row>
      </sheetData>
      <sheetData sheetId="6458">
        <row r="1">
          <cell r="C1" t="str">
            <v>Juros Compostos – Séries Uniformes</v>
          </cell>
        </row>
      </sheetData>
      <sheetData sheetId="6459">
        <row r="1">
          <cell r="C1" t="str">
            <v>Juros Compostos – Séries Uniformes</v>
          </cell>
        </row>
      </sheetData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 refreshError="1"/>
      <sheetData sheetId="6475" refreshError="1"/>
      <sheetData sheetId="6476" refreshError="1"/>
      <sheetData sheetId="6477" refreshError="1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 refreshError="1"/>
      <sheetData sheetId="6493" refreshError="1"/>
      <sheetData sheetId="6494">
        <row r="66">
          <cell r="C66">
            <v>1</v>
          </cell>
        </row>
      </sheetData>
      <sheetData sheetId="6495">
        <row r="2">
          <cell r="B2" t="str">
            <v>Outras funções financeiras disponíveis no Excel:</v>
          </cell>
        </row>
      </sheetData>
      <sheetData sheetId="6496">
        <row r="1">
          <cell r="F1" t="str">
            <v>ACCT</v>
          </cell>
        </row>
      </sheetData>
      <sheetData sheetId="6497">
        <row r="1">
          <cell r="F1" t="str">
            <v>ACCT</v>
          </cell>
        </row>
      </sheetData>
      <sheetData sheetId="6498">
        <row r="1">
          <cell r="F1" t="str">
            <v>ACCT</v>
          </cell>
        </row>
      </sheetData>
      <sheetData sheetId="6499">
        <row r="1">
          <cell r="F1" t="str">
            <v>ACCT</v>
          </cell>
        </row>
      </sheetData>
      <sheetData sheetId="6500">
        <row r="1">
          <cell r="F1" t="str">
            <v>ACCT</v>
          </cell>
        </row>
      </sheetData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/>
      <sheetData sheetId="6584">
        <row r="6">
          <cell r="C6">
            <v>35461</v>
          </cell>
        </row>
      </sheetData>
      <sheetData sheetId="6585">
        <row r="5">
          <cell r="C5" t="str">
            <v>Data Imp.</v>
          </cell>
        </row>
      </sheetData>
      <sheetData sheetId="6586">
        <row r="6">
          <cell r="D6" t="str">
            <v>DR REDDY´S FARMACEUTICA</v>
          </cell>
        </row>
      </sheetData>
      <sheetData sheetId="6587"/>
      <sheetData sheetId="6588">
        <row r="1">
          <cell r="B1">
            <v>0</v>
          </cell>
        </row>
      </sheetData>
      <sheetData sheetId="6589">
        <row r="1">
          <cell r="B1">
            <v>0</v>
          </cell>
        </row>
      </sheetData>
      <sheetData sheetId="6590">
        <row r="1">
          <cell r="B1">
            <v>0</v>
          </cell>
        </row>
      </sheetData>
      <sheetData sheetId="6591">
        <row r="87">
          <cell r="E87" t="str">
            <v>constante</v>
          </cell>
        </row>
      </sheetData>
      <sheetData sheetId="6592">
        <row r="87">
          <cell r="E87" t="str">
            <v>constante</v>
          </cell>
        </row>
      </sheetData>
      <sheetData sheetId="6593"/>
      <sheetData sheetId="6594">
        <row r="1">
          <cell r="C1" t="str">
            <v>Juros Compostos – Séries Uniformes</v>
          </cell>
        </row>
      </sheetData>
      <sheetData sheetId="6595">
        <row r="1">
          <cell r="C1" t="str">
            <v>Juros Compostos – Séries Uniformes</v>
          </cell>
        </row>
      </sheetData>
      <sheetData sheetId="6596">
        <row r="1">
          <cell r="C1" t="str">
            <v>Juros Compostos – Séries Uniformes</v>
          </cell>
        </row>
      </sheetData>
      <sheetData sheetId="6597">
        <row r="97">
          <cell r="E97">
            <v>8.2000000000000007E-3</v>
          </cell>
        </row>
      </sheetData>
      <sheetData sheetId="6598"/>
      <sheetData sheetId="6599">
        <row r="6">
          <cell r="C6">
            <v>35461</v>
          </cell>
        </row>
      </sheetData>
      <sheetData sheetId="6600">
        <row r="5">
          <cell r="C5" t="str">
            <v>Data Imp.</v>
          </cell>
        </row>
      </sheetData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 refreshError="1"/>
      <sheetData sheetId="6607" refreshError="1"/>
      <sheetData sheetId="6608" refreshError="1"/>
      <sheetData sheetId="6609" refreshError="1"/>
      <sheetData sheetId="6610" refreshError="1"/>
      <sheetData sheetId="6611" refreshError="1"/>
      <sheetData sheetId="6612" refreshError="1"/>
      <sheetData sheetId="6613" refreshError="1"/>
      <sheetData sheetId="6614" refreshError="1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 refreshError="1"/>
      <sheetData sheetId="6789" refreshError="1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/>
      <sheetData sheetId="6905">
        <row r="3">
          <cell r="E3">
            <v>1</v>
          </cell>
        </row>
      </sheetData>
      <sheetData sheetId="6906">
        <row r="5">
          <cell r="A5" t="str">
            <v>A</v>
          </cell>
        </row>
      </sheetData>
      <sheetData sheetId="6907">
        <row r="5">
          <cell r="A5" t="str">
            <v>A</v>
          </cell>
        </row>
      </sheetData>
      <sheetData sheetId="6908">
        <row r="3">
          <cell r="A3" t="str">
            <v>A</v>
          </cell>
        </row>
      </sheetData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>
        <row r="1">
          <cell r="A1" t="str">
            <v>FLOWSERVE DO BRASIL LTDA.</v>
          </cell>
        </row>
      </sheetData>
      <sheetData sheetId="6974" refreshError="1"/>
      <sheetData sheetId="6975"/>
      <sheetData sheetId="6976" refreshError="1"/>
      <sheetData sheetId="6977"/>
      <sheetData sheetId="6978"/>
      <sheetData sheetId="6979"/>
      <sheetData sheetId="6980"/>
      <sheetData sheetId="698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 refreshError="1"/>
      <sheetData sheetId="7002" refreshError="1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/>
      <sheetData sheetId="7016"/>
      <sheetData sheetId="7017"/>
      <sheetData sheetId="7018"/>
      <sheetData sheetId="7019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/>
      <sheetData sheetId="7070" refreshError="1"/>
      <sheetData sheetId="7071" refreshError="1"/>
      <sheetData sheetId="7072" refreshError="1"/>
      <sheetData sheetId="7073"/>
      <sheetData sheetId="7074"/>
      <sheetData sheetId="7075"/>
      <sheetData sheetId="7076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>
        <row r="5">
          <cell r="B5" t="str">
            <v>APLICAR PERCEN-</v>
          </cell>
        </row>
      </sheetData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>
        <row r="12">
          <cell r="B12" t="str">
            <v>Para o tipo de obra "Construção de Edifícios" enquadram-se: a construção e reforma de: edifícios, unidades habitacionais, escolas, hospitais, hotéis, restaurantes, armazéns e depósitos, edifícios para uso agropecuário, estações para trens e metropolitanos, estádios esportivos e quadras cobertas, instalações para embarque e desembarque de passageiros (em aeroportos, rodoviárias, portos, etc.), penitenciárias e presídios, a construção de edifícios industriais (fábricas, oficinas, galpões industriais, etc.), conforme classificação 4120-4 do CNAE 2.0. Também enquadram-se pórticos, mirantes e outros edifícios de finalidade turística.</v>
          </cell>
        </row>
      </sheetData>
      <sheetData sheetId="7177"/>
      <sheetData sheetId="7178"/>
      <sheetData sheetId="7179"/>
      <sheetData sheetId="7180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 refreshError="1"/>
      <sheetData sheetId="7392" refreshError="1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  <sheetData sheetId="7425" refreshError="1"/>
      <sheetData sheetId="7426" refreshError="1"/>
      <sheetData sheetId="7427" refreshError="1"/>
      <sheetData sheetId="7428" refreshError="1"/>
      <sheetData sheetId="7429" refreshError="1"/>
      <sheetData sheetId="7430" refreshError="1"/>
      <sheetData sheetId="7431" refreshError="1"/>
      <sheetData sheetId="7432" refreshError="1"/>
      <sheetData sheetId="7433" refreshError="1"/>
      <sheetData sheetId="7434" refreshError="1"/>
      <sheetData sheetId="7435" refreshError="1"/>
      <sheetData sheetId="7436" refreshError="1"/>
      <sheetData sheetId="7437" refreshError="1"/>
      <sheetData sheetId="7438" refreshError="1"/>
      <sheetData sheetId="7439" refreshError="1"/>
      <sheetData sheetId="7440" refreshError="1"/>
      <sheetData sheetId="7441" refreshError="1"/>
      <sheetData sheetId="7442" refreshError="1"/>
      <sheetData sheetId="7443" refreshError="1"/>
      <sheetData sheetId="7444" refreshError="1"/>
      <sheetData sheetId="7445" refreshError="1"/>
      <sheetData sheetId="7446" refreshError="1"/>
      <sheetData sheetId="7447" refreshError="1"/>
      <sheetData sheetId="7448" refreshError="1"/>
      <sheetData sheetId="7449" refreshError="1"/>
      <sheetData sheetId="7450" refreshError="1"/>
      <sheetData sheetId="7451" refreshError="1"/>
      <sheetData sheetId="7452" refreshError="1"/>
      <sheetData sheetId="7453" refreshError="1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 refreshError="1"/>
      <sheetData sheetId="7487" refreshError="1"/>
      <sheetData sheetId="7488" refreshError="1"/>
      <sheetData sheetId="7489" refreshError="1"/>
      <sheetData sheetId="7490" refreshError="1"/>
      <sheetData sheetId="7491" refreshError="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 refreshError="1"/>
      <sheetData sheetId="7504" refreshError="1"/>
      <sheetData sheetId="7505" refreshError="1"/>
      <sheetData sheetId="7506" refreshError="1"/>
      <sheetData sheetId="7507" refreshError="1"/>
      <sheetData sheetId="7508" refreshError="1"/>
      <sheetData sheetId="7509" refreshError="1"/>
      <sheetData sheetId="7510" refreshError="1"/>
      <sheetData sheetId="7511" refreshError="1"/>
      <sheetData sheetId="7512" refreshError="1"/>
      <sheetData sheetId="7513" refreshError="1"/>
      <sheetData sheetId="7514" refreshError="1"/>
      <sheetData sheetId="7515" refreshError="1"/>
      <sheetData sheetId="7516" refreshError="1"/>
      <sheetData sheetId="7517" refreshError="1"/>
      <sheetData sheetId="7518" refreshError="1"/>
      <sheetData sheetId="7519" refreshError="1"/>
      <sheetData sheetId="7520" refreshError="1"/>
      <sheetData sheetId="7521" refreshError="1"/>
      <sheetData sheetId="7522" refreshError="1"/>
      <sheetData sheetId="7523" refreshError="1"/>
      <sheetData sheetId="7524" refreshError="1"/>
      <sheetData sheetId="7525" refreshError="1"/>
      <sheetData sheetId="7526" refreshError="1"/>
      <sheetData sheetId="7527" refreshError="1"/>
      <sheetData sheetId="7528" refreshError="1"/>
      <sheetData sheetId="7529" refreshError="1"/>
      <sheetData sheetId="7530" refreshError="1"/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 refreshError="1"/>
      <sheetData sheetId="7558" refreshError="1"/>
      <sheetData sheetId="7559" refreshError="1"/>
      <sheetData sheetId="7560" refreshError="1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 refreshError="1"/>
      <sheetData sheetId="7573" refreshError="1"/>
      <sheetData sheetId="7574" refreshError="1"/>
      <sheetData sheetId="7575" refreshError="1"/>
      <sheetData sheetId="7576" refreshError="1"/>
      <sheetData sheetId="7577" refreshError="1"/>
      <sheetData sheetId="7578" refreshError="1"/>
      <sheetData sheetId="7579" refreshError="1"/>
      <sheetData sheetId="7580" refreshError="1"/>
      <sheetData sheetId="7581" refreshError="1"/>
      <sheetData sheetId="7582" refreshError="1"/>
      <sheetData sheetId="7583" refreshError="1"/>
      <sheetData sheetId="7584" refreshError="1"/>
      <sheetData sheetId="7585" refreshError="1"/>
      <sheetData sheetId="7586" refreshError="1"/>
      <sheetData sheetId="7587" refreshError="1"/>
      <sheetData sheetId="7588" refreshError="1"/>
      <sheetData sheetId="7589" refreshError="1"/>
      <sheetData sheetId="7590" refreshError="1"/>
      <sheetData sheetId="7591" refreshError="1"/>
      <sheetData sheetId="7592" refreshError="1"/>
      <sheetData sheetId="7593" refreshError="1"/>
      <sheetData sheetId="7594" refreshError="1"/>
      <sheetData sheetId="7595" refreshError="1"/>
      <sheetData sheetId="7596" refreshError="1"/>
      <sheetData sheetId="7597" refreshError="1"/>
      <sheetData sheetId="7598" refreshError="1"/>
      <sheetData sheetId="7599" refreshError="1"/>
      <sheetData sheetId="7600" refreshError="1"/>
      <sheetData sheetId="7601" refreshError="1"/>
      <sheetData sheetId="7602" refreshError="1"/>
      <sheetData sheetId="7603" refreshError="1"/>
      <sheetData sheetId="7604" refreshError="1"/>
      <sheetData sheetId="7605" refreshError="1"/>
      <sheetData sheetId="7606" refreshError="1"/>
      <sheetData sheetId="7607" refreshError="1"/>
      <sheetData sheetId="7608" refreshError="1"/>
      <sheetData sheetId="7609" refreshError="1"/>
      <sheetData sheetId="7610" refreshError="1"/>
      <sheetData sheetId="7611" refreshError="1"/>
      <sheetData sheetId="7612" refreshError="1"/>
      <sheetData sheetId="7613" refreshError="1"/>
      <sheetData sheetId="7614" refreshError="1"/>
      <sheetData sheetId="7615" refreshError="1"/>
      <sheetData sheetId="7616" refreshError="1"/>
      <sheetData sheetId="7617" refreshError="1"/>
      <sheetData sheetId="7618" refreshError="1"/>
      <sheetData sheetId="7619" refreshError="1"/>
      <sheetData sheetId="7620" refreshError="1"/>
      <sheetData sheetId="7621" refreshError="1"/>
      <sheetData sheetId="7622" refreshError="1"/>
      <sheetData sheetId="7623" refreshError="1"/>
      <sheetData sheetId="7624" refreshError="1"/>
      <sheetData sheetId="7625" refreshError="1"/>
      <sheetData sheetId="7626" refreshError="1"/>
      <sheetData sheetId="7627" refreshError="1"/>
      <sheetData sheetId="7628" refreshError="1"/>
      <sheetData sheetId="7629" refreshError="1"/>
      <sheetData sheetId="7630" refreshError="1"/>
      <sheetData sheetId="7631" refreshError="1"/>
      <sheetData sheetId="7632" refreshError="1"/>
      <sheetData sheetId="7633" refreshError="1"/>
      <sheetData sheetId="7634" refreshError="1"/>
      <sheetData sheetId="7635" refreshError="1"/>
      <sheetData sheetId="7636" refreshError="1"/>
      <sheetData sheetId="7637" refreshError="1"/>
      <sheetData sheetId="7638" refreshError="1"/>
      <sheetData sheetId="7639" refreshError="1"/>
      <sheetData sheetId="7640" refreshError="1"/>
      <sheetData sheetId="7641" refreshError="1"/>
      <sheetData sheetId="7642" refreshError="1"/>
      <sheetData sheetId="7643" refreshError="1"/>
      <sheetData sheetId="7644" refreshError="1"/>
      <sheetData sheetId="7645" refreshError="1"/>
      <sheetData sheetId="7646" refreshError="1"/>
      <sheetData sheetId="7647" refreshError="1"/>
      <sheetData sheetId="7648" refreshError="1"/>
      <sheetData sheetId="7649" refreshError="1"/>
      <sheetData sheetId="7650" refreshError="1"/>
      <sheetData sheetId="7651" refreshError="1"/>
      <sheetData sheetId="7652" refreshError="1"/>
      <sheetData sheetId="7653" refreshError="1"/>
      <sheetData sheetId="7654" refreshError="1"/>
      <sheetData sheetId="7655" refreshError="1"/>
      <sheetData sheetId="7656" refreshError="1"/>
      <sheetData sheetId="7657" refreshError="1"/>
      <sheetData sheetId="7658" refreshError="1"/>
      <sheetData sheetId="7659" refreshError="1"/>
      <sheetData sheetId="7660" refreshError="1"/>
      <sheetData sheetId="7661" refreshError="1"/>
      <sheetData sheetId="7662" refreshError="1"/>
      <sheetData sheetId="7663" refreshError="1"/>
      <sheetData sheetId="7664" refreshError="1"/>
      <sheetData sheetId="7665" refreshError="1"/>
      <sheetData sheetId="7666" refreshError="1"/>
      <sheetData sheetId="7667" refreshError="1"/>
      <sheetData sheetId="7668" refreshError="1"/>
      <sheetData sheetId="7669" refreshError="1"/>
      <sheetData sheetId="7670" refreshError="1"/>
      <sheetData sheetId="7671" refreshError="1"/>
      <sheetData sheetId="7672" refreshError="1"/>
      <sheetData sheetId="7673" refreshError="1"/>
      <sheetData sheetId="7674" refreshError="1"/>
      <sheetData sheetId="7675" refreshError="1"/>
      <sheetData sheetId="7676" refreshError="1"/>
      <sheetData sheetId="7677" refreshError="1"/>
      <sheetData sheetId="7678" refreshError="1"/>
      <sheetData sheetId="7679" refreshError="1"/>
      <sheetData sheetId="7680" refreshError="1"/>
      <sheetData sheetId="7681" refreshError="1"/>
      <sheetData sheetId="7682" refreshError="1"/>
      <sheetData sheetId="7683" refreshError="1"/>
      <sheetData sheetId="7684" refreshError="1"/>
      <sheetData sheetId="7685" refreshError="1"/>
      <sheetData sheetId="7686" refreshError="1"/>
      <sheetData sheetId="7687" refreshError="1"/>
      <sheetData sheetId="7688" refreshError="1"/>
      <sheetData sheetId="7689" refreshError="1"/>
      <sheetData sheetId="7690" refreshError="1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 refreshError="1"/>
      <sheetData sheetId="7697" refreshError="1"/>
      <sheetData sheetId="7698" refreshError="1"/>
      <sheetData sheetId="7699" refreshError="1"/>
      <sheetData sheetId="7700" refreshError="1"/>
      <sheetData sheetId="7701" refreshError="1"/>
      <sheetData sheetId="7702" refreshError="1"/>
      <sheetData sheetId="7703" refreshError="1"/>
      <sheetData sheetId="7704" refreshError="1"/>
      <sheetData sheetId="7705" refreshError="1"/>
      <sheetData sheetId="7706" refreshError="1"/>
      <sheetData sheetId="7707" refreshError="1"/>
      <sheetData sheetId="7708" refreshError="1"/>
      <sheetData sheetId="7709" refreshError="1"/>
      <sheetData sheetId="7710" refreshError="1"/>
      <sheetData sheetId="7711" refreshError="1"/>
      <sheetData sheetId="7712" refreshError="1"/>
      <sheetData sheetId="7713" refreshError="1"/>
      <sheetData sheetId="7714" refreshError="1"/>
      <sheetData sheetId="7715" refreshError="1"/>
      <sheetData sheetId="7716" refreshError="1"/>
      <sheetData sheetId="7717" refreshError="1"/>
      <sheetData sheetId="7718" refreshError="1"/>
      <sheetData sheetId="7719" refreshError="1"/>
      <sheetData sheetId="7720" refreshError="1"/>
      <sheetData sheetId="7721" refreshError="1"/>
      <sheetData sheetId="7722" refreshError="1"/>
      <sheetData sheetId="7723" refreshError="1"/>
      <sheetData sheetId="7724" refreshError="1"/>
      <sheetData sheetId="7725" refreshError="1"/>
      <sheetData sheetId="7726" refreshError="1"/>
      <sheetData sheetId="7727" refreshError="1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 refreshError="1"/>
      <sheetData sheetId="7757" refreshError="1"/>
      <sheetData sheetId="7758" refreshError="1"/>
      <sheetData sheetId="7759" refreshError="1"/>
      <sheetData sheetId="7760" refreshError="1"/>
      <sheetData sheetId="7761" refreshError="1"/>
      <sheetData sheetId="7762" refreshError="1"/>
      <sheetData sheetId="7763" refreshError="1"/>
      <sheetData sheetId="7764" refreshError="1"/>
      <sheetData sheetId="7765" refreshError="1"/>
      <sheetData sheetId="7766" refreshError="1"/>
      <sheetData sheetId="7767" refreshError="1"/>
      <sheetData sheetId="7768" refreshError="1"/>
      <sheetData sheetId="7769" refreshError="1"/>
      <sheetData sheetId="7770" refreshError="1"/>
      <sheetData sheetId="7771" refreshError="1"/>
      <sheetData sheetId="7772" refreshError="1"/>
      <sheetData sheetId="7773" refreshError="1"/>
      <sheetData sheetId="7774" refreshError="1"/>
      <sheetData sheetId="7775" refreshError="1"/>
      <sheetData sheetId="7776" refreshError="1"/>
      <sheetData sheetId="7777" refreshError="1"/>
      <sheetData sheetId="7778" refreshError="1"/>
      <sheetData sheetId="7779" refreshError="1"/>
      <sheetData sheetId="7780" refreshError="1"/>
      <sheetData sheetId="7781" refreshError="1"/>
      <sheetData sheetId="7782" refreshError="1"/>
      <sheetData sheetId="7783" refreshError="1"/>
      <sheetData sheetId="7784" refreshError="1"/>
      <sheetData sheetId="7785" refreshError="1"/>
      <sheetData sheetId="7786" refreshError="1"/>
      <sheetData sheetId="7787" refreshError="1"/>
      <sheetData sheetId="7788" refreshError="1"/>
      <sheetData sheetId="7789" refreshError="1"/>
      <sheetData sheetId="7790" refreshError="1"/>
      <sheetData sheetId="7791" refreshError="1"/>
      <sheetData sheetId="7792" refreshError="1"/>
      <sheetData sheetId="7793" refreshError="1"/>
      <sheetData sheetId="7794" refreshError="1"/>
      <sheetData sheetId="7795" refreshError="1"/>
      <sheetData sheetId="7796" refreshError="1"/>
      <sheetData sheetId="7797" refreshError="1"/>
      <sheetData sheetId="7798" refreshError="1"/>
      <sheetData sheetId="7799" refreshError="1"/>
      <sheetData sheetId="7800" refreshError="1"/>
      <sheetData sheetId="7801" refreshError="1"/>
      <sheetData sheetId="7802" refreshError="1"/>
      <sheetData sheetId="7803" refreshError="1"/>
      <sheetData sheetId="7804" refreshError="1"/>
      <sheetData sheetId="7805" refreshError="1"/>
      <sheetData sheetId="7806" refreshError="1"/>
      <sheetData sheetId="7807" refreshError="1"/>
      <sheetData sheetId="7808" refreshError="1"/>
      <sheetData sheetId="7809" refreshError="1"/>
      <sheetData sheetId="7810" refreshError="1"/>
      <sheetData sheetId="7811" refreshError="1"/>
      <sheetData sheetId="7812" refreshError="1"/>
      <sheetData sheetId="7813" refreshError="1"/>
      <sheetData sheetId="7814" refreshError="1"/>
      <sheetData sheetId="7815" refreshError="1"/>
      <sheetData sheetId="7816" refreshError="1"/>
      <sheetData sheetId="7817" refreshError="1"/>
      <sheetData sheetId="7818" refreshError="1"/>
      <sheetData sheetId="7819" refreshError="1"/>
      <sheetData sheetId="7820" refreshError="1"/>
      <sheetData sheetId="7821" refreshError="1"/>
      <sheetData sheetId="7822" refreshError="1"/>
      <sheetData sheetId="7823" refreshError="1"/>
      <sheetData sheetId="7824" refreshError="1"/>
      <sheetData sheetId="7825" refreshError="1"/>
      <sheetData sheetId="7826" refreshError="1"/>
      <sheetData sheetId="7827" refreshError="1"/>
      <sheetData sheetId="7828" refreshError="1"/>
      <sheetData sheetId="7829" refreshError="1"/>
      <sheetData sheetId="7830" refreshError="1"/>
      <sheetData sheetId="7831" refreshError="1"/>
      <sheetData sheetId="7832" refreshError="1"/>
      <sheetData sheetId="7833" refreshError="1"/>
      <sheetData sheetId="7834" refreshError="1"/>
      <sheetData sheetId="7835" refreshError="1"/>
      <sheetData sheetId="7836" refreshError="1"/>
      <sheetData sheetId="7837" refreshError="1"/>
      <sheetData sheetId="7838" refreshError="1"/>
      <sheetData sheetId="7839" refreshError="1"/>
      <sheetData sheetId="7840" refreshError="1"/>
      <sheetData sheetId="7841" refreshError="1"/>
      <sheetData sheetId="7842" refreshError="1"/>
      <sheetData sheetId="7843" refreshError="1"/>
      <sheetData sheetId="7844" refreshError="1"/>
      <sheetData sheetId="7845" refreshError="1"/>
      <sheetData sheetId="7846" refreshError="1"/>
      <sheetData sheetId="7847" refreshError="1"/>
      <sheetData sheetId="7848" refreshError="1"/>
      <sheetData sheetId="7849" refreshError="1"/>
      <sheetData sheetId="7850" refreshError="1"/>
      <sheetData sheetId="7851" refreshError="1"/>
      <sheetData sheetId="7852" refreshError="1"/>
      <sheetData sheetId="7853" refreshError="1"/>
      <sheetData sheetId="7854" refreshError="1"/>
      <sheetData sheetId="7855" refreshError="1"/>
      <sheetData sheetId="7856" refreshError="1"/>
      <sheetData sheetId="7857" refreshError="1"/>
      <sheetData sheetId="7858" refreshError="1"/>
      <sheetData sheetId="7859" refreshError="1"/>
      <sheetData sheetId="7860" refreshError="1"/>
      <sheetData sheetId="7861" refreshError="1"/>
      <sheetData sheetId="7862" refreshError="1"/>
      <sheetData sheetId="7863" refreshError="1"/>
      <sheetData sheetId="7864" refreshError="1"/>
      <sheetData sheetId="7865" refreshError="1"/>
      <sheetData sheetId="7866" refreshError="1"/>
      <sheetData sheetId="7867" refreshError="1"/>
      <sheetData sheetId="7868" refreshError="1"/>
      <sheetData sheetId="7869" refreshError="1"/>
      <sheetData sheetId="7870" refreshError="1"/>
      <sheetData sheetId="7871" refreshError="1"/>
      <sheetData sheetId="7872" refreshError="1"/>
      <sheetData sheetId="7873" refreshError="1"/>
      <sheetData sheetId="7874" refreshError="1"/>
      <sheetData sheetId="7875" refreshError="1"/>
      <sheetData sheetId="7876" refreshError="1"/>
      <sheetData sheetId="7877" refreshError="1"/>
      <sheetData sheetId="7878" refreshError="1"/>
      <sheetData sheetId="7879" refreshError="1"/>
      <sheetData sheetId="7880" refreshError="1"/>
      <sheetData sheetId="7881" refreshError="1"/>
      <sheetData sheetId="7882" refreshError="1"/>
      <sheetData sheetId="7883" refreshError="1"/>
      <sheetData sheetId="7884" refreshError="1"/>
      <sheetData sheetId="7885" refreshError="1"/>
      <sheetData sheetId="7886" refreshError="1"/>
      <sheetData sheetId="7887" refreshError="1"/>
      <sheetData sheetId="7888" refreshError="1"/>
      <sheetData sheetId="7889" refreshError="1"/>
      <sheetData sheetId="7890" refreshError="1"/>
      <sheetData sheetId="7891" refreshError="1"/>
      <sheetData sheetId="7892" refreshError="1"/>
      <sheetData sheetId="7893" refreshError="1"/>
      <sheetData sheetId="7894" refreshError="1"/>
      <sheetData sheetId="7895" refreshError="1"/>
      <sheetData sheetId="7896" refreshError="1"/>
      <sheetData sheetId="7897" refreshError="1"/>
      <sheetData sheetId="7898" refreshError="1"/>
      <sheetData sheetId="7899" refreshError="1"/>
      <sheetData sheetId="7900" refreshError="1"/>
      <sheetData sheetId="7901" refreshError="1"/>
      <sheetData sheetId="7902" refreshError="1"/>
      <sheetData sheetId="7903" refreshError="1"/>
      <sheetData sheetId="7904" refreshError="1"/>
      <sheetData sheetId="7905" refreshError="1"/>
      <sheetData sheetId="7906" refreshError="1"/>
      <sheetData sheetId="7907" refreshError="1"/>
      <sheetData sheetId="7908" refreshError="1"/>
      <sheetData sheetId="7909" refreshError="1"/>
      <sheetData sheetId="7910" refreshError="1"/>
      <sheetData sheetId="7911" refreshError="1"/>
      <sheetData sheetId="7912" refreshError="1"/>
      <sheetData sheetId="7913" refreshError="1"/>
      <sheetData sheetId="7914" refreshError="1"/>
      <sheetData sheetId="7915" refreshError="1"/>
      <sheetData sheetId="7916" refreshError="1"/>
      <sheetData sheetId="7917" refreshError="1"/>
      <sheetData sheetId="7918" refreshError="1"/>
      <sheetData sheetId="7919" refreshError="1"/>
      <sheetData sheetId="7920" refreshError="1"/>
      <sheetData sheetId="7921" refreshError="1"/>
      <sheetData sheetId="7922" refreshError="1"/>
      <sheetData sheetId="7923" refreshError="1"/>
      <sheetData sheetId="7924" refreshError="1"/>
      <sheetData sheetId="7925" refreshError="1"/>
      <sheetData sheetId="7926" refreshError="1"/>
      <sheetData sheetId="7927" refreshError="1"/>
      <sheetData sheetId="7928" refreshError="1"/>
      <sheetData sheetId="7929" refreshError="1"/>
      <sheetData sheetId="7930" refreshError="1"/>
      <sheetData sheetId="7931" refreshError="1"/>
      <sheetData sheetId="7932" refreshError="1"/>
      <sheetData sheetId="7933" refreshError="1"/>
      <sheetData sheetId="7934" refreshError="1"/>
      <sheetData sheetId="7935" refreshError="1"/>
      <sheetData sheetId="7936" refreshError="1"/>
      <sheetData sheetId="7937" refreshError="1"/>
      <sheetData sheetId="7938" refreshError="1"/>
      <sheetData sheetId="7939" refreshError="1"/>
      <sheetData sheetId="7940" refreshError="1"/>
      <sheetData sheetId="7941" refreshError="1"/>
      <sheetData sheetId="7942" refreshError="1"/>
      <sheetData sheetId="7943" refreshError="1"/>
      <sheetData sheetId="7944" refreshError="1"/>
      <sheetData sheetId="7945" refreshError="1"/>
      <sheetData sheetId="7946" refreshError="1"/>
      <sheetData sheetId="7947" refreshError="1"/>
      <sheetData sheetId="7948" refreshError="1"/>
      <sheetData sheetId="7949" refreshError="1"/>
      <sheetData sheetId="7950" refreshError="1"/>
      <sheetData sheetId="7951" refreshError="1"/>
      <sheetData sheetId="7952" refreshError="1"/>
      <sheetData sheetId="7953" refreshError="1"/>
      <sheetData sheetId="7954" refreshError="1"/>
      <sheetData sheetId="7955" refreshError="1"/>
      <sheetData sheetId="7956" refreshError="1"/>
      <sheetData sheetId="7957" refreshError="1"/>
      <sheetData sheetId="7958" refreshError="1"/>
      <sheetData sheetId="7959" refreshError="1"/>
      <sheetData sheetId="7960" refreshError="1"/>
      <sheetData sheetId="7961" refreshError="1"/>
      <sheetData sheetId="7962" refreshError="1"/>
      <sheetData sheetId="7963" refreshError="1"/>
      <sheetData sheetId="7964" refreshError="1"/>
      <sheetData sheetId="7965" refreshError="1"/>
      <sheetData sheetId="7966" refreshError="1"/>
      <sheetData sheetId="7967" refreshError="1"/>
      <sheetData sheetId="7968" refreshError="1"/>
      <sheetData sheetId="7969" refreshError="1"/>
      <sheetData sheetId="7970" refreshError="1"/>
      <sheetData sheetId="7971" refreshError="1"/>
      <sheetData sheetId="7972" refreshError="1"/>
      <sheetData sheetId="7973" refreshError="1"/>
      <sheetData sheetId="7974" refreshError="1"/>
      <sheetData sheetId="7975" refreshError="1"/>
      <sheetData sheetId="7976" refreshError="1"/>
      <sheetData sheetId="7977" refreshError="1"/>
      <sheetData sheetId="7978" refreshError="1"/>
      <sheetData sheetId="7979" refreshError="1"/>
      <sheetData sheetId="7980" refreshError="1"/>
      <sheetData sheetId="7981" refreshError="1"/>
      <sheetData sheetId="7982" refreshError="1"/>
      <sheetData sheetId="7983" refreshError="1"/>
      <sheetData sheetId="7984" refreshError="1"/>
      <sheetData sheetId="7985" refreshError="1"/>
      <sheetData sheetId="7986" refreshError="1"/>
      <sheetData sheetId="7987" refreshError="1"/>
      <sheetData sheetId="7988" refreshError="1"/>
      <sheetData sheetId="7989" refreshError="1"/>
      <sheetData sheetId="7990" refreshError="1"/>
      <sheetData sheetId="7991" refreshError="1"/>
      <sheetData sheetId="7992" refreshError="1"/>
      <sheetData sheetId="7993" refreshError="1"/>
      <sheetData sheetId="7994" refreshError="1"/>
      <sheetData sheetId="7995" refreshError="1"/>
      <sheetData sheetId="7996" refreshError="1"/>
      <sheetData sheetId="7997" refreshError="1"/>
      <sheetData sheetId="7998" refreshError="1"/>
      <sheetData sheetId="7999" refreshError="1"/>
      <sheetData sheetId="8000" refreshError="1"/>
      <sheetData sheetId="8001" refreshError="1"/>
      <sheetData sheetId="8002" refreshError="1"/>
      <sheetData sheetId="8003" refreshError="1"/>
      <sheetData sheetId="8004" refreshError="1"/>
      <sheetData sheetId="8005" refreshError="1"/>
      <sheetData sheetId="8006" refreshError="1"/>
      <sheetData sheetId="8007" refreshError="1"/>
      <sheetData sheetId="8008" refreshError="1"/>
      <sheetData sheetId="8009" refreshError="1"/>
      <sheetData sheetId="8010" refreshError="1"/>
      <sheetData sheetId="8011" refreshError="1"/>
      <sheetData sheetId="8012" refreshError="1"/>
      <sheetData sheetId="8013" refreshError="1"/>
      <sheetData sheetId="8014" refreshError="1"/>
      <sheetData sheetId="8015" refreshError="1"/>
      <sheetData sheetId="8016" refreshError="1"/>
      <sheetData sheetId="8017" refreshError="1"/>
      <sheetData sheetId="8018" refreshError="1"/>
      <sheetData sheetId="8019" refreshError="1"/>
      <sheetData sheetId="8020" refreshError="1"/>
      <sheetData sheetId="8021" refreshError="1"/>
      <sheetData sheetId="8022" refreshError="1"/>
      <sheetData sheetId="8023" refreshError="1"/>
      <sheetData sheetId="8024" refreshError="1"/>
      <sheetData sheetId="8025" refreshError="1"/>
      <sheetData sheetId="8026" refreshError="1"/>
      <sheetData sheetId="8027" refreshError="1"/>
      <sheetData sheetId="8028" refreshError="1"/>
      <sheetData sheetId="8029" refreshError="1"/>
      <sheetData sheetId="8030" refreshError="1"/>
      <sheetData sheetId="8031" refreshError="1"/>
      <sheetData sheetId="8032" refreshError="1"/>
      <sheetData sheetId="8033" refreshError="1"/>
      <sheetData sheetId="8034" refreshError="1"/>
      <sheetData sheetId="8035" refreshError="1"/>
      <sheetData sheetId="8036" refreshError="1"/>
      <sheetData sheetId="8037" refreshError="1"/>
      <sheetData sheetId="8038" refreshError="1"/>
      <sheetData sheetId="8039" refreshError="1"/>
      <sheetData sheetId="8040" refreshError="1"/>
      <sheetData sheetId="8041" refreshError="1"/>
      <sheetData sheetId="8042" refreshError="1"/>
      <sheetData sheetId="8043" refreshError="1"/>
      <sheetData sheetId="8044" refreshError="1"/>
      <sheetData sheetId="8045" refreshError="1"/>
      <sheetData sheetId="8046" refreshError="1"/>
      <sheetData sheetId="8047" refreshError="1"/>
      <sheetData sheetId="8048" refreshError="1"/>
      <sheetData sheetId="8049" refreshError="1"/>
      <sheetData sheetId="8050" refreshError="1"/>
      <sheetData sheetId="8051" refreshError="1"/>
      <sheetData sheetId="8052" refreshError="1"/>
      <sheetData sheetId="8053" refreshError="1"/>
      <sheetData sheetId="8054" refreshError="1"/>
      <sheetData sheetId="8055" refreshError="1"/>
      <sheetData sheetId="8056" refreshError="1"/>
      <sheetData sheetId="8057" refreshError="1"/>
      <sheetData sheetId="8058" refreshError="1"/>
      <sheetData sheetId="8059" refreshError="1"/>
      <sheetData sheetId="8060" refreshError="1"/>
      <sheetData sheetId="8061" refreshError="1"/>
      <sheetData sheetId="8062" refreshError="1"/>
      <sheetData sheetId="8063" refreshError="1"/>
      <sheetData sheetId="8064" refreshError="1"/>
      <sheetData sheetId="8065" refreshError="1"/>
      <sheetData sheetId="8066" refreshError="1"/>
      <sheetData sheetId="8067" refreshError="1"/>
      <sheetData sheetId="8068" refreshError="1"/>
      <sheetData sheetId="8069" refreshError="1"/>
      <sheetData sheetId="8070" refreshError="1"/>
      <sheetData sheetId="8071" refreshError="1"/>
      <sheetData sheetId="8072" refreshError="1"/>
      <sheetData sheetId="8073" refreshError="1"/>
      <sheetData sheetId="8074" refreshError="1"/>
      <sheetData sheetId="8075" refreshError="1"/>
      <sheetData sheetId="8076" refreshError="1"/>
      <sheetData sheetId="8077" refreshError="1"/>
      <sheetData sheetId="8078" refreshError="1"/>
      <sheetData sheetId="8079" refreshError="1"/>
      <sheetData sheetId="8080" refreshError="1"/>
      <sheetData sheetId="8081" refreshError="1"/>
      <sheetData sheetId="8082" refreshError="1"/>
      <sheetData sheetId="8083" refreshError="1"/>
      <sheetData sheetId="8084" refreshError="1"/>
      <sheetData sheetId="8085" refreshError="1"/>
      <sheetData sheetId="8086" refreshError="1"/>
      <sheetData sheetId="8087" refreshError="1"/>
      <sheetData sheetId="8088" refreshError="1"/>
      <sheetData sheetId="8089" refreshError="1"/>
      <sheetData sheetId="8090" refreshError="1"/>
      <sheetData sheetId="8091" refreshError="1"/>
      <sheetData sheetId="8092" refreshError="1"/>
      <sheetData sheetId="8093" refreshError="1"/>
      <sheetData sheetId="8094" refreshError="1"/>
      <sheetData sheetId="8095"/>
      <sheetData sheetId="8096"/>
      <sheetData sheetId="8097"/>
      <sheetData sheetId="8098" refreshError="1"/>
      <sheetData sheetId="8099" refreshError="1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 refreshError="1"/>
      <sheetData sheetId="8112" refreshError="1"/>
      <sheetData sheetId="8113" refreshError="1"/>
      <sheetData sheetId="8114" refreshError="1"/>
      <sheetData sheetId="8115" refreshError="1"/>
      <sheetData sheetId="8116">
        <row r="2">
          <cell r="A2" t="str">
            <v>PREFEITURA DE MARABÁ - PARÁ</v>
          </cell>
        </row>
      </sheetData>
      <sheetData sheetId="8117"/>
      <sheetData sheetId="8118"/>
      <sheetData sheetId="8119">
        <row r="48">
          <cell r="L48">
            <v>1.34</v>
          </cell>
        </row>
      </sheetData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 refreshError="1"/>
      <sheetData sheetId="8149"/>
      <sheetData sheetId="8150"/>
      <sheetData sheetId="8151" refreshError="1"/>
      <sheetData sheetId="8152" refreshError="1"/>
      <sheetData sheetId="8153" refreshError="1"/>
      <sheetData sheetId="8154" refreshError="1"/>
      <sheetData sheetId="8155" refreshError="1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 refreshError="1"/>
      <sheetData sheetId="8255" refreshError="1"/>
      <sheetData sheetId="8256"/>
      <sheetData sheetId="8257"/>
      <sheetData sheetId="8258"/>
      <sheetData sheetId="8259"/>
      <sheetData sheetId="8260" refreshError="1"/>
      <sheetData sheetId="8261" refreshError="1"/>
      <sheetData sheetId="8262" refreshError="1"/>
      <sheetData sheetId="8263" refreshError="1"/>
      <sheetData sheetId="8264" refreshError="1"/>
      <sheetData sheetId="8265"/>
      <sheetData sheetId="8266" refreshError="1"/>
      <sheetData sheetId="8267" refreshError="1"/>
      <sheetData sheetId="8268" refreshError="1"/>
      <sheetData sheetId="8269" refreshError="1"/>
      <sheetData sheetId="8270" refreshError="1"/>
      <sheetData sheetId="8271" refreshError="1"/>
      <sheetData sheetId="8272" refreshError="1"/>
      <sheetData sheetId="8273" refreshError="1"/>
      <sheetData sheetId="8274" refreshError="1"/>
      <sheetData sheetId="8275" refreshError="1"/>
      <sheetData sheetId="8276"/>
      <sheetData sheetId="8277" refreshError="1"/>
      <sheetData sheetId="8278" refreshError="1"/>
      <sheetData sheetId="8279" refreshError="1"/>
      <sheetData sheetId="8280" refreshError="1"/>
      <sheetData sheetId="8281" refreshError="1"/>
      <sheetData sheetId="8282" refreshError="1"/>
      <sheetData sheetId="8283" refreshError="1"/>
      <sheetData sheetId="8284" refreshError="1"/>
      <sheetData sheetId="8285" refreshError="1"/>
      <sheetData sheetId="8286" refreshError="1"/>
      <sheetData sheetId="8287" refreshError="1"/>
      <sheetData sheetId="828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V-408"/>
      <sheetName val="Vol IV quantitativos_por_SNV"/>
      <sheetName val="HOR_MEC_BR-408"/>
      <sheetName val="HOR_MEC_Interseção_BUENOS AIRES"/>
      <sheetName val="HOR_MEC_Interseção Aliança - 2º"/>
      <sheetName val="HOR_MEC_Interseção Aliança - 1º"/>
      <sheetName val="HOR_MEC_Inters_Itaquitinga"/>
      <sheetName val="HOR_MEC_Inters_Timbaúba"/>
      <sheetName val="HOR_MEC_Interseção_Tracunhaem"/>
      <sheetName val="HOR_MEC_Interseção_VICÊNCIA"/>
      <sheetName val="HOR_MAN_Itaquitinga"/>
      <sheetName val="SIN_HOR_MAN_VICÊNCIA"/>
      <sheetName val="HOR_MAN_aliança 1º ACESSO"/>
      <sheetName val="HOR_MAN_ALIANÇA 2º ACESSO"/>
      <sheetName val="HOR_MAN_TRACUNHAEM"/>
      <sheetName val="HOR_MAN_BUENOS AIRES"/>
      <sheetName val="PARADA DE ONIBUS"/>
      <sheetName val="HOR_MAN_PONTES"/>
      <sheetName val="HOR_MAN_PASS. PEDESTRE_LOMBADA"/>
      <sheetName val="HOR_MAN_TIMBAUBA"/>
      <sheetName val="tachas_ALIANÇA 1º acesso "/>
      <sheetName val="tachas_Aliança 2º acesso"/>
      <sheetName val="tachas_aplicacao_BR408"/>
      <sheetName val="tachas_Buenos Aires"/>
      <sheetName val="tachas_Itaquitinga"/>
      <sheetName val="tachas_TIMBAÚBA"/>
      <sheetName val="tachas_Tracunhaém"/>
      <sheetName val="tachas_VICÊNCIA"/>
      <sheetName val="Defensas_necessidades"/>
      <sheetName val="sin_vertical_aplicacao"/>
      <sheetName val="Defensas-Removerimplantar.nec"/>
      <sheetName val="Pórtico a Remover"/>
      <sheetName val="Pórtico e Semi-pórtico"/>
    </sheetNames>
    <sheetDataSet>
      <sheetData sheetId="0"/>
      <sheetData sheetId="1"/>
      <sheetData sheetId="2">
        <row r="14">
          <cell r="U14" t="str">
            <v>NBR 15.402/2006</v>
          </cell>
          <cell r="AA14">
            <v>82.2</v>
          </cell>
          <cell r="AC14" t="str">
            <v>408BPE0110</v>
          </cell>
        </row>
        <row r="15">
          <cell r="U15" t="str">
            <v>NBR 15.402/2006</v>
          </cell>
          <cell r="AA15">
            <v>62.56</v>
          </cell>
          <cell r="AC15" t="str">
            <v>408BPE0110</v>
          </cell>
        </row>
        <row r="16">
          <cell r="U16" t="str">
            <v>NBR 15.402/2006</v>
          </cell>
          <cell r="AA16">
            <v>8.1</v>
          </cell>
          <cell r="AC16" t="str">
            <v>408BPE0110</v>
          </cell>
        </row>
        <row r="17">
          <cell r="U17" t="str">
            <v>NBR 15.402/2006</v>
          </cell>
          <cell r="AA17">
            <v>12</v>
          </cell>
          <cell r="AC17" t="str">
            <v>408BPE0110</v>
          </cell>
        </row>
        <row r="18">
          <cell r="U18" t="str">
            <v>NBR 15.402/2006</v>
          </cell>
          <cell r="AA18">
            <v>54</v>
          </cell>
          <cell r="AC18" t="str">
            <v>408BPE0110</v>
          </cell>
        </row>
        <row r="19">
          <cell r="U19" t="str">
            <v>NBR 15.402/2006</v>
          </cell>
          <cell r="AA19">
            <v>139.5</v>
          </cell>
          <cell r="AC19" t="str">
            <v>408BPE0110</v>
          </cell>
        </row>
        <row r="20">
          <cell r="U20" t="str">
            <v>NBR 15.402/2006</v>
          </cell>
          <cell r="AA20">
            <v>82.2</v>
          </cell>
          <cell r="AC20" t="str">
            <v>408BPE0110</v>
          </cell>
        </row>
        <row r="21">
          <cell r="U21" t="str">
            <v>NBR 13.731/08</v>
          </cell>
          <cell r="AA21">
            <v>117</v>
          </cell>
          <cell r="AC21" t="str">
            <v>408BPE0110</v>
          </cell>
        </row>
        <row r="22">
          <cell r="U22" t="str">
            <v>NBR 13.731/08</v>
          </cell>
          <cell r="AA22">
            <v>117.66</v>
          </cell>
          <cell r="AC22" t="str">
            <v>408BPE0110</v>
          </cell>
        </row>
        <row r="23">
          <cell r="U23" t="str">
            <v>NBR 13.731/08</v>
          </cell>
          <cell r="AA23">
            <v>123.92</v>
          </cell>
          <cell r="AC23" t="str">
            <v>408BPE0110</v>
          </cell>
        </row>
        <row r="24">
          <cell r="U24" t="str">
            <v>NBR 13.731/08</v>
          </cell>
          <cell r="AA24">
            <v>239.22</v>
          </cell>
          <cell r="AC24" t="str">
            <v>408BPE0110</v>
          </cell>
        </row>
        <row r="25">
          <cell r="U25" t="str">
            <v>NBR 13.731/08</v>
          </cell>
          <cell r="AA25">
            <v>222.7</v>
          </cell>
          <cell r="AC25" t="str">
            <v>408BPE0110</v>
          </cell>
        </row>
        <row r="26">
          <cell r="U26" t="str">
            <v>NBR 13.731/08</v>
          </cell>
          <cell r="AA26">
            <v>229.62</v>
          </cell>
          <cell r="AC26" t="str">
            <v>408BPE0110</v>
          </cell>
        </row>
        <row r="27">
          <cell r="U27" t="str">
            <v>NBR 13.731/08</v>
          </cell>
          <cell r="AA27">
            <v>535.55999999999995</v>
          </cell>
          <cell r="AC27" t="str">
            <v>408BPE0110</v>
          </cell>
        </row>
        <row r="28">
          <cell r="U28" t="str">
            <v>NBR 13.731/08</v>
          </cell>
          <cell r="AA28">
            <v>535.55999999999995</v>
          </cell>
          <cell r="AC28" t="str">
            <v>408BPE0110</v>
          </cell>
        </row>
        <row r="29">
          <cell r="U29" t="str">
            <v>NBR 13.731/08</v>
          </cell>
          <cell r="AA29">
            <v>147.47999999999999</v>
          </cell>
          <cell r="AC29" t="str">
            <v>408BPE0110</v>
          </cell>
        </row>
        <row r="30">
          <cell r="U30" t="str">
            <v>NBR 13.731/08</v>
          </cell>
          <cell r="AA30">
            <v>27.3</v>
          </cell>
          <cell r="AC30" t="str">
            <v>408BPE0110</v>
          </cell>
        </row>
        <row r="31">
          <cell r="U31" t="str">
            <v>NBR 15.402/2006</v>
          </cell>
          <cell r="AA31">
            <v>114.7</v>
          </cell>
          <cell r="AC31" t="str">
            <v>408BPE0110</v>
          </cell>
        </row>
        <row r="32">
          <cell r="U32" t="str">
            <v>NBR 15.870/10</v>
          </cell>
          <cell r="AA32">
            <v>28.67</v>
          </cell>
          <cell r="AC32" t="str">
            <v>408BPE0110</v>
          </cell>
        </row>
        <row r="33">
          <cell r="U33" t="str">
            <v>NBR 15.870/10</v>
          </cell>
          <cell r="AA33">
            <v>28.67</v>
          </cell>
          <cell r="AC33" t="str">
            <v>408BPE0110</v>
          </cell>
        </row>
        <row r="34">
          <cell r="U34" t="str">
            <v>NBR 13.731/08</v>
          </cell>
          <cell r="AA34">
            <v>87.4</v>
          </cell>
          <cell r="AC34" t="str">
            <v>408BPE0110</v>
          </cell>
        </row>
        <row r="35">
          <cell r="U35" t="str">
            <v>NBR 13.731/08</v>
          </cell>
          <cell r="AA35">
            <v>87.4</v>
          </cell>
          <cell r="AC35" t="str">
            <v>408BPE0110</v>
          </cell>
        </row>
        <row r="36">
          <cell r="U36" t="str">
            <v>NBR 13.731/08</v>
          </cell>
          <cell r="AA36">
            <v>263.60000000000002</v>
          </cell>
          <cell r="AC36" t="str">
            <v>408BPE0110</v>
          </cell>
        </row>
        <row r="37">
          <cell r="U37" t="str">
            <v>NBR 13.731/08</v>
          </cell>
          <cell r="AA37">
            <v>131.80000000000001</v>
          </cell>
          <cell r="AC37" t="str">
            <v>408BPE0110</v>
          </cell>
        </row>
        <row r="38">
          <cell r="U38" t="str">
            <v>NBR 13.731/08</v>
          </cell>
          <cell r="AA38">
            <v>132.1</v>
          </cell>
          <cell r="AC38" t="str">
            <v>408BPE0110</v>
          </cell>
        </row>
        <row r="39">
          <cell r="U39" t="str">
            <v>NBR 15.402/2006</v>
          </cell>
          <cell r="AA39">
            <v>112.42</v>
          </cell>
          <cell r="AC39" t="str">
            <v>408BPE0110</v>
          </cell>
        </row>
        <row r="40">
          <cell r="U40" t="str">
            <v>NBR 15.870/10</v>
          </cell>
          <cell r="AA40">
            <v>27.86</v>
          </cell>
          <cell r="AC40" t="str">
            <v>408BPE0110</v>
          </cell>
        </row>
        <row r="41">
          <cell r="U41" t="str">
            <v>NBR 15.870/10</v>
          </cell>
          <cell r="AA41">
            <v>27.86</v>
          </cell>
          <cell r="AC41" t="str">
            <v>408BPE0110</v>
          </cell>
        </row>
        <row r="42">
          <cell r="U42" t="str">
            <v>NBR 13.731/08</v>
          </cell>
          <cell r="AA42">
            <v>178.22</v>
          </cell>
          <cell r="AC42" t="str">
            <v>408BPE0110</v>
          </cell>
        </row>
        <row r="43">
          <cell r="U43" t="str">
            <v>NBR 13.731/08</v>
          </cell>
          <cell r="AA43">
            <v>207.46</v>
          </cell>
          <cell r="AC43" t="str">
            <v>408BPE0110</v>
          </cell>
        </row>
        <row r="44">
          <cell r="U44" t="str">
            <v>NBR 13.731/08</v>
          </cell>
          <cell r="AA44">
            <v>221.7</v>
          </cell>
          <cell r="AC44" t="str">
            <v>408BPE0110</v>
          </cell>
        </row>
        <row r="45">
          <cell r="U45" t="str">
            <v>NBR 13.731/08</v>
          </cell>
          <cell r="AA45">
            <v>98.94</v>
          </cell>
          <cell r="AC45" t="str">
            <v>408BPE0110</v>
          </cell>
        </row>
        <row r="46">
          <cell r="U46" t="str">
            <v>NBR 13.731/08</v>
          </cell>
          <cell r="AA46">
            <v>353.16</v>
          </cell>
          <cell r="AC46" t="str">
            <v>408BPE0110</v>
          </cell>
        </row>
        <row r="47">
          <cell r="U47" t="str">
            <v>NBR 13.731/08</v>
          </cell>
          <cell r="AA47">
            <v>353.16</v>
          </cell>
          <cell r="AC47" t="str">
            <v>408BPE0110</v>
          </cell>
        </row>
        <row r="48">
          <cell r="U48" t="str">
            <v>NBR 13.731/08</v>
          </cell>
          <cell r="AA48">
            <v>186.38</v>
          </cell>
          <cell r="AC48" t="str">
            <v>408BPE0110</v>
          </cell>
        </row>
        <row r="49">
          <cell r="U49" t="str">
            <v>NBR 13.731/08</v>
          </cell>
          <cell r="AA49">
            <v>136.30000000000001</v>
          </cell>
          <cell r="AC49" t="str">
            <v>408BPE0110</v>
          </cell>
        </row>
        <row r="50">
          <cell r="U50" t="str">
            <v>NBR 13.731/08</v>
          </cell>
          <cell r="AA50">
            <v>248.94</v>
          </cell>
          <cell r="AC50" t="str">
            <v>408BPE0110</v>
          </cell>
        </row>
        <row r="51">
          <cell r="U51" t="str">
            <v>NBR 13.731/08</v>
          </cell>
          <cell r="AA51">
            <v>51.72</v>
          </cell>
          <cell r="AC51" t="str">
            <v>408BPE0110</v>
          </cell>
        </row>
        <row r="52">
          <cell r="U52" t="str">
            <v>NBR 13.731/08</v>
          </cell>
          <cell r="AA52">
            <v>281</v>
          </cell>
          <cell r="AC52" t="str">
            <v>408BPE0110</v>
          </cell>
        </row>
        <row r="53">
          <cell r="U53" t="str">
            <v>NBR 13.731/08</v>
          </cell>
          <cell r="AA53">
            <v>274.60000000000002</v>
          </cell>
          <cell r="AC53" t="str">
            <v>408BPE0110</v>
          </cell>
        </row>
        <row r="54">
          <cell r="U54" t="str">
            <v>NBR 13.731/08</v>
          </cell>
          <cell r="AA54">
            <v>69.260000000000005</v>
          </cell>
          <cell r="AC54" t="str">
            <v>408BPE0110</v>
          </cell>
        </row>
        <row r="55">
          <cell r="U55" t="str">
            <v>NBR 13.731/08</v>
          </cell>
          <cell r="AA55">
            <v>59.14</v>
          </cell>
          <cell r="AC55" t="str">
            <v>408BPE0110</v>
          </cell>
        </row>
        <row r="56">
          <cell r="U56" t="str">
            <v>NBR 13.731/08</v>
          </cell>
          <cell r="AA56">
            <v>59.88</v>
          </cell>
          <cell r="AC56" t="str">
            <v>408BPE0110</v>
          </cell>
        </row>
        <row r="57">
          <cell r="U57" t="str">
            <v>NBR 13.731/08</v>
          </cell>
          <cell r="AA57">
            <v>273.3</v>
          </cell>
          <cell r="AC57" t="str">
            <v>408BPE0110</v>
          </cell>
        </row>
        <row r="58">
          <cell r="U58" t="str">
            <v>NBR 13.731/08</v>
          </cell>
          <cell r="AA58">
            <v>916.12</v>
          </cell>
          <cell r="AC58" t="str">
            <v>408BPE0110</v>
          </cell>
        </row>
        <row r="59">
          <cell r="U59" t="str">
            <v>NBR 13.731/08</v>
          </cell>
          <cell r="AA59">
            <v>916.12</v>
          </cell>
          <cell r="AC59" t="str">
            <v>408BPE0110</v>
          </cell>
        </row>
        <row r="60">
          <cell r="U60" t="str">
            <v>NBR 13.731/08</v>
          </cell>
          <cell r="AA60">
            <v>138.46</v>
          </cell>
          <cell r="AC60" t="str">
            <v>408BPE0110</v>
          </cell>
        </row>
        <row r="61">
          <cell r="U61" t="str">
            <v>NBR 13.731/08</v>
          </cell>
          <cell r="AA61">
            <v>55.66</v>
          </cell>
          <cell r="AC61" t="str">
            <v>408BPE0110</v>
          </cell>
        </row>
        <row r="62">
          <cell r="U62" t="str">
            <v>NBR 13.731/08</v>
          </cell>
          <cell r="AA62">
            <v>70.92</v>
          </cell>
          <cell r="AC62" t="str">
            <v>408BPE0110</v>
          </cell>
        </row>
        <row r="63">
          <cell r="U63" t="str">
            <v>NBR 13.731/08</v>
          </cell>
          <cell r="AA63">
            <v>257.02</v>
          </cell>
          <cell r="AC63" t="str">
            <v>408BPE0110</v>
          </cell>
        </row>
        <row r="64">
          <cell r="U64" t="str">
            <v>NBR 13.731/08</v>
          </cell>
          <cell r="AA64">
            <v>379.4</v>
          </cell>
          <cell r="AC64" t="str">
            <v>408BPE0110</v>
          </cell>
        </row>
        <row r="65">
          <cell r="U65" t="str">
            <v>NBR 13.731/08</v>
          </cell>
          <cell r="AA65">
            <v>379.4</v>
          </cell>
          <cell r="AC65" t="str">
            <v>408BPE0110</v>
          </cell>
        </row>
        <row r="66">
          <cell r="U66" t="str">
            <v>NBR 13.731/08</v>
          </cell>
          <cell r="AA66">
            <v>633.24</v>
          </cell>
          <cell r="AC66" t="str">
            <v>408BPE0110</v>
          </cell>
        </row>
        <row r="67">
          <cell r="U67" t="str">
            <v>NBR 13.731/08</v>
          </cell>
          <cell r="AA67">
            <v>678.28</v>
          </cell>
          <cell r="AC67" t="str">
            <v>408BPE0110</v>
          </cell>
        </row>
        <row r="68">
          <cell r="U68" t="str">
            <v>NBR 13.731/08</v>
          </cell>
          <cell r="AA68">
            <v>1311.52</v>
          </cell>
          <cell r="AC68" t="str">
            <v>408BPE0110</v>
          </cell>
        </row>
        <row r="69">
          <cell r="U69" t="str">
            <v>NBR 13.731/08</v>
          </cell>
          <cell r="AA69">
            <v>655.76</v>
          </cell>
          <cell r="AC69" t="str">
            <v>408BPE0110</v>
          </cell>
        </row>
        <row r="70">
          <cell r="U70" t="str">
            <v>NBR 15.402/2006</v>
          </cell>
          <cell r="AA70">
            <v>168.6</v>
          </cell>
          <cell r="AC70" t="str">
            <v>408BPE0110</v>
          </cell>
        </row>
        <row r="71">
          <cell r="U71" t="str">
            <v>NBR 15.870/10</v>
          </cell>
          <cell r="AA71">
            <v>42.15</v>
          </cell>
          <cell r="AC71" t="str">
            <v>408BPE0110</v>
          </cell>
        </row>
        <row r="72">
          <cell r="U72" t="str">
            <v>NBR 15.870/10</v>
          </cell>
          <cell r="AA72">
            <v>42.15</v>
          </cell>
          <cell r="AC72" t="str">
            <v>408BPE0110</v>
          </cell>
        </row>
        <row r="73">
          <cell r="U73" t="str">
            <v>NBR 13.731/08</v>
          </cell>
          <cell r="AA73">
            <v>738.54</v>
          </cell>
          <cell r="AC73" t="str">
            <v>408BPE0110</v>
          </cell>
        </row>
        <row r="74">
          <cell r="U74" t="str">
            <v>NBR 13.731/08</v>
          </cell>
          <cell r="AA74">
            <v>369.28</v>
          </cell>
          <cell r="AC74" t="str">
            <v>408BPE0110</v>
          </cell>
        </row>
        <row r="75">
          <cell r="U75" t="str">
            <v>NBR 13.731/08</v>
          </cell>
          <cell r="AA75">
            <v>369.28</v>
          </cell>
          <cell r="AC75" t="str">
            <v>408BPE0110</v>
          </cell>
        </row>
        <row r="76">
          <cell r="U76" t="str">
            <v>NBR 15.402/2006</v>
          </cell>
          <cell r="AA76">
            <v>184.64</v>
          </cell>
          <cell r="AC76" t="str">
            <v>408BPE0110</v>
          </cell>
        </row>
        <row r="77">
          <cell r="U77" t="str">
            <v>NBR 15.870/10</v>
          </cell>
          <cell r="AA77">
            <v>46.16</v>
          </cell>
          <cell r="AC77" t="str">
            <v>408BPE0110</v>
          </cell>
        </row>
        <row r="78">
          <cell r="U78" t="str">
            <v>NBR 15.870/10</v>
          </cell>
          <cell r="AA78">
            <v>46.16</v>
          </cell>
          <cell r="AC78" t="str">
            <v>408BPE0110</v>
          </cell>
        </row>
        <row r="79">
          <cell r="U79" t="str">
            <v>NBR 13.731/08</v>
          </cell>
          <cell r="AA79">
            <v>205.58</v>
          </cell>
          <cell r="AC79" t="str">
            <v>408BPE0110</v>
          </cell>
        </row>
        <row r="80">
          <cell r="U80" t="str">
            <v>NBR 13.731/08</v>
          </cell>
          <cell r="AA80">
            <v>102.78</v>
          </cell>
          <cell r="AC80" t="str">
            <v>408BPE0110</v>
          </cell>
        </row>
        <row r="81">
          <cell r="U81" t="str">
            <v>NBR 13.731/08</v>
          </cell>
          <cell r="AA81">
            <v>102.78</v>
          </cell>
          <cell r="AC81" t="str">
            <v>408BPE0110</v>
          </cell>
        </row>
        <row r="82">
          <cell r="U82" t="str">
            <v>NBR 15.402/2006</v>
          </cell>
          <cell r="AA82">
            <v>211.9</v>
          </cell>
          <cell r="AC82" t="str">
            <v>408BPE0110</v>
          </cell>
        </row>
        <row r="83">
          <cell r="U83" t="str">
            <v>NBR 15.402/2006</v>
          </cell>
          <cell r="AA83">
            <v>105.96</v>
          </cell>
          <cell r="AC83" t="str">
            <v>408BPE0110</v>
          </cell>
        </row>
        <row r="84">
          <cell r="U84" t="str">
            <v>NBR 15.402/2006</v>
          </cell>
          <cell r="AA84">
            <v>105.96</v>
          </cell>
          <cell r="AC84" t="str">
            <v>408BPE0110</v>
          </cell>
        </row>
        <row r="85">
          <cell r="U85" t="str">
            <v>NBR 13.731/08</v>
          </cell>
          <cell r="AA85">
            <v>788.32</v>
          </cell>
          <cell r="AC85" t="str">
            <v>408BPE0130</v>
          </cell>
        </row>
        <row r="86">
          <cell r="U86" t="str">
            <v>NBR 13.731/08</v>
          </cell>
          <cell r="AA86">
            <v>394.16</v>
          </cell>
          <cell r="AC86" t="str">
            <v>408BPE0130</v>
          </cell>
        </row>
        <row r="87">
          <cell r="U87" t="str">
            <v>NBR 13.731/08</v>
          </cell>
          <cell r="AA87">
            <v>394.16</v>
          </cell>
          <cell r="AC87" t="str">
            <v>408BPE0130</v>
          </cell>
        </row>
        <row r="88">
          <cell r="U88" t="str">
            <v>NBR 13.731/08</v>
          </cell>
          <cell r="AA88">
            <v>176</v>
          </cell>
          <cell r="AC88" t="str">
            <v>408BPE0130</v>
          </cell>
        </row>
        <row r="89">
          <cell r="U89" t="str">
            <v>NBR 13.731/08</v>
          </cell>
          <cell r="AA89">
            <v>88</v>
          </cell>
          <cell r="AC89" t="str">
            <v>408BPE0130</v>
          </cell>
        </row>
        <row r="90">
          <cell r="U90" t="str">
            <v>NBR 13.731/08</v>
          </cell>
          <cell r="AA90">
            <v>88</v>
          </cell>
          <cell r="AC90" t="str">
            <v>408BPE0130</v>
          </cell>
        </row>
        <row r="91">
          <cell r="U91" t="str">
            <v>NBR 15.402/2006</v>
          </cell>
          <cell r="AA91">
            <v>141.9</v>
          </cell>
          <cell r="AC91" t="str">
            <v>408BPE0130</v>
          </cell>
        </row>
        <row r="92">
          <cell r="U92" t="str">
            <v>NBR 15.402/2006</v>
          </cell>
          <cell r="AA92">
            <v>59.18</v>
          </cell>
          <cell r="AC92" t="str">
            <v>408BPE0130</v>
          </cell>
        </row>
        <row r="93">
          <cell r="U93" t="str">
            <v>NBR 15.402/2006</v>
          </cell>
          <cell r="AA93">
            <v>23.4</v>
          </cell>
          <cell r="AC93" t="str">
            <v>408BPE0130</v>
          </cell>
        </row>
        <row r="94">
          <cell r="U94" t="str">
            <v>NBR 13.731/08</v>
          </cell>
          <cell r="AA94">
            <v>88</v>
          </cell>
          <cell r="AC94" t="str">
            <v>408BPE0130</v>
          </cell>
        </row>
        <row r="95">
          <cell r="U95" t="str">
            <v>NBR 13.731/08</v>
          </cell>
          <cell r="AA95">
            <v>88</v>
          </cell>
          <cell r="AC95" t="str">
            <v>408BPE0130</v>
          </cell>
        </row>
        <row r="96">
          <cell r="U96" t="str">
            <v>NBR 13.731/08</v>
          </cell>
          <cell r="AA96">
            <v>61.94</v>
          </cell>
          <cell r="AC96" t="str">
            <v>408BPE0130</v>
          </cell>
        </row>
        <row r="97">
          <cell r="U97" t="str">
            <v>NBR 13.731/08</v>
          </cell>
          <cell r="AA97">
            <v>691.04</v>
          </cell>
          <cell r="AC97" t="str">
            <v>408BPE0130</v>
          </cell>
        </row>
        <row r="98">
          <cell r="U98" t="str">
            <v>NBR 15.402/2006</v>
          </cell>
          <cell r="AA98">
            <v>327.48</v>
          </cell>
          <cell r="AC98" t="str">
            <v>408BPE0130</v>
          </cell>
        </row>
        <row r="99">
          <cell r="U99" t="str">
            <v>NBR 15.402/2006</v>
          </cell>
          <cell r="AA99">
            <v>163.74</v>
          </cell>
          <cell r="AC99" t="str">
            <v>408BPE0130</v>
          </cell>
        </row>
        <row r="100">
          <cell r="U100" t="str">
            <v>NBR 15.402/2006</v>
          </cell>
          <cell r="AA100">
            <v>163.74</v>
          </cell>
          <cell r="AC100" t="str">
            <v>408BPE0130</v>
          </cell>
        </row>
        <row r="101">
          <cell r="U101" t="str">
            <v>NBR 15.402/2006</v>
          </cell>
          <cell r="AA101">
            <v>102.32</v>
          </cell>
          <cell r="AC101" t="str">
            <v>408BPE0130</v>
          </cell>
        </row>
        <row r="102">
          <cell r="U102" t="str">
            <v>NBR 15.870/10</v>
          </cell>
          <cell r="AA102">
            <v>25.58</v>
          </cell>
          <cell r="AC102" t="str">
            <v>408BPE0130</v>
          </cell>
        </row>
        <row r="103">
          <cell r="U103" t="str">
            <v>NBR 15.870/10</v>
          </cell>
          <cell r="AA103">
            <v>25.58</v>
          </cell>
          <cell r="AC103" t="str">
            <v>408BPE0130</v>
          </cell>
        </row>
        <row r="104">
          <cell r="U104" t="str">
            <v>NBR 13.731/08</v>
          </cell>
          <cell r="AA104">
            <v>29.48</v>
          </cell>
          <cell r="AC104" t="str">
            <v>408BPE0130</v>
          </cell>
        </row>
        <row r="105">
          <cell r="U105" t="str">
            <v>NBR 13.731/08</v>
          </cell>
          <cell r="AA105">
            <v>584.74</v>
          </cell>
          <cell r="AC105" t="str">
            <v>408BPE0130</v>
          </cell>
        </row>
        <row r="106">
          <cell r="U106" t="str">
            <v>NBR 13.731/08</v>
          </cell>
          <cell r="AA106">
            <v>584.74</v>
          </cell>
          <cell r="AC106" t="str">
            <v>408BPE0130</v>
          </cell>
        </row>
        <row r="107">
          <cell r="U107" t="str">
            <v>NBR 13.731/08</v>
          </cell>
          <cell r="AA107">
            <v>1198.68</v>
          </cell>
          <cell r="AC107" t="str">
            <v>408BPE0130</v>
          </cell>
        </row>
        <row r="108">
          <cell r="U108" t="str">
            <v>NBR 13.731/08</v>
          </cell>
          <cell r="AA108">
            <v>599.34</v>
          </cell>
          <cell r="AC108" t="str">
            <v>408BPE0130</v>
          </cell>
        </row>
        <row r="109">
          <cell r="U109" t="str">
            <v>NBR 13.731/08</v>
          </cell>
          <cell r="AA109">
            <v>599.34</v>
          </cell>
          <cell r="AC109" t="str">
            <v>408BPE0130</v>
          </cell>
        </row>
        <row r="110">
          <cell r="U110" t="str">
            <v>NBR 13.731/08</v>
          </cell>
          <cell r="AA110">
            <v>112.5</v>
          </cell>
          <cell r="AC110" t="str">
            <v>408BPE0130</v>
          </cell>
        </row>
        <row r="111">
          <cell r="U111" t="str">
            <v>NBR 13.731/08</v>
          </cell>
          <cell r="AA111">
            <v>75</v>
          </cell>
          <cell r="AC111" t="str">
            <v>408BPE0130</v>
          </cell>
        </row>
        <row r="112">
          <cell r="U112" t="str">
            <v>NBR 13.731/08</v>
          </cell>
          <cell r="AA112">
            <v>75</v>
          </cell>
          <cell r="AC112" t="str">
            <v>408BPE0130</v>
          </cell>
        </row>
        <row r="113">
          <cell r="U113" t="str">
            <v>NBR 13.731/08</v>
          </cell>
          <cell r="AA113">
            <v>348</v>
          </cell>
          <cell r="AC113" t="str">
            <v>408BPE0130</v>
          </cell>
        </row>
        <row r="114">
          <cell r="U114" t="str">
            <v>NBR 13.731/08</v>
          </cell>
          <cell r="AA114">
            <v>174</v>
          </cell>
          <cell r="AC114" t="str">
            <v>408BPE0130</v>
          </cell>
        </row>
        <row r="115">
          <cell r="U115" t="str">
            <v>NBR 13.731/08</v>
          </cell>
          <cell r="AA115">
            <v>174</v>
          </cell>
          <cell r="AC115" t="str">
            <v>408BPE0130</v>
          </cell>
        </row>
        <row r="116">
          <cell r="U116" t="str">
            <v>NBR 15.402/2006</v>
          </cell>
          <cell r="AA116">
            <v>64.2</v>
          </cell>
          <cell r="AC116" t="str">
            <v>408BPE0130</v>
          </cell>
        </row>
        <row r="117">
          <cell r="U117" t="str">
            <v>NBR 15.402/2006</v>
          </cell>
          <cell r="AA117">
            <v>101.4</v>
          </cell>
          <cell r="AC117" t="str">
            <v>408BPE0130</v>
          </cell>
        </row>
        <row r="118">
          <cell r="U118" t="str">
            <v>NBR 15.402/2006</v>
          </cell>
          <cell r="AA118">
            <v>48.16</v>
          </cell>
          <cell r="AC118" t="str">
            <v>408BPE0130</v>
          </cell>
        </row>
        <row r="119">
          <cell r="U119" t="str">
            <v>NBR 15.402/2006</v>
          </cell>
          <cell r="AA119">
            <v>19.8</v>
          </cell>
          <cell r="AC119" t="str">
            <v>408BPE0130</v>
          </cell>
        </row>
        <row r="120">
          <cell r="U120" t="str">
            <v>NBR 15.402/2006</v>
          </cell>
          <cell r="AA120">
            <v>10.199999999999999</v>
          </cell>
          <cell r="AC120" t="str">
            <v>408BPE0130</v>
          </cell>
        </row>
        <row r="121">
          <cell r="U121" t="str">
            <v>NBR 15.402/2006</v>
          </cell>
          <cell r="AA121">
            <v>102</v>
          </cell>
          <cell r="AC121" t="str">
            <v>408BPE0150</v>
          </cell>
        </row>
        <row r="122">
          <cell r="U122" t="str">
            <v>NBR 15.402/2006</v>
          </cell>
          <cell r="AA122">
            <v>1867.5</v>
          </cell>
          <cell r="AC122" t="str">
            <v>408BPE0150</v>
          </cell>
        </row>
        <row r="123">
          <cell r="U123" t="str">
            <v>NBR 13.731/08</v>
          </cell>
          <cell r="AA123">
            <v>217.14</v>
          </cell>
          <cell r="AC123" t="str">
            <v>408BPE0150</v>
          </cell>
        </row>
        <row r="124">
          <cell r="U124" t="str">
            <v>NBR 13.731/08</v>
          </cell>
          <cell r="AA124">
            <v>1306.1600000000001</v>
          </cell>
          <cell r="AC124" t="str">
            <v>408BPE0150</v>
          </cell>
        </row>
        <row r="125">
          <cell r="U125" t="str">
            <v>NBR 13.731/08</v>
          </cell>
          <cell r="AA125">
            <v>114.56</v>
          </cell>
          <cell r="AC125" t="str">
            <v>408BPE0150</v>
          </cell>
        </row>
        <row r="126">
          <cell r="U126" t="str">
            <v>NBR 13.731/08</v>
          </cell>
          <cell r="AA126">
            <v>138.02000000000001</v>
          </cell>
          <cell r="AC126" t="str">
            <v>408BPE0150</v>
          </cell>
        </row>
        <row r="127">
          <cell r="U127" t="str">
            <v>NBR 13.731/08</v>
          </cell>
          <cell r="AA127">
            <v>69</v>
          </cell>
          <cell r="AC127" t="str">
            <v>408BPE0150</v>
          </cell>
        </row>
        <row r="128">
          <cell r="U128" t="str">
            <v>NBR 13.731/08</v>
          </cell>
          <cell r="AA128">
            <v>69</v>
          </cell>
          <cell r="AC128" t="str">
            <v>408BPE0150</v>
          </cell>
        </row>
        <row r="129">
          <cell r="U129" t="str">
            <v>NBR 13.731/08</v>
          </cell>
          <cell r="AA129">
            <v>102.64</v>
          </cell>
          <cell r="AC129" t="str">
            <v>408BPE0150</v>
          </cell>
        </row>
        <row r="130">
          <cell r="U130" t="str">
            <v>NBR 13.731/08</v>
          </cell>
          <cell r="AA130">
            <v>68.42</v>
          </cell>
          <cell r="AC130" t="str">
            <v>408BPE0150</v>
          </cell>
        </row>
        <row r="131">
          <cell r="U131" t="str">
            <v>NBR 13.731/08</v>
          </cell>
          <cell r="AA131">
            <v>68.42</v>
          </cell>
          <cell r="AC131" t="str">
            <v>408BPE0150</v>
          </cell>
        </row>
        <row r="132">
          <cell r="U132" t="str">
            <v>NBR 13.731/08</v>
          </cell>
          <cell r="AA132">
            <v>45</v>
          </cell>
          <cell r="AC132" t="str">
            <v>408BPE0150</v>
          </cell>
        </row>
        <row r="133">
          <cell r="U133" t="str">
            <v>NBR 13.731/08</v>
          </cell>
          <cell r="AA133">
            <v>90</v>
          </cell>
          <cell r="AC133" t="str">
            <v>408BPE0150</v>
          </cell>
        </row>
        <row r="134">
          <cell r="U134" t="str">
            <v>NBR 13.731/08</v>
          </cell>
          <cell r="AA134">
            <v>90</v>
          </cell>
          <cell r="AC134" t="str">
            <v>408BPE0150</v>
          </cell>
        </row>
        <row r="135">
          <cell r="U135" t="str">
            <v>NBR 13.731/08</v>
          </cell>
          <cell r="AA135">
            <v>135</v>
          </cell>
          <cell r="AC135" t="str">
            <v>408BPE0150</v>
          </cell>
        </row>
        <row r="136">
          <cell r="U136" t="str">
            <v>NBR 13.731/08</v>
          </cell>
          <cell r="AA136">
            <v>90</v>
          </cell>
          <cell r="AC136" t="str">
            <v>408BPE0150</v>
          </cell>
        </row>
        <row r="137">
          <cell r="U137" t="str">
            <v>NBR 13.731/08</v>
          </cell>
          <cell r="AA137">
            <v>90</v>
          </cell>
          <cell r="AC137" t="str">
            <v>408BPE0150</v>
          </cell>
        </row>
        <row r="138">
          <cell r="U138" t="str">
            <v>NBR 13.731/08</v>
          </cell>
          <cell r="AA138">
            <v>180</v>
          </cell>
          <cell r="AC138" t="str">
            <v>408BPE0150</v>
          </cell>
        </row>
        <row r="139">
          <cell r="U139" t="str">
            <v>NBR 13.731/08</v>
          </cell>
          <cell r="AA139">
            <v>120</v>
          </cell>
          <cell r="AC139" t="str">
            <v>408BPE0150</v>
          </cell>
        </row>
        <row r="140">
          <cell r="U140" t="str">
            <v>NBR 13.731/08</v>
          </cell>
          <cell r="AA140">
            <v>120</v>
          </cell>
          <cell r="AC140" t="str">
            <v>408BPE0150</v>
          </cell>
        </row>
        <row r="141">
          <cell r="U141" t="str">
            <v>NBR 15.402/2006</v>
          </cell>
          <cell r="AA141">
            <v>197.84</v>
          </cell>
          <cell r="AC141" t="str">
            <v>408BPE0150</v>
          </cell>
        </row>
        <row r="142">
          <cell r="U142" t="str">
            <v>NBR 15.870/10</v>
          </cell>
          <cell r="AA142">
            <v>49.46</v>
          </cell>
          <cell r="AC142" t="str">
            <v>408BPE0150</v>
          </cell>
        </row>
        <row r="143">
          <cell r="U143" t="str">
            <v>NBR 15.870/10</v>
          </cell>
          <cell r="AA143">
            <v>49.46</v>
          </cell>
          <cell r="AC143" t="str">
            <v>408BPE0150</v>
          </cell>
        </row>
        <row r="144">
          <cell r="U144" t="str">
            <v>NBR 13.731/08</v>
          </cell>
          <cell r="AA144">
            <v>301.32</v>
          </cell>
          <cell r="AC144" t="str">
            <v>408BPE0150</v>
          </cell>
        </row>
        <row r="145">
          <cell r="U145" t="str">
            <v>NBR 13.731/08</v>
          </cell>
          <cell r="AA145">
            <v>150.66</v>
          </cell>
          <cell r="AC145" t="str">
            <v>408BPE0150</v>
          </cell>
        </row>
        <row r="146">
          <cell r="U146" t="str">
            <v>NBR 13.731/08</v>
          </cell>
          <cell r="AA146">
            <v>150.66</v>
          </cell>
          <cell r="AC146" t="str">
            <v>408BPE0150</v>
          </cell>
        </row>
        <row r="147">
          <cell r="U147" t="str">
            <v>NBR 15.402/2006</v>
          </cell>
          <cell r="AA147">
            <v>127.14</v>
          </cell>
          <cell r="AC147" t="str">
            <v>408BPE0150</v>
          </cell>
        </row>
        <row r="148">
          <cell r="U148" t="str">
            <v>NBR 15.870/10</v>
          </cell>
          <cell r="AA148">
            <v>31.79</v>
          </cell>
          <cell r="AC148" t="str">
            <v>408BPE0150</v>
          </cell>
        </row>
        <row r="149">
          <cell r="U149" t="str">
            <v>NBR 15.870/10</v>
          </cell>
          <cell r="AA149">
            <v>31.79</v>
          </cell>
          <cell r="AC149" t="str">
            <v>408BPE0150</v>
          </cell>
        </row>
        <row r="150">
          <cell r="U150" t="str">
            <v>NBR 13.731/08</v>
          </cell>
          <cell r="AA150">
            <v>254.56</v>
          </cell>
          <cell r="AC150" t="str">
            <v>408BPE0150</v>
          </cell>
        </row>
        <row r="151">
          <cell r="U151" t="str">
            <v>NBR 13.731/08</v>
          </cell>
          <cell r="AA151">
            <v>127.28</v>
          </cell>
          <cell r="AC151" t="str">
            <v>408BPE0150</v>
          </cell>
        </row>
        <row r="152">
          <cell r="U152" t="str">
            <v>NBR 13.731/08</v>
          </cell>
          <cell r="AA152">
            <v>127.28</v>
          </cell>
          <cell r="AC152" t="str">
            <v>408BPE0150</v>
          </cell>
        </row>
        <row r="153">
          <cell r="U153" t="str">
            <v>NBR 13.731/08</v>
          </cell>
          <cell r="AA153">
            <v>509.16</v>
          </cell>
          <cell r="AC153" t="str">
            <v>408BPE0150</v>
          </cell>
        </row>
        <row r="154">
          <cell r="U154" t="str">
            <v>NBR 13.731/08</v>
          </cell>
          <cell r="AA154">
            <v>254.58</v>
          </cell>
          <cell r="AC154" t="str">
            <v>408BPE0150</v>
          </cell>
        </row>
        <row r="155">
          <cell r="U155" t="str">
            <v>NBR 13.731/08</v>
          </cell>
          <cell r="AA155">
            <v>254.58</v>
          </cell>
          <cell r="AC155" t="str">
            <v>408BPE0150</v>
          </cell>
        </row>
        <row r="156">
          <cell r="U156" t="str">
            <v>NBR 13.731/08</v>
          </cell>
          <cell r="AA156">
            <v>172.5</v>
          </cell>
          <cell r="AC156" t="str">
            <v>408BPE0150</v>
          </cell>
        </row>
        <row r="157">
          <cell r="U157" t="str">
            <v>NBR 13.731/08</v>
          </cell>
          <cell r="AA157">
            <v>115</v>
          </cell>
          <cell r="AC157" t="str">
            <v>408BPE0150</v>
          </cell>
        </row>
        <row r="158">
          <cell r="U158" t="str">
            <v>NBR 13.731/08</v>
          </cell>
          <cell r="AA158">
            <v>115</v>
          </cell>
          <cell r="AC158" t="str">
            <v>408BPE0150</v>
          </cell>
        </row>
        <row r="159">
          <cell r="U159" t="str">
            <v>NBR 13.731/08</v>
          </cell>
          <cell r="AA159">
            <v>180</v>
          </cell>
          <cell r="AC159" t="str">
            <v>408BPE0150</v>
          </cell>
        </row>
        <row r="160">
          <cell r="U160" t="str">
            <v>NBR 13.731/08</v>
          </cell>
          <cell r="AA160">
            <v>90</v>
          </cell>
          <cell r="AC160" t="str">
            <v>408BPE0150</v>
          </cell>
        </row>
        <row r="161">
          <cell r="U161" t="str">
            <v>NBR 13.731/08</v>
          </cell>
          <cell r="AA161">
            <v>90</v>
          </cell>
          <cell r="AC161" t="str">
            <v>408BPE0150</v>
          </cell>
        </row>
        <row r="162">
          <cell r="U162" t="str">
            <v>NBR 15.402/2006</v>
          </cell>
          <cell r="AA162">
            <v>60</v>
          </cell>
          <cell r="AC162" t="str">
            <v>408BPE0150</v>
          </cell>
        </row>
        <row r="163">
          <cell r="U163" t="str">
            <v>NBR 15.402/2006</v>
          </cell>
          <cell r="AA163">
            <v>30</v>
          </cell>
          <cell r="AC163" t="str">
            <v>408BPE0150</v>
          </cell>
        </row>
        <row r="164">
          <cell r="U164" t="str">
            <v>NBR 15.402/2006</v>
          </cell>
          <cell r="AA164">
            <v>45</v>
          </cell>
          <cell r="AC164" t="str">
            <v>408BPE0150</v>
          </cell>
        </row>
        <row r="165">
          <cell r="U165" t="str">
            <v>NBR 15.402/2006</v>
          </cell>
          <cell r="AA165">
            <v>70.2</v>
          </cell>
          <cell r="AC165" t="str">
            <v>408BPE0150</v>
          </cell>
        </row>
        <row r="166">
          <cell r="U166" t="str">
            <v>NBR 15.402/2006</v>
          </cell>
          <cell r="AA166">
            <v>0.6</v>
          </cell>
          <cell r="AC166" t="str">
            <v>408BPE0150</v>
          </cell>
        </row>
        <row r="167">
          <cell r="U167" t="str">
            <v>NBR 15.402/2006</v>
          </cell>
          <cell r="AA167">
            <v>30.6</v>
          </cell>
          <cell r="AC167" t="str">
            <v>408BPE0150</v>
          </cell>
        </row>
        <row r="168">
          <cell r="U168" t="str">
            <v>NBR 15.402/2006</v>
          </cell>
          <cell r="AA168">
            <v>20.260000000000002</v>
          </cell>
          <cell r="AC168" t="str">
            <v>408BPE0150</v>
          </cell>
        </row>
        <row r="169">
          <cell r="U169" t="str">
            <v>NBR 15.402/2006</v>
          </cell>
          <cell r="AA169">
            <v>35.659999999999997</v>
          </cell>
          <cell r="AC169" t="str">
            <v>408BPE0150</v>
          </cell>
        </row>
        <row r="170">
          <cell r="U170" t="str">
            <v>NBR 13.731/08</v>
          </cell>
          <cell r="AA170">
            <v>1019.66</v>
          </cell>
          <cell r="AC170" t="str">
            <v>408BPE0160</v>
          </cell>
        </row>
        <row r="171">
          <cell r="U171" t="str">
            <v>NBR 13.731/08</v>
          </cell>
          <cell r="AA171">
            <v>509.84</v>
          </cell>
          <cell r="AC171" t="str">
            <v>408BPE0160</v>
          </cell>
        </row>
        <row r="172">
          <cell r="U172" t="str">
            <v>NBR 13.731/08</v>
          </cell>
          <cell r="AA172">
            <v>508.76</v>
          </cell>
          <cell r="AC172" t="str">
            <v>408BPE0160</v>
          </cell>
        </row>
        <row r="173">
          <cell r="U173" t="str">
            <v>NBR 15.402/2006</v>
          </cell>
          <cell r="AA173">
            <v>1353.86</v>
          </cell>
          <cell r="AC173" t="str">
            <v>408BPE0160</v>
          </cell>
        </row>
        <row r="174">
          <cell r="U174" t="str">
            <v>NBR 15.402/2006</v>
          </cell>
          <cell r="AA174">
            <v>676.92</v>
          </cell>
          <cell r="AC174" t="str">
            <v>408BPE0160</v>
          </cell>
        </row>
        <row r="175">
          <cell r="U175" t="str">
            <v>NBR 15.402/2006</v>
          </cell>
          <cell r="AA175">
            <v>674.22</v>
          </cell>
          <cell r="AC175" t="str">
            <v>408BPE0160</v>
          </cell>
        </row>
        <row r="176">
          <cell r="U176" t="str">
            <v>NBR 15.402/2006</v>
          </cell>
          <cell r="AA176">
            <v>282.58</v>
          </cell>
          <cell r="AC176" t="str">
            <v>408BPE0160</v>
          </cell>
        </row>
        <row r="177">
          <cell r="U177" t="str">
            <v>NBR 13.731/08</v>
          </cell>
          <cell r="AA177">
            <v>141.30000000000001</v>
          </cell>
          <cell r="AC177" t="str">
            <v>408BPE0160</v>
          </cell>
        </row>
        <row r="178">
          <cell r="U178" t="str">
            <v>NBR 13.731/08</v>
          </cell>
          <cell r="AA178">
            <v>139.24</v>
          </cell>
          <cell r="AC178" t="str">
            <v>408BPE0160</v>
          </cell>
        </row>
        <row r="179">
          <cell r="U179" t="str">
            <v>NBR 13.731/08</v>
          </cell>
          <cell r="AA179">
            <v>751.9</v>
          </cell>
          <cell r="AC179" t="str">
            <v>408BPE0160</v>
          </cell>
        </row>
        <row r="180">
          <cell r="U180" t="str">
            <v>NBR 13.731/08</v>
          </cell>
          <cell r="AA180">
            <v>375.94</v>
          </cell>
          <cell r="AC180" t="str">
            <v>408BPE0160</v>
          </cell>
        </row>
        <row r="181">
          <cell r="U181" t="str">
            <v>NBR 13.731/08</v>
          </cell>
          <cell r="AA181">
            <v>378.94</v>
          </cell>
          <cell r="AC181" t="str">
            <v>408BPE0160</v>
          </cell>
        </row>
        <row r="182">
          <cell r="U182" t="str">
            <v>NBR 13.731/08</v>
          </cell>
          <cell r="AA182">
            <v>94.5</v>
          </cell>
          <cell r="AC182" t="str">
            <v>408BPE0160</v>
          </cell>
        </row>
        <row r="183">
          <cell r="U183" t="str">
            <v>NBR 13.731/08</v>
          </cell>
          <cell r="AA183">
            <v>63</v>
          </cell>
          <cell r="AC183" t="str">
            <v>408BPE0160</v>
          </cell>
        </row>
        <row r="184">
          <cell r="U184" t="str">
            <v>NBR 13.731/08</v>
          </cell>
          <cell r="AA184">
            <v>65.099999999999994</v>
          </cell>
          <cell r="AC184" t="str">
            <v>408BPE0160</v>
          </cell>
        </row>
        <row r="185">
          <cell r="U185" t="str">
            <v>NBR 15.402/2006</v>
          </cell>
          <cell r="AA185">
            <v>64.2</v>
          </cell>
          <cell r="AC185" t="str">
            <v>408BPE0160</v>
          </cell>
        </row>
        <row r="186">
          <cell r="U186" t="str">
            <v>NBR 15.402/2006</v>
          </cell>
          <cell r="AA186">
            <v>28.5</v>
          </cell>
          <cell r="AC186" t="str">
            <v>408BPE0160</v>
          </cell>
        </row>
        <row r="187">
          <cell r="U187" t="str">
            <v>NBR 15.402/2006</v>
          </cell>
          <cell r="AA187">
            <v>20.100000000000001</v>
          </cell>
          <cell r="AC187" t="str">
            <v>408BPE0160</v>
          </cell>
        </row>
        <row r="188">
          <cell r="U188" t="str">
            <v>NBR 15.402/2006</v>
          </cell>
          <cell r="AA188">
            <v>14.86</v>
          </cell>
          <cell r="AC188" t="str">
            <v>408BPE0160</v>
          </cell>
        </row>
        <row r="189">
          <cell r="U189" t="str">
            <v>NBR 15.402/2006</v>
          </cell>
          <cell r="AA189">
            <v>0.9</v>
          </cell>
          <cell r="AC189" t="str">
            <v>408BPE0160</v>
          </cell>
        </row>
        <row r="190">
          <cell r="U190" t="str">
            <v>NBR 15.402/2006</v>
          </cell>
          <cell r="AA190">
            <v>8.4</v>
          </cell>
          <cell r="AC190" t="str">
            <v>408BPE0160</v>
          </cell>
        </row>
        <row r="191">
          <cell r="U191" t="str">
            <v>NBR 15.402/2006</v>
          </cell>
          <cell r="AA191">
            <v>18</v>
          </cell>
          <cell r="AC191" t="str">
            <v>408BPE0160</v>
          </cell>
        </row>
        <row r="192">
          <cell r="U192" t="str">
            <v>NBR 15.402/2006</v>
          </cell>
          <cell r="AA192">
            <v>40.799999999999997</v>
          </cell>
          <cell r="AC192" t="str">
            <v>408BPE0160</v>
          </cell>
        </row>
        <row r="193">
          <cell r="U193" t="str">
            <v>NBR 15.402/2006</v>
          </cell>
          <cell r="AA193">
            <v>20.399999999999999</v>
          </cell>
          <cell r="AC193" t="str">
            <v>408BPE0160</v>
          </cell>
        </row>
        <row r="194">
          <cell r="U194" t="str">
            <v>NBR 13.731/08</v>
          </cell>
          <cell r="AA194">
            <v>360</v>
          </cell>
          <cell r="AC194" t="str">
            <v>408BPE0170</v>
          </cell>
        </row>
        <row r="195">
          <cell r="U195" t="str">
            <v>NBR 13.731/08</v>
          </cell>
          <cell r="AA195">
            <v>180</v>
          </cell>
          <cell r="AC195" t="str">
            <v>408BPE0170</v>
          </cell>
        </row>
        <row r="196">
          <cell r="U196" t="str">
            <v>NBR 13.731/08</v>
          </cell>
          <cell r="AA196">
            <v>180</v>
          </cell>
          <cell r="AC196" t="str">
            <v>408BPE0170</v>
          </cell>
        </row>
        <row r="197">
          <cell r="U197" t="str">
            <v>NBR 13.731/08</v>
          </cell>
          <cell r="AA197">
            <v>198</v>
          </cell>
          <cell r="AC197" t="str">
            <v>408BPE0170</v>
          </cell>
        </row>
        <row r="198">
          <cell r="U198" t="str">
            <v>NBR 13.731/08</v>
          </cell>
          <cell r="AA198">
            <v>407.26</v>
          </cell>
          <cell r="AC198" t="str">
            <v>408BPE0170</v>
          </cell>
        </row>
        <row r="199">
          <cell r="U199" t="str">
            <v>NBR 13.731/08</v>
          </cell>
          <cell r="AA199">
            <v>403.5</v>
          </cell>
          <cell r="AC199" t="str">
            <v>408BPE0170</v>
          </cell>
        </row>
        <row r="200">
          <cell r="U200" t="str">
            <v>NBR 13.731/08</v>
          </cell>
          <cell r="AA200">
            <v>403.5</v>
          </cell>
          <cell r="AC200" t="str">
            <v>408BPE0170</v>
          </cell>
        </row>
        <row r="201">
          <cell r="U201" t="str">
            <v>NBR 13.731/08</v>
          </cell>
          <cell r="AA201">
            <v>249.76</v>
          </cell>
          <cell r="AC201" t="str">
            <v>408BPE0170</v>
          </cell>
        </row>
        <row r="202">
          <cell r="U202" t="str">
            <v>NBR 13.731/08</v>
          </cell>
          <cell r="AA202">
            <v>166.5</v>
          </cell>
          <cell r="AC202" t="str">
            <v>408BPE0170</v>
          </cell>
        </row>
        <row r="203">
          <cell r="U203" t="str">
            <v>NBR 13.731/08</v>
          </cell>
          <cell r="AA203">
            <v>166.5</v>
          </cell>
          <cell r="AC203" t="str">
            <v>408BPE0170</v>
          </cell>
        </row>
        <row r="204">
          <cell r="U204" t="str">
            <v>NBR 13.731/08</v>
          </cell>
          <cell r="AA204">
            <v>240.16</v>
          </cell>
          <cell r="AC204" t="str">
            <v>408BPE0170</v>
          </cell>
        </row>
        <row r="205">
          <cell r="U205" t="str">
            <v>NBR 13.731/08</v>
          </cell>
          <cell r="AA205">
            <v>120.08</v>
          </cell>
          <cell r="AC205" t="str">
            <v>408BPE0170</v>
          </cell>
        </row>
        <row r="206">
          <cell r="U206" t="str">
            <v>NBR 13.731/08</v>
          </cell>
          <cell r="AA206">
            <v>120.08</v>
          </cell>
          <cell r="AC206" t="str">
            <v>408BPE0170</v>
          </cell>
        </row>
        <row r="207">
          <cell r="U207" t="str">
            <v>NBR 15.402/2006</v>
          </cell>
          <cell r="AA207">
            <v>167.84</v>
          </cell>
          <cell r="AC207" t="str">
            <v>408BPE0170</v>
          </cell>
        </row>
        <row r="208">
          <cell r="U208" t="str">
            <v>NBR 15.402/2006</v>
          </cell>
          <cell r="AA208">
            <v>59.92</v>
          </cell>
          <cell r="AC208" t="str">
            <v>408BPE0170</v>
          </cell>
        </row>
        <row r="209">
          <cell r="U209" t="str">
            <v>NBR 15.402/2006</v>
          </cell>
          <cell r="AA209">
            <v>36</v>
          </cell>
          <cell r="AC209" t="str">
            <v>408BPE0170</v>
          </cell>
        </row>
        <row r="210">
          <cell r="U210" t="str">
            <v>NBR 15.402/2006</v>
          </cell>
          <cell r="AA210">
            <v>114.98</v>
          </cell>
          <cell r="AC210" t="str">
            <v>408BPE0170</v>
          </cell>
        </row>
        <row r="211">
          <cell r="U211" t="str">
            <v>NBR 15.402/2006</v>
          </cell>
          <cell r="AA211">
            <v>5.0999999999999996</v>
          </cell>
          <cell r="AC211" t="str">
            <v>408BPE0170</v>
          </cell>
        </row>
        <row r="212">
          <cell r="U212" t="str">
            <v>NBR 15.402/2006</v>
          </cell>
          <cell r="AA212">
            <v>27.26</v>
          </cell>
          <cell r="AC212" t="str">
            <v>408BPE0170</v>
          </cell>
        </row>
        <row r="213">
          <cell r="U213" t="str">
            <v>NBR 15.402/2006</v>
          </cell>
          <cell r="AA213">
            <v>48.34</v>
          </cell>
          <cell r="AC213" t="str">
            <v>408BPE0170</v>
          </cell>
        </row>
        <row r="214">
          <cell r="U214" t="str">
            <v>NBR 15.402/2006</v>
          </cell>
          <cell r="AA214">
            <v>205.68</v>
          </cell>
          <cell r="AC214" t="str">
            <v>408BPE0170</v>
          </cell>
        </row>
        <row r="215">
          <cell r="U215" t="str">
            <v>NBR 15.870/10</v>
          </cell>
          <cell r="AA215">
            <v>51.42</v>
          </cell>
          <cell r="AC215" t="str">
            <v>408BPE0170</v>
          </cell>
        </row>
        <row r="216">
          <cell r="U216" t="str">
            <v>NBR 15.870/10</v>
          </cell>
          <cell r="AA216">
            <v>51.42</v>
          </cell>
          <cell r="AC216" t="str">
            <v>408BPE0170</v>
          </cell>
        </row>
        <row r="217">
          <cell r="U217" t="str">
            <v>NBR 13.731/08</v>
          </cell>
          <cell r="AA217">
            <v>164.18</v>
          </cell>
          <cell r="AC217" t="str">
            <v>408BPE0170</v>
          </cell>
        </row>
        <row r="218">
          <cell r="U218" t="str">
            <v>NBR 13.731/08</v>
          </cell>
          <cell r="AA218">
            <v>82.08</v>
          </cell>
          <cell r="AC218" t="str">
            <v>408BPE0170</v>
          </cell>
        </row>
        <row r="219">
          <cell r="U219" t="str">
            <v>NBR 13.731/08</v>
          </cell>
          <cell r="AA219">
            <v>82.08</v>
          </cell>
          <cell r="AC219" t="str">
            <v>408BPE0170</v>
          </cell>
        </row>
        <row r="220">
          <cell r="U220" t="str">
            <v>NBR 13.731/08</v>
          </cell>
          <cell r="AA220">
            <v>90</v>
          </cell>
          <cell r="AC220" t="str">
            <v>408BPE0170</v>
          </cell>
        </row>
        <row r="221">
          <cell r="U221" t="str">
            <v>NBR 13.731/08</v>
          </cell>
          <cell r="AA221">
            <v>60</v>
          </cell>
          <cell r="AC221" t="str">
            <v>408BPE0170</v>
          </cell>
        </row>
        <row r="222">
          <cell r="U222" t="str">
            <v>NBR 13.731/08</v>
          </cell>
          <cell r="AA222">
            <v>60</v>
          </cell>
          <cell r="AC222" t="str">
            <v>408BPE0170</v>
          </cell>
        </row>
        <row r="223">
          <cell r="U223" t="str">
            <v>NBR 13.731/08</v>
          </cell>
          <cell r="AA223">
            <v>540</v>
          </cell>
          <cell r="AC223" t="str">
            <v>408BPE0170</v>
          </cell>
        </row>
        <row r="224">
          <cell r="U224" t="str">
            <v>NBR 13.731/08</v>
          </cell>
          <cell r="AA224">
            <v>270</v>
          </cell>
          <cell r="AC224" t="str">
            <v>408BPE0170</v>
          </cell>
        </row>
        <row r="225">
          <cell r="U225" t="str">
            <v>NBR 13.731/08</v>
          </cell>
          <cell r="AA225">
            <v>270</v>
          </cell>
          <cell r="AC225" t="str">
            <v>408BPE0170</v>
          </cell>
        </row>
        <row r="226">
          <cell r="U226" t="str">
            <v>NBR 13.731/08</v>
          </cell>
          <cell r="AA226">
            <v>90</v>
          </cell>
          <cell r="AC226" t="str">
            <v>408BPE0170</v>
          </cell>
        </row>
        <row r="227">
          <cell r="U227" t="str">
            <v>NBR 13.731/08</v>
          </cell>
          <cell r="AA227">
            <v>60</v>
          </cell>
          <cell r="AC227" t="str">
            <v>408BPE0170</v>
          </cell>
        </row>
        <row r="228">
          <cell r="U228" t="str">
            <v>NBR 13.731/08</v>
          </cell>
          <cell r="AA228">
            <v>60</v>
          </cell>
          <cell r="AC228" t="str">
            <v>408BPE0170</v>
          </cell>
        </row>
        <row r="229">
          <cell r="U229" t="str">
            <v>NBR 13.731/08</v>
          </cell>
          <cell r="AA229">
            <v>135</v>
          </cell>
          <cell r="AC229" t="str">
            <v>408BPE0170</v>
          </cell>
        </row>
        <row r="230">
          <cell r="U230" t="str">
            <v>NBR 13.731/08</v>
          </cell>
          <cell r="AA230">
            <v>90</v>
          </cell>
          <cell r="AC230" t="str">
            <v>408BPE0170</v>
          </cell>
        </row>
        <row r="231">
          <cell r="U231" t="str">
            <v>NBR 13.731/08</v>
          </cell>
          <cell r="AA231">
            <v>90</v>
          </cell>
          <cell r="AC231" t="str">
            <v>408BPE0170</v>
          </cell>
        </row>
        <row r="232">
          <cell r="U232" t="str">
            <v>NBR 13.731/08</v>
          </cell>
          <cell r="AA232">
            <v>135</v>
          </cell>
          <cell r="AC232" t="str">
            <v>408BPE0170</v>
          </cell>
        </row>
        <row r="233">
          <cell r="U233" t="str">
            <v>NBR 13.731/08</v>
          </cell>
          <cell r="AA233">
            <v>90</v>
          </cell>
          <cell r="AC233" t="str">
            <v>408BPE0170</v>
          </cell>
        </row>
        <row r="234">
          <cell r="U234" t="str">
            <v>NBR 13.731/08</v>
          </cell>
          <cell r="AA234">
            <v>90</v>
          </cell>
          <cell r="AC234" t="str">
            <v>408BPE0170</v>
          </cell>
        </row>
        <row r="235">
          <cell r="U235" t="str">
            <v>NBR 13.731/08</v>
          </cell>
          <cell r="AA235">
            <v>135</v>
          </cell>
          <cell r="AC235" t="str">
            <v>408BPE0170</v>
          </cell>
        </row>
        <row r="236">
          <cell r="U236" t="str">
            <v>NBR 13.731/08</v>
          </cell>
          <cell r="AA236">
            <v>90</v>
          </cell>
          <cell r="AC236" t="str">
            <v>408BPE0170</v>
          </cell>
        </row>
        <row r="237">
          <cell r="U237" t="str">
            <v>NBR 13.731/08</v>
          </cell>
          <cell r="AA237">
            <v>90</v>
          </cell>
          <cell r="AC237" t="str">
            <v>408BPE0170</v>
          </cell>
        </row>
        <row r="238">
          <cell r="U238" t="str">
            <v>NBR 15.402/2006</v>
          </cell>
          <cell r="AA238">
            <v>1069.2</v>
          </cell>
          <cell r="AC238" t="str">
            <v>408BPE0170</v>
          </cell>
        </row>
        <row r="239">
          <cell r="U239" t="str">
            <v>NBR 15.402/2006</v>
          </cell>
          <cell r="AA239">
            <v>534.6</v>
          </cell>
          <cell r="AC239" t="str">
            <v>408BPE0170</v>
          </cell>
        </row>
        <row r="240">
          <cell r="U240" t="str">
            <v>NBR 15.402/2006</v>
          </cell>
          <cell r="AA240">
            <v>534.6</v>
          </cell>
          <cell r="AC240" t="str">
            <v>408BPE0170</v>
          </cell>
        </row>
      </sheetData>
      <sheetData sheetId="3">
        <row r="15">
          <cell r="U15" t="str">
            <v>NBR 15.402/2006</v>
          </cell>
          <cell r="AA15">
            <v>45.6</v>
          </cell>
          <cell r="AB15" t="str">
            <v>408BPE0150</v>
          </cell>
        </row>
        <row r="16">
          <cell r="U16" t="str">
            <v>NBR 15.402/2006</v>
          </cell>
          <cell r="AA16">
            <v>45.6</v>
          </cell>
          <cell r="AB16" t="str">
            <v>408BPE0150</v>
          </cell>
        </row>
        <row r="17">
          <cell r="U17" t="str">
            <v>NBR 15.402/2006</v>
          </cell>
          <cell r="AA17">
            <v>36</v>
          </cell>
          <cell r="AB17" t="str">
            <v>408BPE0150</v>
          </cell>
        </row>
        <row r="18">
          <cell r="U18" t="str">
            <v>NBR 15.402/2006</v>
          </cell>
          <cell r="AA18">
            <v>30.9</v>
          </cell>
          <cell r="AB18" t="str">
            <v>408BPE0150</v>
          </cell>
        </row>
        <row r="19">
          <cell r="U19" t="str">
            <v>NBR 15.402/2006</v>
          </cell>
          <cell r="AA19">
            <v>21.9</v>
          </cell>
          <cell r="AB19" t="str">
            <v>408BPE0150</v>
          </cell>
        </row>
      </sheetData>
      <sheetData sheetId="4">
        <row r="14">
          <cell r="U14" t="str">
            <v>NBR 15.402/2006</v>
          </cell>
          <cell r="AA14">
            <v>42.9</v>
          </cell>
          <cell r="AB14" t="str">
            <v>408BPE0130</v>
          </cell>
        </row>
        <row r="15">
          <cell r="U15" t="str">
            <v>NBR 15.402/2006</v>
          </cell>
          <cell r="AA15">
            <v>42.9</v>
          </cell>
          <cell r="AB15" t="str">
            <v>408BPE0130</v>
          </cell>
        </row>
        <row r="16">
          <cell r="U16" t="str">
            <v>NBR 15.402/2006</v>
          </cell>
          <cell r="AA16">
            <v>30.6</v>
          </cell>
          <cell r="AB16" t="str">
            <v>408BPE0130</v>
          </cell>
        </row>
        <row r="17">
          <cell r="U17" t="str">
            <v>NBR 15.402/2006</v>
          </cell>
          <cell r="AA17">
            <v>37.5</v>
          </cell>
          <cell r="AB17" t="str">
            <v>408BPE0130</v>
          </cell>
        </row>
        <row r="18">
          <cell r="U18" t="str">
            <v>NBR 15.402/2006</v>
          </cell>
          <cell r="AA18">
            <v>37.5</v>
          </cell>
          <cell r="AB18" t="str">
            <v>408BPE0130</v>
          </cell>
        </row>
      </sheetData>
      <sheetData sheetId="5">
        <row r="15">
          <cell r="U15" t="str">
            <v>NBR 15.402/2006</v>
          </cell>
          <cell r="AA15">
            <v>42</v>
          </cell>
          <cell r="AB15" t="str">
            <v>408BPE0130</v>
          </cell>
        </row>
        <row r="16">
          <cell r="U16" t="str">
            <v>NBR 15.402/2006</v>
          </cell>
          <cell r="AA16">
            <v>42</v>
          </cell>
          <cell r="AB16" t="str">
            <v>408BPE0130</v>
          </cell>
        </row>
        <row r="17">
          <cell r="U17" t="str">
            <v>NBR 15.402/2006</v>
          </cell>
          <cell r="AA17">
            <v>36</v>
          </cell>
          <cell r="AB17" t="str">
            <v>408BPE0130</v>
          </cell>
        </row>
        <row r="18">
          <cell r="U18" t="str">
            <v>NBR 15.402/2006</v>
          </cell>
          <cell r="AA18">
            <v>36</v>
          </cell>
          <cell r="AB18" t="str">
            <v>408BPE0130</v>
          </cell>
        </row>
        <row r="19">
          <cell r="U19" t="str">
            <v>NBR 15.402/2006</v>
          </cell>
          <cell r="AA19">
            <v>36</v>
          </cell>
          <cell r="AB19" t="str">
            <v>408BPE0130</v>
          </cell>
        </row>
        <row r="20">
          <cell r="U20" t="str">
            <v>NBR 15.402/2006</v>
          </cell>
          <cell r="AA20">
            <v>31.8</v>
          </cell>
          <cell r="AB20" t="str">
            <v>408BPE0130</v>
          </cell>
        </row>
      </sheetData>
      <sheetData sheetId="6">
        <row r="15">
          <cell r="U15" t="str">
            <v>NBR 15.402/2006</v>
          </cell>
          <cell r="AA15">
            <v>42</v>
          </cell>
          <cell r="AB15" t="str">
            <v>408BPE0160</v>
          </cell>
        </row>
        <row r="16">
          <cell r="U16" t="str">
            <v>NBR 15.402/2006</v>
          </cell>
          <cell r="AA16">
            <v>42</v>
          </cell>
          <cell r="AB16" t="str">
            <v>408BPE0160</v>
          </cell>
        </row>
        <row r="17">
          <cell r="U17" t="str">
            <v>NBR 15.402/2006</v>
          </cell>
          <cell r="AA17">
            <v>28.8</v>
          </cell>
          <cell r="AB17" t="str">
            <v>408BPE0160</v>
          </cell>
        </row>
        <row r="18">
          <cell r="U18" t="str">
            <v>NBR 15.402/2006</v>
          </cell>
          <cell r="AA18">
            <v>30</v>
          </cell>
          <cell r="AB18" t="str">
            <v>408BPE0160</v>
          </cell>
        </row>
        <row r="19">
          <cell r="U19" t="str">
            <v>NBR 15.402/2006</v>
          </cell>
          <cell r="AA19">
            <v>24</v>
          </cell>
          <cell r="AB19" t="str">
            <v>408BPE0160</v>
          </cell>
        </row>
      </sheetData>
      <sheetData sheetId="7">
        <row r="15">
          <cell r="U15" t="str">
            <v>NBR 15.402/2006</v>
          </cell>
          <cell r="AA15">
            <v>43.5</v>
          </cell>
          <cell r="AB15" t="str">
            <v>408BPE0110</v>
          </cell>
        </row>
        <row r="16">
          <cell r="U16" t="str">
            <v>NBR 15.402/2006</v>
          </cell>
          <cell r="AA16">
            <v>43.5</v>
          </cell>
          <cell r="AB16" t="str">
            <v>408BPE0110</v>
          </cell>
        </row>
        <row r="17">
          <cell r="U17" t="str">
            <v>NBR 15.402/2006</v>
          </cell>
          <cell r="AA17">
            <v>39</v>
          </cell>
          <cell r="AB17" t="str">
            <v>408BPE0110</v>
          </cell>
        </row>
        <row r="18">
          <cell r="U18" t="str">
            <v>NBR 15.402/2006</v>
          </cell>
          <cell r="AA18">
            <v>36</v>
          </cell>
          <cell r="AB18" t="str">
            <v>408BPE0110</v>
          </cell>
        </row>
        <row r="19">
          <cell r="U19" t="str">
            <v>NBR 15.402/2006</v>
          </cell>
          <cell r="AA19">
            <v>42.9</v>
          </cell>
          <cell r="AB19" t="str">
            <v>408BPE0110</v>
          </cell>
        </row>
      </sheetData>
      <sheetData sheetId="8">
        <row r="15">
          <cell r="U15" t="str">
            <v>NBR 15.402/2006</v>
          </cell>
          <cell r="AA15">
            <v>42</v>
          </cell>
          <cell r="AB15" t="str">
            <v>408BPE0170</v>
          </cell>
        </row>
        <row r="16">
          <cell r="U16" t="str">
            <v>NBR 15.402/2006</v>
          </cell>
          <cell r="AA16">
            <v>42</v>
          </cell>
          <cell r="AB16" t="str">
            <v>408BPE0170</v>
          </cell>
        </row>
        <row r="17">
          <cell r="U17" t="str">
            <v>NBR 15.402/2006</v>
          </cell>
          <cell r="AA17">
            <v>72</v>
          </cell>
          <cell r="AB17" t="str">
            <v>408BPE0170</v>
          </cell>
        </row>
        <row r="18">
          <cell r="U18" t="str">
            <v>NBR 15.402/2006</v>
          </cell>
          <cell r="AA18">
            <v>30</v>
          </cell>
          <cell r="AB18" t="str">
            <v>408BPE0170</v>
          </cell>
        </row>
        <row r="19">
          <cell r="U19" t="str">
            <v>NBR 15.402/2006</v>
          </cell>
          <cell r="AA19">
            <v>24</v>
          </cell>
          <cell r="AB19" t="str">
            <v>408BPE0170</v>
          </cell>
        </row>
      </sheetData>
      <sheetData sheetId="9">
        <row r="15">
          <cell r="U15" t="str">
            <v>NBR 15.402/2006</v>
          </cell>
          <cell r="AA15">
            <v>46.2</v>
          </cell>
          <cell r="AB15" t="str">
            <v>408BPE0130</v>
          </cell>
        </row>
        <row r="16">
          <cell r="U16" t="str">
            <v>NBR 15.402/2006</v>
          </cell>
          <cell r="AA16">
            <v>46.2</v>
          </cell>
          <cell r="AB16" t="str">
            <v>408BPE0130</v>
          </cell>
        </row>
        <row r="17">
          <cell r="U17" t="str">
            <v>NBR 15.402/2006</v>
          </cell>
          <cell r="AA17">
            <v>44.4</v>
          </cell>
          <cell r="AB17" t="str">
            <v>408BPE0130</v>
          </cell>
        </row>
        <row r="18">
          <cell r="U18" t="str">
            <v>NBR 15.402/2006</v>
          </cell>
          <cell r="AA18">
            <v>40.5</v>
          </cell>
          <cell r="AB18" t="str">
            <v>408BPE0130</v>
          </cell>
        </row>
        <row r="19">
          <cell r="U19" t="str">
            <v>NBR 15.402/2006</v>
          </cell>
          <cell r="AA19">
            <v>44.4</v>
          </cell>
          <cell r="AB19" t="str">
            <v>408BPE0130</v>
          </cell>
        </row>
        <row r="20">
          <cell r="U20" t="str">
            <v>NBR 15.402/2006</v>
          </cell>
          <cell r="AA20">
            <v>32.1</v>
          </cell>
          <cell r="AB20" t="str">
            <v>408BPE0130</v>
          </cell>
        </row>
      </sheetData>
      <sheetData sheetId="10">
        <row r="14">
          <cell r="K14" t="str">
            <v>NBR 15.741/09</v>
          </cell>
          <cell r="P14">
            <v>9.8699999999999992</v>
          </cell>
          <cell r="Q14" t="str">
            <v>408BPE0160</v>
          </cell>
        </row>
        <row r="15">
          <cell r="K15" t="str">
            <v>NBR 15.741/09</v>
          </cell>
          <cell r="P15">
            <v>26</v>
          </cell>
          <cell r="Q15" t="str">
            <v>408BPE0160</v>
          </cell>
        </row>
        <row r="16">
          <cell r="K16" t="str">
            <v>NBR 15.741/09</v>
          </cell>
          <cell r="P16">
            <v>26</v>
          </cell>
          <cell r="Q16" t="str">
            <v>408BPE0160</v>
          </cell>
        </row>
        <row r="17">
          <cell r="K17" t="str">
            <v>NBR 15.741/09</v>
          </cell>
          <cell r="P17">
            <v>24</v>
          </cell>
          <cell r="Q17" t="str">
            <v>408BPE0160</v>
          </cell>
        </row>
        <row r="18">
          <cell r="K18" t="str">
            <v>NBR 15.741/09</v>
          </cell>
          <cell r="P18">
            <v>5.14</v>
          </cell>
          <cell r="Q18" t="str">
            <v>408BPE0160</v>
          </cell>
        </row>
        <row r="19">
          <cell r="K19" t="str">
            <v>NBR 15.741/09</v>
          </cell>
          <cell r="P19">
            <v>21.4</v>
          </cell>
          <cell r="Q19" t="str">
            <v>408BPE0160</v>
          </cell>
        </row>
        <row r="20">
          <cell r="K20" t="str">
            <v>NBR 15.741/09</v>
          </cell>
          <cell r="P20">
            <v>11.4</v>
          </cell>
          <cell r="Q20" t="str">
            <v>408BPE0160</v>
          </cell>
        </row>
        <row r="21">
          <cell r="K21" t="str">
            <v>NBR 15.741/09</v>
          </cell>
          <cell r="P21">
            <v>11.79</v>
          </cell>
          <cell r="Q21" t="str">
            <v>408BPE0160</v>
          </cell>
        </row>
        <row r="22">
          <cell r="K22" t="str">
            <v>NBR 15.741/09</v>
          </cell>
          <cell r="P22">
            <v>5.86</v>
          </cell>
          <cell r="Q22" t="str">
            <v>408BPE0160</v>
          </cell>
        </row>
        <row r="23">
          <cell r="K23" t="str">
            <v>NBR 15.741/09</v>
          </cell>
          <cell r="P23">
            <v>24</v>
          </cell>
          <cell r="Q23" t="str">
            <v>408BPE0160</v>
          </cell>
        </row>
        <row r="24">
          <cell r="K24" t="str">
            <v>NBR 15.741/09</v>
          </cell>
          <cell r="P24">
            <v>5.6</v>
          </cell>
          <cell r="Q24" t="str">
            <v>408BPE0160</v>
          </cell>
        </row>
        <row r="25">
          <cell r="K25" t="str">
            <v>NBR 15.741/09</v>
          </cell>
          <cell r="P25">
            <v>11.4</v>
          </cell>
          <cell r="Q25" t="str">
            <v>408BPE0160</v>
          </cell>
        </row>
        <row r="26">
          <cell r="K26" t="str">
            <v>NBR 15.741/09</v>
          </cell>
          <cell r="P26">
            <v>11.4</v>
          </cell>
          <cell r="Q26" t="str">
            <v>408BPE0160</v>
          </cell>
        </row>
        <row r="27">
          <cell r="K27" t="str">
            <v>NBR 15.741/09</v>
          </cell>
          <cell r="P27">
            <v>24.51</v>
          </cell>
          <cell r="Q27" t="str">
            <v>408BPE0160</v>
          </cell>
        </row>
        <row r="28">
          <cell r="K28" t="str">
            <v>NBR 15.741/09</v>
          </cell>
          <cell r="P28">
            <v>11.4</v>
          </cell>
          <cell r="Q28" t="str">
            <v>408BPE0160</v>
          </cell>
        </row>
        <row r="29">
          <cell r="K29" t="str">
            <v>NBR 15.741/09</v>
          </cell>
          <cell r="P29">
            <v>11.4</v>
          </cell>
          <cell r="Q29" t="str">
            <v>408BPE0160</v>
          </cell>
        </row>
        <row r="30">
          <cell r="K30" t="str">
            <v>NBR 15.741/09</v>
          </cell>
          <cell r="P30">
            <v>18.82</v>
          </cell>
          <cell r="Q30" t="str">
            <v>408BPE0160</v>
          </cell>
        </row>
        <row r="31">
          <cell r="K31" t="str">
            <v>NBR 15.741/09</v>
          </cell>
          <cell r="P31">
            <v>11.4</v>
          </cell>
          <cell r="Q31" t="str">
            <v>408BPE0160</v>
          </cell>
        </row>
        <row r="32">
          <cell r="K32" t="str">
            <v>NBR 15.741/09</v>
          </cell>
          <cell r="P32">
            <v>11.4</v>
          </cell>
          <cell r="Q32" t="str">
            <v>408BPE0160</v>
          </cell>
        </row>
        <row r="33">
          <cell r="K33" t="str">
            <v>NBR 15.741/09</v>
          </cell>
          <cell r="P33">
            <v>11.4</v>
          </cell>
          <cell r="Q33" t="str">
            <v>408BPE0160</v>
          </cell>
        </row>
        <row r="34">
          <cell r="K34" t="str">
            <v>NBR 15.741/09</v>
          </cell>
          <cell r="P34">
            <v>18.829999999999998</v>
          </cell>
          <cell r="Q34" t="str">
            <v>408BPE0160</v>
          </cell>
        </row>
        <row r="35">
          <cell r="K35" t="str">
            <v>NBR 15.741/09</v>
          </cell>
          <cell r="P35">
            <v>21.3</v>
          </cell>
          <cell r="Q35" t="str">
            <v>408BPE0160</v>
          </cell>
        </row>
      </sheetData>
      <sheetData sheetId="11">
        <row r="14">
          <cell r="K14" t="str">
            <v>NBR 15.741/09</v>
          </cell>
          <cell r="P14">
            <v>12.33</v>
          </cell>
          <cell r="Q14" t="str">
            <v>408BPE0130</v>
          </cell>
        </row>
        <row r="15">
          <cell r="K15" t="str">
            <v>NBR 15.741/09</v>
          </cell>
          <cell r="P15">
            <v>18.29</v>
          </cell>
          <cell r="Q15" t="str">
            <v>408BPE0130</v>
          </cell>
        </row>
        <row r="16">
          <cell r="K16" t="str">
            <v>NBR 15.741/09</v>
          </cell>
          <cell r="P16">
            <v>20.38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11.4</v>
          </cell>
          <cell r="Q18" t="str">
            <v>408BPE0130</v>
          </cell>
        </row>
        <row r="19">
          <cell r="K19" t="str">
            <v>NBR 15.741/09</v>
          </cell>
          <cell r="P19">
            <v>11.4</v>
          </cell>
          <cell r="Q19" t="str">
            <v>408BPE0130</v>
          </cell>
        </row>
        <row r="20">
          <cell r="K20" t="str">
            <v>NBR 15.741/09</v>
          </cell>
          <cell r="P20">
            <v>17.63</v>
          </cell>
          <cell r="Q20" t="str">
            <v>408BPE0130</v>
          </cell>
        </row>
        <row r="21">
          <cell r="K21" t="str">
            <v>NBR 15.741/09</v>
          </cell>
          <cell r="P21">
            <v>18.82</v>
          </cell>
          <cell r="Q21" t="str">
            <v>408BPE0130</v>
          </cell>
        </row>
        <row r="22">
          <cell r="K22" t="str">
            <v>NBR 15.741/09</v>
          </cell>
          <cell r="P22">
            <v>21.42</v>
          </cell>
          <cell r="Q22" t="str">
            <v>408BPE0130</v>
          </cell>
        </row>
        <row r="23">
          <cell r="K23" t="str">
            <v>NBR 15.741/09</v>
          </cell>
          <cell r="P23">
            <v>9.8000000000000007</v>
          </cell>
          <cell r="Q23" t="str">
            <v>408BPE0130</v>
          </cell>
        </row>
        <row r="24">
          <cell r="K24" t="str">
            <v>NBR 15.741/09</v>
          </cell>
          <cell r="P24">
            <v>18.829999999999998</v>
          </cell>
          <cell r="Q24" t="str">
            <v>408BPE0130</v>
          </cell>
        </row>
        <row r="25">
          <cell r="K25" t="str">
            <v>NBR 15.741/09</v>
          </cell>
          <cell r="P25">
            <v>18.82</v>
          </cell>
          <cell r="Q25" t="str">
            <v>408BPE0130</v>
          </cell>
        </row>
        <row r="26">
          <cell r="K26" t="str">
            <v>NBR 15.741/09</v>
          </cell>
          <cell r="P26">
            <v>11.79</v>
          </cell>
          <cell r="Q26" t="str">
            <v>408BPE0130</v>
          </cell>
        </row>
        <row r="27">
          <cell r="K27" t="str">
            <v>NBR 15.741/09</v>
          </cell>
          <cell r="P27">
            <v>6.14</v>
          </cell>
          <cell r="Q27" t="str">
            <v>408BPE0130</v>
          </cell>
        </row>
        <row r="28">
          <cell r="K28" t="str">
            <v>NBR 15.741/09</v>
          </cell>
          <cell r="P28">
            <v>14.25</v>
          </cell>
          <cell r="Q28" t="str">
            <v>408BPE0130</v>
          </cell>
        </row>
        <row r="29">
          <cell r="K29" t="str">
            <v>NBR 15.741/09</v>
          </cell>
          <cell r="P29">
            <v>20.83</v>
          </cell>
          <cell r="Q29" t="str">
            <v>408BPE0130</v>
          </cell>
        </row>
        <row r="30">
          <cell r="K30" t="str">
            <v>NBR 15.741/09</v>
          </cell>
          <cell r="P30">
            <v>5.94</v>
          </cell>
          <cell r="Q30" t="str">
            <v>408BPE0130</v>
          </cell>
        </row>
        <row r="31">
          <cell r="K31" t="str">
            <v>NBR 15.741/09</v>
          </cell>
          <cell r="P31">
            <v>39</v>
          </cell>
          <cell r="Q31" t="str">
            <v>408BPE0130</v>
          </cell>
        </row>
        <row r="32">
          <cell r="K32" t="str">
            <v>NBR 15.741/09</v>
          </cell>
          <cell r="P32">
            <v>39</v>
          </cell>
          <cell r="Q32" t="str">
            <v>408BPE0130</v>
          </cell>
        </row>
        <row r="33">
          <cell r="K33" t="str">
            <v>NBR 15.741/09</v>
          </cell>
          <cell r="P33">
            <v>39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11.8</v>
          </cell>
          <cell r="Q36" t="str">
            <v>408BPE0130</v>
          </cell>
        </row>
      </sheetData>
      <sheetData sheetId="12">
        <row r="13">
          <cell r="K13" t="str">
            <v>NBR 15.741/09</v>
          </cell>
          <cell r="P13">
            <v>21.3</v>
          </cell>
          <cell r="Q13" t="str">
            <v>408BPE0130</v>
          </cell>
        </row>
        <row r="14">
          <cell r="K14" t="str">
            <v>NBR 15.741/09</v>
          </cell>
          <cell r="P14">
            <v>11.4</v>
          </cell>
          <cell r="Q14" t="str">
            <v>408BPE0130</v>
          </cell>
        </row>
        <row r="15">
          <cell r="K15" t="str">
            <v>NBR 15.741/09</v>
          </cell>
          <cell r="P15">
            <v>11.4</v>
          </cell>
          <cell r="Q15" t="str">
            <v>408BPE0130</v>
          </cell>
        </row>
        <row r="16">
          <cell r="K16" t="str">
            <v>NBR 15.741/09</v>
          </cell>
          <cell r="P16">
            <v>58.5</v>
          </cell>
          <cell r="Q16" t="str">
            <v>408BPE0130</v>
          </cell>
        </row>
        <row r="17">
          <cell r="K17" t="str">
            <v>NBR 15.741/09</v>
          </cell>
          <cell r="P17">
            <v>58.5</v>
          </cell>
          <cell r="Q17" t="str">
            <v>408BPE0130</v>
          </cell>
        </row>
        <row r="18">
          <cell r="K18" t="str">
            <v>NBR 15.741/09</v>
          </cell>
          <cell r="P18">
            <v>58.5</v>
          </cell>
          <cell r="Q18" t="str">
            <v>408BPE0130</v>
          </cell>
        </row>
        <row r="19">
          <cell r="K19" t="str">
            <v>NBR 15.741/09</v>
          </cell>
          <cell r="P19">
            <v>4.1399999999999997</v>
          </cell>
          <cell r="Q19" t="str">
            <v>408BPE0130</v>
          </cell>
        </row>
        <row r="20">
          <cell r="K20" t="str">
            <v>NBR 15.741/09</v>
          </cell>
          <cell r="P20">
            <v>24</v>
          </cell>
          <cell r="Q20" t="str">
            <v>408BPE0130</v>
          </cell>
        </row>
        <row r="21">
          <cell r="K21" t="str">
            <v>NBR 15.741/09</v>
          </cell>
          <cell r="P21">
            <v>14.25</v>
          </cell>
          <cell r="Q21" t="str">
            <v>408BPE0130</v>
          </cell>
        </row>
        <row r="22">
          <cell r="K22" t="str">
            <v>NBR 15.741/09</v>
          </cell>
          <cell r="P22">
            <v>18.47</v>
          </cell>
          <cell r="Q22" t="str">
            <v>408BPE0130</v>
          </cell>
        </row>
        <row r="23">
          <cell r="K23" t="str">
            <v>NBR 15.741/09</v>
          </cell>
          <cell r="P23">
            <v>14.25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9.6300000000000008</v>
          </cell>
          <cell r="Q25" t="str">
            <v>408BPE0130</v>
          </cell>
        </row>
        <row r="26">
          <cell r="K26" t="str">
            <v>NBR 15.741/09</v>
          </cell>
          <cell r="P26">
            <v>10.130000000000001</v>
          </cell>
          <cell r="Q26" t="str">
            <v>408BPE0130</v>
          </cell>
        </row>
        <row r="27">
          <cell r="K27" t="str">
            <v>NBR 15.741/09</v>
          </cell>
          <cell r="P27">
            <v>18.82</v>
          </cell>
          <cell r="Q27" t="str">
            <v>408BPE0130</v>
          </cell>
        </row>
        <row r="28">
          <cell r="K28" t="str">
            <v>NBR 15.741/09</v>
          </cell>
          <cell r="P28">
            <v>23.05</v>
          </cell>
          <cell r="Q28" t="str">
            <v>408BPE0130</v>
          </cell>
        </row>
        <row r="29">
          <cell r="K29" t="str">
            <v>NBR 15.741/09</v>
          </cell>
          <cell r="P29">
            <v>12.6</v>
          </cell>
          <cell r="Q29" t="str">
            <v>408BPE0130</v>
          </cell>
        </row>
        <row r="30">
          <cell r="K30" t="str">
            <v>NBR 15.741/09</v>
          </cell>
          <cell r="P30">
            <v>22.6</v>
          </cell>
          <cell r="Q30" t="str">
            <v>408BPE0130</v>
          </cell>
        </row>
        <row r="31">
          <cell r="K31" t="str">
            <v>NBR 15.741/09</v>
          </cell>
          <cell r="P31">
            <v>18.82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11.4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11.4</v>
          </cell>
          <cell r="Q36" t="str">
            <v>408BPE0130</v>
          </cell>
        </row>
        <row r="37">
          <cell r="K37" t="str">
            <v>NBR 15.741/09</v>
          </cell>
          <cell r="P37">
            <v>11.4</v>
          </cell>
          <cell r="Q37" t="str">
            <v>408BPE0130</v>
          </cell>
        </row>
        <row r="38">
          <cell r="K38" t="str">
            <v>NBR 15.741/09</v>
          </cell>
          <cell r="P38">
            <v>18.82</v>
          </cell>
          <cell r="Q38" t="str">
            <v>408BPE0130</v>
          </cell>
        </row>
        <row r="39">
          <cell r="K39" t="str">
            <v>NBR 15.741/09</v>
          </cell>
          <cell r="P39">
            <v>11.38</v>
          </cell>
          <cell r="Q39" t="str">
            <v>408BPE0130</v>
          </cell>
        </row>
      </sheetData>
      <sheetData sheetId="13">
        <row r="14">
          <cell r="K14" t="str">
            <v>NBR 15.741/09</v>
          </cell>
          <cell r="P14">
            <v>39</v>
          </cell>
          <cell r="Q14" t="str">
            <v>408BPE0130</v>
          </cell>
        </row>
        <row r="15">
          <cell r="K15" t="str">
            <v>NBR 15.741/09</v>
          </cell>
          <cell r="P15">
            <v>39</v>
          </cell>
          <cell r="Q15" t="str">
            <v>408BPE0130</v>
          </cell>
        </row>
        <row r="16">
          <cell r="K16" t="str">
            <v>NBR 15.741/09</v>
          </cell>
          <cell r="P16">
            <v>11.4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4.1399999999999997</v>
          </cell>
          <cell r="Q18" t="str">
            <v>408BPE0130</v>
          </cell>
        </row>
        <row r="19">
          <cell r="K19" t="str">
            <v>NBR 15.741/09</v>
          </cell>
          <cell r="P19">
            <v>24</v>
          </cell>
          <cell r="Q19" t="str">
            <v>408BPE0130</v>
          </cell>
        </row>
        <row r="20">
          <cell r="K20" t="str">
            <v>NBR 15.741/09</v>
          </cell>
          <cell r="P20">
            <v>14.25</v>
          </cell>
          <cell r="Q20" t="str">
            <v>408BPE0130</v>
          </cell>
        </row>
        <row r="21">
          <cell r="K21" t="str">
            <v>NBR 15.741/09</v>
          </cell>
          <cell r="P21">
            <v>14.6</v>
          </cell>
          <cell r="Q21" t="str">
            <v>408BPE0130</v>
          </cell>
        </row>
        <row r="22">
          <cell r="K22" t="str">
            <v>NBR 15.741/09</v>
          </cell>
          <cell r="P22">
            <v>14.25</v>
          </cell>
          <cell r="Q22" t="str">
            <v>408BPE0130</v>
          </cell>
        </row>
        <row r="23">
          <cell r="K23" t="str">
            <v>NBR 15.741/09</v>
          </cell>
          <cell r="P23">
            <v>18.82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5.36</v>
          </cell>
          <cell r="Q25" t="str">
            <v>408BPE0130</v>
          </cell>
        </row>
        <row r="26">
          <cell r="K26" t="str">
            <v>NBR 15.741/09</v>
          </cell>
          <cell r="P26">
            <v>20.6</v>
          </cell>
          <cell r="Q26" t="str">
            <v>408BPE0130</v>
          </cell>
        </row>
        <row r="27">
          <cell r="K27" t="str">
            <v>NBR 15.741/09</v>
          </cell>
          <cell r="P27">
            <v>16.3</v>
          </cell>
          <cell r="Q27" t="str">
            <v>408BPE0130</v>
          </cell>
        </row>
        <row r="28">
          <cell r="K28" t="str">
            <v>NBR 15.741/09</v>
          </cell>
          <cell r="P28">
            <v>11.4</v>
          </cell>
          <cell r="Q28" t="str">
            <v>408BPE0130</v>
          </cell>
        </row>
        <row r="29">
          <cell r="K29" t="str">
            <v>NBR 15.741/09</v>
          </cell>
          <cell r="P29">
            <v>11.4</v>
          </cell>
          <cell r="Q29" t="str">
            <v>408BPE0130</v>
          </cell>
        </row>
        <row r="30">
          <cell r="K30" t="str">
            <v>NBR 15.741/09</v>
          </cell>
          <cell r="P30">
            <v>18.649999999999999</v>
          </cell>
          <cell r="Q30" t="str">
            <v>408BPE0130</v>
          </cell>
        </row>
        <row r="31">
          <cell r="K31" t="str">
            <v>NBR 15.741/09</v>
          </cell>
          <cell r="P31">
            <v>14.25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18.82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3.99</v>
          </cell>
          <cell r="Q35" t="str">
            <v>408BPE0130</v>
          </cell>
        </row>
        <row r="36">
          <cell r="K36" t="str">
            <v>NBR 15.741/09</v>
          </cell>
          <cell r="P36">
            <v>8.7799999999999994</v>
          </cell>
          <cell r="Q36" t="str">
            <v>408BPE0130</v>
          </cell>
        </row>
        <row r="37">
          <cell r="K37" t="str">
            <v>NBR 15.741/09</v>
          </cell>
          <cell r="P37">
            <v>18.239999999999998</v>
          </cell>
          <cell r="Q37" t="str">
            <v>408BPE0130</v>
          </cell>
        </row>
      </sheetData>
      <sheetData sheetId="14">
        <row r="14">
          <cell r="K14" t="str">
            <v>NBR 15.741/09</v>
          </cell>
          <cell r="P14">
            <v>11.4</v>
          </cell>
          <cell r="Q14" t="str">
            <v>408BPE0170</v>
          </cell>
        </row>
        <row r="15">
          <cell r="K15" t="str">
            <v>NBR 15.741/09</v>
          </cell>
          <cell r="P15">
            <v>11.4</v>
          </cell>
          <cell r="Q15" t="str">
            <v>408BPE0170</v>
          </cell>
        </row>
        <row r="16">
          <cell r="K16" t="str">
            <v>NBR 15.741/09</v>
          </cell>
          <cell r="P16">
            <v>58.5</v>
          </cell>
          <cell r="Q16" t="str">
            <v>408BPE0170</v>
          </cell>
        </row>
        <row r="17">
          <cell r="K17" t="str">
            <v>NBR 15.741/09</v>
          </cell>
          <cell r="P17">
            <v>58.5</v>
          </cell>
          <cell r="Q17" t="str">
            <v>408BPE0170</v>
          </cell>
        </row>
        <row r="18">
          <cell r="K18" t="str">
            <v>NBR 15.741/09</v>
          </cell>
          <cell r="P18">
            <v>11.4</v>
          </cell>
          <cell r="Q18" t="str">
            <v>408BPE0170</v>
          </cell>
        </row>
        <row r="19">
          <cell r="K19" t="str">
            <v>NBR 15.741/09</v>
          </cell>
          <cell r="P19">
            <v>4.2</v>
          </cell>
          <cell r="Q19" t="str">
            <v>408BPE0170</v>
          </cell>
        </row>
        <row r="20">
          <cell r="K20" t="str">
            <v>NBR 15.741/09</v>
          </cell>
          <cell r="P20">
            <v>24</v>
          </cell>
          <cell r="Q20" t="str">
            <v>408BPE0170</v>
          </cell>
        </row>
        <row r="21">
          <cell r="K21" t="str">
            <v>NBR 15.741/09</v>
          </cell>
          <cell r="P21">
            <v>18.350000000000001</v>
          </cell>
          <cell r="Q21" t="str">
            <v>408BPE0170</v>
          </cell>
        </row>
        <row r="22">
          <cell r="K22" t="str">
            <v>NBR 15.741/09</v>
          </cell>
          <cell r="P22">
            <v>14.25</v>
          </cell>
          <cell r="Q22" t="str">
            <v>408BPE0170</v>
          </cell>
        </row>
        <row r="23">
          <cell r="K23" t="str">
            <v>NBR 15.741/09</v>
          </cell>
          <cell r="P23">
            <v>5.61</v>
          </cell>
          <cell r="Q23" t="str">
            <v>408BPE0170</v>
          </cell>
        </row>
        <row r="24">
          <cell r="K24" t="str">
            <v>NBR 15.741/09</v>
          </cell>
          <cell r="P24">
            <v>14.25</v>
          </cell>
          <cell r="Q24" t="str">
            <v>408BPE0170</v>
          </cell>
        </row>
        <row r="25">
          <cell r="K25" t="str">
            <v>NBR 15.741/09</v>
          </cell>
          <cell r="P25">
            <v>19.23</v>
          </cell>
          <cell r="Q25" t="str">
            <v>408BPE0170</v>
          </cell>
        </row>
        <row r="26">
          <cell r="K26" t="str">
            <v>NBR 15.741/09</v>
          </cell>
          <cell r="P26">
            <v>16.73</v>
          </cell>
          <cell r="Q26" t="str">
            <v>408BPE0170</v>
          </cell>
        </row>
        <row r="27">
          <cell r="K27" t="str">
            <v>NBR 15.741/09</v>
          </cell>
          <cell r="P27">
            <v>18.82</v>
          </cell>
          <cell r="Q27" t="str">
            <v>408BPE0170</v>
          </cell>
        </row>
        <row r="28">
          <cell r="K28" t="str">
            <v>NBR 15.741/09</v>
          </cell>
          <cell r="P28">
            <v>11.4</v>
          </cell>
          <cell r="Q28" t="str">
            <v>408BPE0170</v>
          </cell>
        </row>
        <row r="29">
          <cell r="K29" t="str">
            <v>NBR 15.741/09</v>
          </cell>
          <cell r="P29">
            <v>11.4</v>
          </cell>
          <cell r="Q29" t="str">
            <v>408BPE0170</v>
          </cell>
        </row>
        <row r="30">
          <cell r="K30" t="str">
            <v>NBR 15.741/09</v>
          </cell>
          <cell r="P30">
            <v>23.41</v>
          </cell>
          <cell r="Q30" t="str">
            <v>408BPE0170</v>
          </cell>
        </row>
        <row r="31">
          <cell r="K31" t="str">
            <v>NBR 15.741/09</v>
          </cell>
          <cell r="P31">
            <v>11.4</v>
          </cell>
          <cell r="Q31" t="str">
            <v>408BPE0170</v>
          </cell>
        </row>
        <row r="32">
          <cell r="K32" t="str">
            <v>NBR 15.741/09</v>
          </cell>
          <cell r="P32">
            <v>14.25</v>
          </cell>
          <cell r="Q32" t="str">
            <v>408BPE0170</v>
          </cell>
        </row>
        <row r="33">
          <cell r="K33" t="str">
            <v>NBR 15.741/09</v>
          </cell>
          <cell r="P33">
            <v>14.25</v>
          </cell>
          <cell r="Q33" t="str">
            <v>408BPE0170</v>
          </cell>
        </row>
        <row r="34">
          <cell r="K34" t="str">
            <v>NBR 15.741/09</v>
          </cell>
          <cell r="P34">
            <v>11.4</v>
          </cell>
          <cell r="Q34" t="str">
            <v>408BPE0170</v>
          </cell>
        </row>
        <row r="35">
          <cell r="K35" t="str">
            <v>NBR 15.741/09</v>
          </cell>
          <cell r="P35">
            <v>18.82</v>
          </cell>
          <cell r="Q35" t="str">
            <v>408BPE0170</v>
          </cell>
        </row>
      </sheetData>
      <sheetData sheetId="15">
        <row r="14">
          <cell r="K14" t="str">
            <v>NBR 15.741/09</v>
          </cell>
          <cell r="P14">
            <v>18.82</v>
          </cell>
          <cell r="Q14" t="str">
            <v>408BPE0150</v>
          </cell>
        </row>
        <row r="15">
          <cell r="K15" t="str">
            <v>NBR 15.741/09</v>
          </cell>
          <cell r="P15">
            <v>11.4</v>
          </cell>
          <cell r="Q15" t="str">
            <v>408BPE0150</v>
          </cell>
        </row>
        <row r="16">
          <cell r="K16" t="str">
            <v>NBR 15.741/09</v>
          </cell>
          <cell r="P16">
            <v>19.05</v>
          </cell>
          <cell r="Q16" t="str">
            <v>408BPE0150</v>
          </cell>
        </row>
        <row r="17">
          <cell r="K17" t="str">
            <v>NBR 15.741/09</v>
          </cell>
          <cell r="P17">
            <v>11.4</v>
          </cell>
          <cell r="Q17" t="str">
            <v>408BPE0150</v>
          </cell>
        </row>
        <row r="18">
          <cell r="K18" t="str">
            <v>NBR 15.741/09</v>
          </cell>
          <cell r="P18">
            <v>23.05</v>
          </cell>
          <cell r="Q18" t="str">
            <v>408BPE0150</v>
          </cell>
        </row>
        <row r="19">
          <cell r="K19" t="str">
            <v>NBR 15.741/09</v>
          </cell>
          <cell r="P19">
            <v>10.17</v>
          </cell>
          <cell r="Q19" t="str">
            <v>408BPE0150</v>
          </cell>
        </row>
        <row r="20">
          <cell r="K20" t="str">
            <v>NBR 15.741/09</v>
          </cell>
          <cell r="P20">
            <v>5.61</v>
          </cell>
          <cell r="Q20" t="str">
            <v>408BPE0150</v>
          </cell>
        </row>
        <row r="21">
          <cell r="K21" t="str">
            <v>NBR 15.741/09</v>
          </cell>
          <cell r="P21">
            <v>11.79</v>
          </cell>
          <cell r="Q21" t="str">
            <v>408BPE0150</v>
          </cell>
        </row>
        <row r="22">
          <cell r="K22" t="str">
            <v>NBR 15.741/09</v>
          </cell>
          <cell r="P22">
            <v>20.6</v>
          </cell>
          <cell r="Q22" t="str">
            <v>408BPE0150</v>
          </cell>
        </row>
        <row r="23">
          <cell r="K23" t="str">
            <v>NBR 15.741/09</v>
          </cell>
          <cell r="P23">
            <v>14.25</v>
          </cell>
          <cell r="Q23" t="str">
            <v>408BPE0150</v>
          </cell>
        </row>
        <row r="24">
          <cell r="K24" t="str">
            <v>NBR 15.741/09</v>
          </cell>
          <cell r="P24">
            <v>24</v>
          </cell>
          <cell r="Q24" t="str">
            <v>408BPE0150</v>
          </cell>
        </row>
        <row r="25">
          <cell r="K25" t="str">
            <v>NBR 15.741/09</v>
          </cell>
          <cell r="P25">
            <v>5.61</v>
          </cell>
          <cell r="Q25" t="str">
            <v>408BPE0150</v>
          </cell>
        </row>
        <row r="26">
          <cell r="K26" t="str">
            <v>NBR 15.741/09</v>
          </cell>
          <cell r="P26">
            <v>39</v>
          </cell>
          <cell r="Q26" t="str">
            <v>408BPE0150</v>
          </cell>
        </row>
        <row r="27">
          <cell r="K27" t="str">
            <v>NBR 15.741/09</v>
          </cell>
          <cell r="P27">
            <v>39</v>
          </cell>
          <cell r="Q27" t="str">
            <v>408BPE0150</v>
          </cell>
        </row>
        <row r="28">
          <cell r="K28" t="str">
            <v>NBR 15.741/09</v>
          </cell>
          <cell r="P28">
            <v>39</v>
          </cell>
          <cell r="Q28" t="str">
            <v>408BPE0150</v>
          </cell>
        </row>
      </sheetData>
      <sheetData sheetId="16">
        <row r="14">
          <cell r="K14" t="str">
            <v>NBR 15.741/09</v>
          </cell>
          <cell r="P14">
            <v>34</v>
          </cell>
          <cell r="Q14" t="str">
            <v>408BPE0110</v>
          </cell>
        </row>
        <row r="15">
          <cell r="K15" t="str">
            <v>NBR 15.741/09</v>
          </cell>
          <cell r="P15">
            <v>12</v>
          </cell>
          <cell r="Q15" t="str">
            <v>408BPE0110</v>
          </cell>
        </row>
        <row r="16">
          <cell r="K16" t="str">
            <v>NBR 15.741/09</v>
          </cell>
          <cell r="P16">
            <v>34</v>
          </cell>
          <cell r="Q16" t="str">
            <v>408BPE0110</v>
          </cell>
        </row>
        <row r="17">
          <cell r="K17" t="str">
            <v>NBR 15.741/09</v>
          </cell>
          <cell r="P17">
            <v>12</v>
          </cell>
          <cell r="Q17" t="str">
            <v>408BPE0110</v>
          </cell>
        </row>
        <row r="18">
          <cell r="K18" t="str">
            <v>NBR 15.741/09</v>
          </cell>
          <cell r="P18">
            <v>34</v>
          </cell>
          <cell r="Q18" t="str">
            <v>408BPE0130</v>
          </cell>
        </row>
        <row r="19">
          <cell r="K19" t="str">
            <v>NBR 15.741/09</v>
          </cell>
          <cell r="P19">
            <v>12</v>
          </cell>
          <cell r="Q19" t="str">
            <v>408BPE0130</v>
          </cell>
        </row>
        <row r="20">
          <cell r="K20" t="str">
            <v>NBR 15.741/09</v>
          </cell>
          <cell r="P20">
            <v>34</v>
          </cell>
          <cell r="Q20" t="str">
            <v>408BPE0130</v>
          </cell>
        </row>
        <row r="21">
          <cell r="K21" t="str">
            <v>NBR 15.741/09</v>
          </cell>
          <cell r="P21">
            <v>12</v>
          </cell>
          <cell r="Q21" t="str">
            <v>408BPE0130</v>
          </cell>
        </row>
        <row r="22">
          <cell r="K22" t="str">
            <v>NBR 15.741/09</v>
          </cell>
          <cell r="P22">
            <v>34</v>
          </cell>
          <cell r="Q22" t="str">
            <v>408BPE0130</v>
          </cell>
        </row>
        <row r="23">
          <cell r="K23" t="str">
            <v>NBR 15.741/09</v>
          </cell>
          <cell r="P23">
            <v>12</v>
          </cell>
          <cell r="Q23" t="str">
            <v>408BPE0130</v>
          </cell>
        </row>
        <row r="24">
          <cell r="K24" t="str">
            <v>NBR 15.741/09</v>
          </cell>
          <cell r="P24">
            <v>34</v>
          </cell>
          <cell r="Q24" t="str">
            <v>408BPE0130</v>
          </cell>
        </row>
        <row r="25">
          <cell r="K25" t="str">
            <v>NBR 15.741/09</v>
          </cell>
          <cell r="P25">
            <v>12</v>
          </cell>
          <cell r="Q25" t="str">
            <v>408BPE0130</v>
          </cell>
        </row>
        <row r="26">
          <cell r="K26" t="str">
            <v>NBR 15.741/09</v>
          </cell>
          <cell r="P26">
            <v>34</v>
          </cell>
          <cell r="Q26" t="str">
            <v>408BPE0130</v>
          </cell>
        </row>
        <row r="27">
          <cell r="K27" t="str">
            <v>NBR 15.741/09</v>
          </cell>
          <cell r="P27">
            <v>12</v>
          </cell>
          <cell r="Q27" t="str">
            <v>408BPE0130</v>
          </cell>
        </row>
        <row r="28">
          <cell r="K28" t="str">
            <v>NBR 15.741/09</v>
          </cell>
          <cell r="P28">
            <v>34</v>
          </cell>
          <cell r="Q28" t="str">
            <v>408BPE0150</v>
          </cell>
        </row>
        <row r="29">
          <cell r="K29" t="str">
            <v>NBR 15.741/09</v>
          </cell>
          <cell r="P29">
            <v>12</v>
          </cell>
          <cell r="Q29" t="str">
            <v>408BPE0150</v>
          </cell>
        </row>
        <row r="30">
          <cell r="K30" t="str">
            <v>NBR 15.741/09</v>
          </cell>
          <cell r="P30">
            <v>34</v>
          </cell>
          <cell r="Q30" t="str">
            <v>408BPE0150</v>
          </cell>
        </row>
        <row r="31">
          <cell r="K31" t="str">
            <v>NBR 15.741/09</v>
          </cell>
          <cell r="P31">
            <v>12</v>
          </cell>
          <cell r="Q31" t="str">
            <v>408BPE0150</v>
          </cell>
        </row>
        <row r="32">
          <cell r="K32" t="str">
            <v>NBR 15.741/09</v>
          </cell>
          <cell r="P32">
            <v>34</v>
          </cell>
          <cell r="Q32" t="str">
            <v>408BPE0150</v>
          </cell>
        </row>
        <row r="33">
          <cell r="K33" t="str">
            <v>NBR 15.741/09</v>
          </cell>
          <cell r="P33">
            <v>12</v>
          </cell>
          <cell r="Q33" t="str">
            <v>408BPE0150</v>
          </cell>
        </row>
        <row r="34">
          <cell r="K34" t="str">
            <v>NBR 15.741/09</v>
          </cell>
          <cell r="P34">
            <v>34</v>
          </cell>
          <cell r="Q34" t="str">
            <v>408BPE0160</v>
          </cell>
        </row>
        <row r="35">
          <cell r="K35" t="str">
            <v>NBR 15.741/09</v>
          </cell>
          <cell r="P35">
            <v>12</v>
          </cell>
          <cell r="Q35" t="str">
            <v>408BPE0160</v>
          </cell>
        </row>
        <row r="36">
          <cell r="K36" t="str">
            <v>NBR 15.741/09</v>
          </cell>
          <cell r="P36">
            <v>34</v>
          </cell>
          <cell r="Q36" t="str">
            <v>408BPE0160</v>
          </cell>
        </row>
        <row r="37">
          <cell r="K37" t="str">
            <v>NBR 15.741/09</v>
          </cell>
          <cell r="P37">
            <v>12</v>
          </cell>
          <cell r="Q37" t="str">
            <v>408BPE0160</v>
          </cell>
        </row>
        <row r="38">
          <cell r="K38" t="str">
            <v>NBR 15.741/09</v>
          </cell>
          <cell r="P38">
            <v>34</v>
          </cell>
          <cell r="Q38" t="str">
            <v>408BPE0170</v>
          </cell>
        </row>
        <row r="39">
          <cell r="K39" t="str">
            <v>NBR 15.741/09</v>
          </cell>
          <cell r="P39">
            <v>12</v>
          </cell>
          <cell r="Q39" t="str">
            <v>408BPE0170</v>
          </cell>
        </row>
        <row r="40">
          <cell r="K40" t="str">
            <v>NBR 15.741/09</v>
          </cell>
          <cell r="P40">
            <v>34</v>
          </cell>
          <cell r="Q40" t="str">
            <v>408BPE0170</v>
          </cell>
        </row>
        <row r="41">
          <cell r="K41" t="str">
            <v>NBR 15.741/09</v>
          </cell>
          <cell r="P41">
            <v>12</v>
          </cell>
          <cell r="Q41" t="str">
            <v>408BPE0170</v>
          </cell>
        </row>
        <row r="42">
          <cell r="K42" t="str">
            <v>NBR 15.741/09</v>
          </cell>
          <cell r="P42">
            <v>34</v>
          </cell>
          <cell r="Q42" t="str">
            <v>408BPE0170</v>
          </cell>
        </row>
        <row r="43">
          <cell r="K43" t="str">
            <v>NBR 15.741/09</v>
          </cell>
          <cell r="P43">
            <v>12</v>
          </cell>
          <cell r="Q43" t="str">
            <v>408BPE0170</v>
          </cell>
        </row>
      </sheetData>
      <sheetData sheetId="17">
        <row r="15">
          <cell r="K15" t="str">
            <v>EM - 276/2000</v>
          </cell>
          <cell r="P15">
            <v>159.66</v>
          </cell>
          <cell r="Q15" t="str">
            <v>408BPE0110</v>
          </cell>
        </row>
        <row r="16">
          <cell r="K16" t="str">
            <v>EM - 276/2000</v>
          </cell>
          <cell r="P16">
            <v>77.2</v>
          </cell>
          <cell r="Q16" t="str">
            <v>408BPE0110</v>
          </cell>
        </row>
        <row r="17">
          <cell r="K17" t="str">
            <v>EM - 276/2000</v>
          </cell>
          <cell r="P17">
            <v>77.2</v>
          </cell>
          <cell r="Q17" t="str">
            <v>408BPE0110</v>
          </cell>
        </row>
        <row r="18">
          <cell r="K18" t="str">
            <v>EM - 276/2000</v>
          </cell>
          <cell r="P18">
            <v>159.66</v>
          </cell>
          <cell r="Q18" t="str">
            <v>408BPE0110</v>
          </cell>
        </row>
        <row r="19">
          <cell r="K19" t="str">
            <v>EM - 276/2000</v>
          </cell>
          <cell r="P19">
            <v>159.66</v>
          </cell>
          <cell r="Q19" t="str">
            <v>408BPE0110</v>
          </cell>
        </row>
        <row r="20">
          <cell r="K20" t="str">
            <v>EM - 276/2000</v>
          </cell>
          <cell r="P20">
            <v>77.2</v>
          </cell>
          <cell r="Q20" t="str">
            <v>408BPE0110</v>
          </cell>
        </row>
        <row r="21">
          <cell r="K21" t="str">
            <v>EM - 276/2000</v>
          </cell>
          <cell r="P21">
            <v>77.2</v>
          </cell>
          <cell r="Q21" t="str">
            <v>408BPE0110</v>
          </cell>
        </row>
        <row r="22">
          <cell r="K22" t="str">
            <v>EM - 276/2000</v>
          </cell>
          <cell r="P22">
            <v>159.66</v>
          </cell>
          <cell r="Q22" t="str">
            <v>408BPE0110</v>
          </cell>
        </row>
        <row r="23">
          <cell r="K23" t="str">
            <v>EM - 276/2000</v>
          </cell>
          <cell r="P23">
            <v>159.66</v>
          </cell>
          <cell r="Q23" t="str">
            <v>408BPE0130</v>
          </cell>
        </row>
        <row r="24">
          <cell r="K24" t="str">
            <v>EM - 276/2000</v>
          </cell>
          <cell r="P24">
            <v>77.2</v>
          </cell>
          <cell r="Q24" t="str">
            <v>408BPE0130</v>
          </cell>
        </row>
        <row r="25">
          <cell r="K25" t="str">
            <v>EM - 276/2000</v>
          </cell>
          <cell r="P25">
            <v>77.2</v>
          </cell>
          <cell r="Q25" t="str">
            <v>408BPE0130</v>
          </cell>
        </row>
        <row r="26">
          <cell r="K26" t="str">
            <v>EM - 276/2000</v>
          </cell>
          <cell r="P26">
            <v>159.66</v>
          </cell>
          <cell r="Q26" t="str">
            <v>408BPE0130</v>
          </cell>
        </row>
        <row r="27">
          <cell r="K27" t="str">
            <v>EM - 276/2000</v>
          </cell>
          <cell r="P27">
            <v>159.66</v>
          </cell>
          <cell r="Q27" t="str">
            <v>408BPE0130</v>
          </cell>
        </row>
        <row r="28">
          <cell r="K28" t="str">
            <v>EM - 276/2000</v>
          </cell>
          <cell r="P28">
            <v>77.2</v>
          </cell>
          <cell r="Q28" t="str">
            <v>408BPE0130</v>
          </cell>
        </row>
        <row r="29">
          <cell r="K29" t="str">
            <v>EM - 276/2000</v>
          </cell>
          <cell r="P29">
            <v>77.2</v>
          </cell>
          <cell r="Q29" t="str">
            <v>408BPE0130</v>
          </cell>
        </row>
        <row r="30">
          <cell r="K30" t="str">
            <v>EM - 276/2000</v>
          </cell>
          <cell r="P30">
            <v>159.66</v>
          </cell>
          <cell r="Q30" t="str">
            <v>408BPE0130</v>
          </cell>
        </row>
        <row r="31">
          <cell r="K31" t="str">
            <v>EM - 276/2000</v>
          </cell>
          <cell r="P31">
            <v>159.66</v>
          </cell>
          <cell r="Q31" t="str">
            <v>408BPE0150</v>
          </cell>
        </row>
        <row r="32">
          <cell r="K32" t="str">
            <v>EM - 276/2000</v>
          </cell>
          <cell r="P32">
            <v>77.2</v>
          </cell>
          <cell r="Q32" t="str">
            <v>408BPE0150</v>
          </cell>
        </row>
        <row r="33">
          <cell r="K33" t="str">
            <v>EM - 276/2000</v>
          </cell>
          <cell r="P33">
            <v>77.2</v>
          </cell>
          <cell r="Q33" t="str">
            <v>408BPE0150</v>
          </cell>
        </row>
        <row r="34">
          <cell r="K34" t="str">
            <v>EM - 276/2000</v>
          </cell>
          <cell r="P34">
            <v>159.66</v>
          </cell>
          <cell r="Q34" t="str">
            <v>408BPE0150</v>
          </cell>
        </row>
        <row r="35">
          <cell r="K35" t="str">
            <v>EM - 276/2000</v>
          </cell>
          <cell r="P35">
            <v>159.66</v>
          </cell>
          <cell r="Q35" t="str">
            <v>408BPE0160</v>
          </cell>
        </row>
        <row r="36">
          <cell r="K36" t="str">
            <v>EM - 276/2000</v>
          </cell>
          <cell r="P36">
            <v>77.2</v>
          </cell>
          <cell r="Q36" t="str">
            <v>408BPE0160</v>
          </cell>
        </row>
        <row r="37">
          <cell r="K37" t="str">
            <v>EM - 276/2000</v>
          </cell>
          <cell r="P37">
            <v>77.2</v>
          </cell>
          <cell r="Q37" t="str">
            <v>408BPE0160</v>
          </cell>
        </row>
        <row r="38">
          <cell r="K38" t="str">
            <v>EM - 276/2000</v>
          </cell>
          <cell r="P38">
            <v>159.66</v>
          </cell>
          <cell r="Q38" t="str">
            <v>408BPE0160</v>
          </cell>
        </row>
        <row r="39">
          <cell r="K39" t="str">
            <v>EM - 276/2000</v>
          </cell>
          <cell r="P39">
            <v>159.66</v>
          </cell>
          <cell r="Q39" t="str">
            <v>408BPE0170</v>
          </cell>
        </row>
        <row r="40">
          <cell r="K40" t="str">
            <v>EM - 276/2000</v>
          </cell>
          <cell r="P40">
            <v>77.2</v>
          </cell>
          <cell r="Q40" t="str">
            <v>408BPE0170</v>
          </cell>
        </row>
        <row r="41">
          <cell r="K41" t="str">
            <v>EM - 276/2000</v>
          </cell>
          <cell r="P41">
            <v>77.2</v>
          </cell>
          <cell r="Q41" t="str">
            <v>408BPE0170</v>
          </cell>
        </row>
        <row r="42">
          <cell r="K42" t="str">
            <v>EM - 276/2000</v>
          </cell>
          <cell r="P42">
            <v>159.66</v>
          </cell>
          <cell r="Q42" t="str">
            <v>408BPE0170</v>
          </cell>
        </row>
      </sheetData>
      <sheetData sheetId="18">
        <row r="14">
          <cell r="K14" t="str">
            <v>NBR 15.741/09</v>
          </cell>
          <cell r="P14">
            <v>35.74</v>
          </cell>
          <cell r="Q14" t="str">
            <v>408BPE0130</v>
          </cell>
        </row>
        <row r="15">
          <cell r="K15" t="str">
            <v>NBR 15.741/09</v>
          </cell>
          <cell r="P15">
            <v>35.74</v>
          </cell>
          <cell r="Q15" t="str">
            <v>408BPE0160</v>
          </cell>
        </row>
        <row r="16">
          <cell r="K16" t="str">
            <v>NBR 15.741/09</v>
          </cell>
          <cell r="P16">
            <v>9</v>
          </cell>
          <cell r="Q16" t="str">
            <v>408BPE0160</v>
          </cell>
        </row>
        <row r="17">
          <cell r="K17" t="str">
            <v>NBR 15.741/09</v>
          </cell>
          <cell r="P17">
            <v>9</v>
          </cell>
          <cell r="Q17" t="str">
            <v>408BPE0160</v>
          </cell>
        </row>
        <row r="18">
          <cell r="K18" t="str">
            <v>NBR 15.741/09</v>
          </cell>
          <cell r="P18">
            <v>35.74</v>
          </cell>
          <cell r="Q18" t="str">
            <v>408BPE0170</v>
          </cell>
        </row>
        <row r="19">
          <cell r="K19" t="str">
            <v>NBR 15.741/09</v>
          </cell>
          <cell r="P19">
            <v>34</v>
          </cell>
          <cell r="Q19" t="str">
            <v>408BPE0150</v>
          </cell>
        </row>
        <row r="20">
          <cell r="K20" t="str">
            <v>NBR 15.741/09</v>
          </cell>
          <cell r="P20">
            <v>12</v>
          </cell>
          <cell r="Q20" t="str">
            <v>408BPE0150</v>
          </cell>
        </row>
      </sheetData>
      <sheetData sheetId="19">
        <row r="13">
          <cell r="K13" t="str">
            <v>NBR 15.741/09</v>
          </cell>
          <cell r="P13">
            <v>14.8</v>
          </cell>
          <cell r="Q13" t="str">
            <v>408BPE0110</v>
          </cell>
        </row>
        <row r="14">
          <cell r="K14" t="str">
            <v>NBR 15.741/09</v>
          </cell>
          <cell r="P14">
            <v>39</v>
          </cell>
          <cell r="Q14" t="str">
            <v>408BPE0110</v>
          </cell>
        </row>
        <row r="15">
          <cell r="K15" t="str">
            <v>NBR 15.741/09</v>
          </cell>
          <cell r="P15">
            <v>39</v>
          </cell>
          <cell r="Q15" t="str">
            <v>408BPE0110</v>
          </cell>
        </row>
        <row r="16">
          <cell r="K16" t="str">
            <v>NBR 15.741/09</v>
          </cell>
          <cell r="P16">
            <v>11.4</v>
          </cell>
          <cell r="Q16" t="str">
            <v>408BPE0110</v>
          </cell>
        </row>
        <row r="17">
          <cell r="K17" t="str">
            <v>NBR 15.741/09</v>
          </cell>
          <cell r="P17">
            <v>11.4</v>
          </cell>
          <cell r="Q17" t="str">
            <v>408BPE0110</v>
          </cell>
        </row>
        <row r="18">
          <cell r="K18" t="str">
            <v>NBR 15.741/09</v>
          </cell>
          <cell r="P18">
            <v>22.53</v>
          </cell>
          <cell r="Q18" t="str">
            <v>408BPE0110</v>
          </cell>
        </row>
        <row r="19">
          <cell r="K19" t="str">
            <v>NBR 15.741/09</v>
          </cell>
          <cell r="P19">
            <v>14.26</v>
          </cell>
          <cell r="Q19" t="str">
            <v>408BPE0110</v>
          </cell>
        </row>
        <row r="20">
          <cell r="K20" t="str">
            <v>NBR 15.741/09</v>
          </cell>
          <cell r="P20">
            <v>4</v>
          </cell>
          <cell r="Q20" t="str">
            <v>408BPE0110</v>
          </cell>
        </row>
        <row r="21">
          <cell r="K21" t="str">
            <v>NBR 15.741/09</v>
          </cell>
          <cell r="P21">
            <v>24</v>
          </cell>
          <cell r="Q21" t="str">
            <v>408BPE0110</v>
          </cell>
        </row>
        <row r="22">
          <cell r="K22" t="str">
            <v>NBR 15.741/09</v>
          </cell>
          <cell r="P22">
            <v>20.350000000000001</v>
          </cell>
          <cell r="Q22" t="str">
            <v>408BPE0110</v>
          </cell>
        </row>
        <row r="23">
          <cell r="K23" t="str">
            <v>NBR 15.741/09</v>
          </cell>
          <cell r="P23">
            <v>14.26</v>
          </cell>
          <cell r="Q23" t="str">
            <v>408BPE0110</v>
          </cell>
        </row>
        <row r="24">
          <cell r="K24" t="str">
            <v>NBR 15.741/09</v>
          </cell>
          <cell r="P24">
            <v>11.8</v>
          </cell>
          <cell r="Q24" t="str">
            <v>408BPE0110</v>
          </cell>
        </row>
        <row r="25">
          <cell r="K25" t="str">
            <v>NBR 15.741/09</v>
          </cell>
          <cell r="P25">
            <v>5.6</v>
          </cell>
          <cell r="Q25" t="str">
            <v>408BPE0110</v>
          </cell>
        </row>
        <row r="26">
          <cell r="K26" t="str">
            <v>NBR 15.741/09</v>
          </cell>
          <cell r="P26">
            <v>21.52</v>
          </cell>
          <cell r="Q26" t="str">
            <v>408BPE0110</v>
          </cell>
        </row>
        <row r="27">
          <cell r="K27" t="str">
            <v>NBR 15.741/09</v>
          </cell>
          <cell r="P27">
            <v>9.1199999999999992</v>
          </cell>
          <cell r="Q27" t="str">
            <v>408BPE0110</v>
          </cell>
        </row>
        <row r="28">
          <cell r="K28" t="str">
            <v>NBR 15.741/09</v>
          </cell>
          <cell r="P28">
            <v>11.4</v>
          </cell>
          <cell r="Q28" t="str">
            <v>408BPE0110</v>
          </cell>
        </row>
        <row r="29">
          <cell r="K29" t="str">
            <v>NBR 15.741/09</v>
          </cell>
          <cell r="P29">
            <v>11.4</v>
          </cell>
          <cell r="Q29" t="str">
            <v>408BPE0110</v>
          </cell>
        </row>
        <row r="30">
          <cell r="K30" t="str">
            <v>NBR 15.741/09</v>
          </cell>
          <cell r="P30">
            <v>11.4</v>
          </cell>
          <cell r="Q30" t="str">
            <v>408BPE0110</v>
          </cell>
        </row>
        <row r="31">
          <cell r="K31" t="str">
            <v>NBR 15.741/09</v>
          </cell>
          <cell r="P31">
            <v>11.4</v>
          </cell>
          <cell r="Q31" t="str">
            <v>408BPE0110</v>
          </cell>
        </row>
        <row r="32">
          <cell r="K32" t="str">
            <v>NBR 15.741/09</v>
          </cell>
          <cell r="P32">
            <v>22.56</v>
          </cell>
          <cell r="Q32" t="str">
            <v>408BPE0110</v>
          </cell>
        </row>
        <row r="33">
          <cell r="K33" t="str">
            <v>NBR 15.741/09</v>
          </cell>
          <cell r="P33">
            <v>14.26</v>
          </cell>
          <cell r="Q33" t="str">
            <v>408BPE0110</v>
          </cell>
        </row>
        <row r="34">
          <cell r="K34" t="str">
            <v>NBR 15.741/09</v>
          </cell>
          <cell r="P34">
            <v>11.4</v>
          </cell>
          <cell r="Q34" t="str">
            <v>408BPE0110</v>
          </cell>
        </row>
        <row r="35">
          <cell r="K35" t="str">
            <v>NBR 15.741/09</v>
          </cell>
          <cell r="P35">
            <v>11.4</v>
          </cell>
          <cell r="Q35" t="str">
            <v>408BPE0110</v>
          </cell>
        </row>
        <row r="36">
          <cell r="K36" t="str">
            <v>NBR 15.741/09</v>
          </cell>
          <cell r="P36">
            <v>18.82</v>
          </cell>
          <cell r="Q36" t="str">
            <v>408BPE0110</v>
          </cell>
        </row>
        <row r="37">
          <cell r="K37" t="str">
            <v>NBR 15.741/09</v>
          </cell>
          <cell r="P37">
            <v>10.210000000000001</v>
          </cell>
          <cell r="Q37" t="str">
            <v>408BPE0110</v>
          </cell>
        </row>
        <row r="38">
          <cell r="K38" t="str">
            <v>NBR 15.741/09</v>
          </cell>
          <cell r="P38">
            <v>18.82</v>
          </cell>
          <cell r="Q38" t="str">
            <v>408BPE0110</v>
          </cell>
        </row>
        <row r="39">
          <cell r="K39" t="str">
            <v>NBR 15.741/09</v>
          </cell>
          <cell r="P39">
            <v>11.4</v>
          </cell>
          <cell r="Q39" t="str">
            <v>408BPE0110</v>
          </cell>
        </row>
      </sheetData>
      <sheetData sheetId="20">
        <row r="17">
          <cell r="V17">
            <v>72</v>
          </cell>
          <cell r="X17" t="str">
            <v>408BPE0130</v>
          </cell>
        </row>
        <row r="18">
          <cell r="V18">
            <v>70</v>
          </cell>
          <cell r="X18" t="str">
            <v>408BPE0130</v>
          </cell>
        </row>
        <row r="19">
          <cell r="V19">
            <v>50</v>
          </cell>
          <cell r="X19" t="str">
            <v>408BPE0130</v>
          </cell>
        </row>
        <row r="20">
          <cell r="V20">
            <v>70</v>
          </cell>
          <cell r="X20" t="str">
            <v>408BPE0130</v>
          </cell>
        </row>
        <row r="21">
          <cell r="W21">
            <v>34</v>
          </cell>
          <cell r="X21" t="str">
            <v>408BPE0130</v>
          </cell>
        </row>
        <row r="22">
          <cell r="W22">
            <v>32</v>
          </cell>
          <cell r="X22" t="str">
            <v>408BPE0130</v>
          </cell>
        </row>
        <row r="23">
          <cell r="V23">
            <v>30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  <row r="25">
          <cell r="V25">
            <v>20</v>
          </cell>
          <cell r="X25" t="str">
            <v>408BPE0130</v>
          </cell>
        </row>
        <row r="26">
          <cell r="V26">
            <v>20</v>
          </cell>
          <cell r="X26" t="str">
            <v>408BPE0130</v>
          </cell>
        </row>
        <row r="27">
          <cell r="V27">
            <v>20</v>
          </cell>
          <cell r="X27" t="str">
            <v>408BPE0130</v>
          </cell>
        </row>
        <row r="28">
          <cell r="W28">
            <v>20</v>
          </cell>
          <cell r="X28" t="str">
            <v>408BPE0130</v>
          </cell>
        </row>
      </sheetData>
      <sheetData sheetId="21">
        <row r="15">
          <cell r="V15">
            <v>72</v>
          </cell>
          <cell r="X15" t="str">
            <v>408BPE0130</v>
          </cell>
        </row>
        <row r="16">
          <cell r="V16">
            <v>72</v>
          </cell>
          <cell r="X16" t="str">
            <v>408BPE0130</v>
          </cell>
        </row>
        <row r="17">
          <cell r="V17">
            <v>60</v>
          </cell>
          <cell r="X17" t="str">
            <v>408BPE0130</v>
          </cell>
        </row>
        <row r="18">
          <cell r="V18">
            <v>72</v>
          </cell>
          <cell r="X18" t="str">
            <v>408BPE0130</v>
          </cell>
        </row>
        <row r="19">
          <cell r="W19">
            <v>40</v>
          </cell>
          <cell r="X19" t="str">
            <v>408BPE0130</v>
          </cell>
        </row>
        <row r="20">
          <cell r="W20">
            <v>40</v>
          </cell>
          <cell r="X20" t="str">
            <v>408BPE0130</v>
          </cell>
        </row>
        <row r="21">
          <cell r="V21">
            <v>30</v>
          </cell>
          <cell r="X21" t="str">
            <v>408BPE0130</v>
          </cell>
        </row>
        <row r="22">
          <cell r="V22">
            <v>20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</sheetData>
      <sheetData sheetId="22">
        <row r="16">
          <cell r="W16">
            <v>9</v>
          </cell>
          <cell r="X16" t="str">
            <v>408BPE0110</v>
          </cell>
        </row>
        <row r="17">
          <cell r="W17">
            <v>9</v>
          </cell>
          <cell r="X17" t="str">
            <v>408BPE0110</v>
          </cell>
        </row>
        <row r="18">
          <cell r="W18">
            <v>2</v>
          </cell>
          <cell r="X18" t="str">
            <v>408BPE0110</v>
          </cell>
        </row>
        <row r="19">
          <cell r="W19">
            <v>3</v>
          </cell>
          <cell r="X19" t="str">
            <v>408BPE0110</v>
          </cell>
        </row>
        <row r="20">
          <cell r="W20">
            <v>8</v>
          </cell>
          <cell r="X20" t="str">
            <v>408BPE0110</v>
          </cell>
        </row>
        <row r="21">
          <cell r="W21">
            <v>20</v>
          </cell>
          <cell r="X21" t="str">
            <v>408BPE0110</v>
          </cell>
        </row>
        <row r="22">
          <cell r="W22">
            <v>9</v>
          </cell>
          <cell r="X22" t="str">
            <v>408BPE0110</v>
          </cell>
        </row>
        <row r="23">
          <cell r="W23">
            <v>17</v>
          </cell>
          <cell r="X23" t="str">
            <v>408BPE0110</v>
          </cell>
        </row>
        <row r="24">
          <cell r="W24">
            <v>16</v>
          </cell>
          <cell r="X24" t="str">
            <v>408BPE0110</v>
          </cell>
        </row>
        <row r="25">
          <cell r="W25">
            <v>30</v>
          </cell>
          <cell r="X25" t="str">
            <v>408BPE0110</v>
          </cell>
        </row>
        <row r="26">
          <cell r="W26">
            <v>30</v>
          </cell>
          <cell r="X26" t="str">
            <v>408BPE0110</v>
          </cell>
        </row>
        <row r="27">
          <cell r="W27">
            <v>76</v>
          </cell>
          <cell r="X27" t="str">
            <v>408BPE0110</v>
          </cell>
        </row>
        <row r="28">
          <cell r="W28">
            <v>76</v>
          </cell>
          <cell r="X28" t="str">
            <v>408BPE0110</v>
          </cell>
        </row>
        <row r="29">
          <cell r="W29">
            <v>76</v>
          </cell>
          <cell r="X29" t="str">
            <v>408BPE0110</v>
          </cell>
        </row>
        <row r="30">
          <cell r="W30">
            <v>16</v>
          </cell>
          <cell r="X30" t="str">
            <v>408BPE0110</v>
          </cell>
        </row>
        <row r="31">
          <cell r="W31">
            <v>16</v>
          </cell>
          <cell r="X31" t="str">
            <v>408BPE0110</v>
          </cell>
        </row>
        <row r="32">
          <cell r="W32">
            <v>16</v>
          </cell>
          <cell r="X32" t="str">
            <v>408BPE0110</v>
          </cell>
        </row>
        <row r="33">
          <cell r="W33">
            <v>47</v>
          </cell>
          <cell r="X33" t="str">
            <v>408BPE0110</v>
          </cell>
        </row>
        <row r="34">
          <cell r="W34">
            <v>47</v>
          </cell>
          <cell r="X34" t="str">
            <v>408BPE0110</v>
          </cell>
        </row>
        <row r="35">
          <cell r="W35">
            <v>47</v>
          </cell>
          <cell r="X35" t="str">
            <v>408BPE0110</v>
          </cell>
        </row>
        <row r="36">
          <cell r="W36">
            <v>24</v>
          </cell>
          <cell r="X36" t="str">
            <v>408BPE0110</v>
          </cell>
        </row>
        <row r="37">
          <cell r="W37">
            <v>24</v>
          </cell>
          <cell r="X37" t="str">
            <v>408BPE0110</v>
          </cell>
        </row>
        <row r="38">
          <cell r="W38">
            <v>24</v>
          </cell>
          <cell r="X38" t="str">
            <v>408BPE0110</v>
          </cell>
        </row>
        <row r="39">
          <cell r="W39">
            <v>31</v>
          </cell>
          <cell r="X39" t="str">
            <v>408BPE0110</v>
          </cell>
        </row>
        <row r="40">
          <cell r="W40">
            <v>31</v>
          </cell>
          <cell r="X40" t="str">
            <v>408BPE0110</v>
          </cell>
        </row>
        <row r="41">
          <cell r="W41">
            <v>31</v>
          </cell>
          <cell r="X41" t="str">
            <v>408BPE0110</v>
          </cell>
        </row>
        <row r="42">
          <cell r="W42">
            <v>3</v>
          </cell>
          <cell r="X42" t="str">
            <v>408BPE0110</v>
          </cell>
        </row>
        <row r="43">
          <cell r="W43">
            <v>3</v>
          </cell>
          <cell r="X43" t="str">
            <v>408BPE0110</v>
          </cell>
        </row>
        <row r="44">
          <cell r="W44">
            <v>3</v>
          </cell>
          <cell r="X44" t="str">
            <v>408BPE0110</v>
          </cell>
        </row>
        <row r="45">
          <cell r="W45">
            <v>24</v>
          </cell>
          <cell r="X45" t="str">
            <v>408BPE0110</v>
          </cell>
        </row>
        <row r="46">
          <cell r="W46">
            <v>24</v>
          </cell>
          <cell r="X46" t="str">
            <v>408BPE0110</v>
          </cell>
        </row>
        <row r="47">
          <cell r="W47">
            <v>24</v>
          </cell>
          <cell r="X47" t="str">
            <v>408BPE0110</v>
          </cell>
        </row>
        <row r="48">
          <cell r="W48">
            <v>28</v>
          </cell>
          <cell r="X48" t="str">
            <v>408BPE0110</v>
          </cell>
        </row>
        <row r="49">
          <cell r="W49">
            <v>28</v>
          </cell>
          <cell r="X49" t="str">
            <v>408BPE0110</v>
          </cell>
        </row>
        <row r="50">
          <cell r="W50">
            <v>28</v>
          </cell>
          <cell r="X50" t="str">
            <v>408BPE0110</v>
          </cell>
        </row>
        <row r="51">
          <cell r="W51">
            <v>24</v>
          </cell>
          <cell r="X51" t="str">
            <v>408BPE0110</v>
          </cell>
        </row>
        <row r="52">
          <cell r="W52">
            <v>24</v>
          </cell>
          <cell r="X52" t="str">
            <v>408BPE0110</v>
          </cell>
        </row>
        <row r="53">
          <cell r="W53">
            <v>24</v>
          </cell>
          <cell r="X53" t="str">
            <v>408BPE0110</v>
          </cell>
        </row>
        <row r="54">
          <cell r="W54">
            <v>19</v>
          </cell>
          <cell r="X54" t="str">
            <v>408BPE0110</v>
          </cell>
        </row>
        <row r="55">
          <cell r="W55">
            <v>19</v>
          </cell>
          <cell r="X55" t="str">
            <v>408BPE0110</v>
          </cell>
        </row>
        <row r="56">
          <cell r="W56">
            <v>19</v>
          </cell>
          <cell r="X56" t="str">
            <v>408BPE0110</v>
          </cell>
        </row>
        <row r="57">
          <cell r="W57">
            <v>44</v>
          </cell>
          <cell r="X57" t="str">
            <v>408BPE0110</v>
          </cell>
        </row>
        <row r="58">
          <cell r="W58">
            <v>44</v>
          </cell>
          <cell r="X58" t="str">
            <v>408BPE0110</v>
          </cell>
        </row>
        <row r="59">
          <cell r="W59">
            <v>44</v>
          </cell>
          <cell r="X59" t="str">
            <v>408BPE0110</v>
          </cell>
        </row>
        <row r="60">
          <cell r="W60">
            <v>24</v>
          </cell>
          <cell r="X60" t="str">
            <v>408BPE0110</v>
          </cell>
        </row>
        <row r="61">
          <cell r="W61">
            <v>24</v>
          </cell>
          <cell r="X61" t="str">
            <v>408BPE0110</v>
          </cell>
        </row>
        <row r="62">
          <cell r="W62">
            <v>24</v>
          </cell>
          <cell r="X62" t="str">
            <v>408BPE0110</v>
          </cell>
        </row>
        <row r="63">
          <cell r="W63">
            <v>21</v>
          </cell>
          <cell r="X63" t="str">
            <v>408BPE0110</v>
          </cell>
        </row>
        <row r="64">
          <cell r="W64">
            <v>21</v>
          </cell>
          <cell r="X64" t="str">
            <v>408BPE0110</v>
          </cell>
        </row>
        <row r="65">
          <cell r="W65">
            <v>21</v>
          </cell>
          <cell r="X65" t="str">
            <v>408BPE0110</v>
          </cell>
        </row>
        <row r="66">
          <cell r="W66">
            <v>1</v>
          </cell>
          <cell r="X66" t="str">
            <v>408BPE0110</v>
          </cell>
        </row>
        <row r="67">
          <cell r="W67">
            <v>1</v>
          </cell>
          <cell r="X67" t="str">
            <v>408BPE0110</v>
          </cell>
        </row>
        <row r="68">
          <cell r="W68">
            <v>1</v>
          </cell>
          <cell r="X68" t="str">
            <v>408BPE0110</v>
          </cell>
        </row>
        <row r="69">
          <cell r="W69">
            <v>39</v>
          </cell>
          <cell r="X69" t="str">
            <v>408BPE0110</v>
          </cell>
        </row>
        <row r="70">
          <cell r="W70">
            <v>39</v>
          </cell>
          <cell r="X70" t="str">
            <v>408BPE0110</v>
          </cell>
        </row>
        <row r="71">
          <cell r="W71">
            <v>39</v>
          </cell>
          <cell r="X71" t="str">
            <v>408BPE0110</v>
          </cell>
        </row>
        <row r="72">
          <cell r="W72">
            <v>15</v>
          </cell>
          <cell r="X72" t="str">
            <v>408BPE0110</v>
          </cell>
        </row>
        <row r="73">
          <cell r="W73">
            <v>15</v>
          </cell>
          <cell r="X73" t="str">
            <v>408BPE0110</v>
          </cell>
        </row>
        <row r="74">
          <cell r="W74">
            <v>15</v>
          </cell>
          <cell r="X74" t="str">
            <v>408BPE0110</v>
          </cell>
        </row>
        <row r="75">
          <cell r="W75">
            <v>52</v>
          </cell>
          <cell r="X75" t="str">
            <v>408BPE0110</v>
          </cell>
        </row>
        <row r="76">
          <cell r="W76">
            <v>52</v>
          </cell>
          <cell r="X76" t="str">
            <v>408BPE0110</v>
          </cell>
        </row>
        <row r="77">
          <cell r="W77">
            <v>52</v>
          </cell>
          <cell r="X77" t="str">
            <v>408BPE0110</v>
          </cell>
        </row>
        <row r="78">
          <cell r="W78">
            <v>6</v>
          </cell>
          <cell r="X78" t="str">
            <v>408BPE0110</v>
          </cell>
        </row>
        <row r="79">
          <cell r="W79">
            <v>6</v>
          </cell>
          <cell r="X79" t="str">
            <v>408BPE0110</v>
          </cell>
        </row>
        <row r="80">
          <cell r="W80">
            <v>6</v>
          </cell>
          <cell r="X80" t="str">
            <v>408BPE0110</v>
          </cell>
        </row>
        <row r="81">
          <cell r="W81">
            <v>59</v>
          </cell>
          <cell r="X81" t="str">
            <v>408BPE0110</v>
          </cell>
        </row>
        <row r="82">
          <cell r="W82">
            <v>59</v>
          </cell>
          <cell r="X82" t="str">
            <v>408BPE0110</v>
          </cell>
        </row>
        <row r="83">
          <cell r="W83">
            <v>59</v>
          </cell>
          <cell r="X83" t="str">
            <v>408BPE0110</v>
          </cell>
        </row>
        <row r="84">
          <cell r="W84">
            <v>2</v>
          </cell>
          <cell r="X84" t="str">
            <v>408BPE0110</v>
          </cell>
        </row>
        <row r="85">
          <cell r="W85">
            <v>2</v>
          </cell>
          <cell r="X85" t="str">
            <v>408BPE0110</v>
          </cell>
        </row>
        <row r="86">
          <cell r="W86">
            <v>2</v>
          </cell>
          <cell r="X86" t="str">
            <v>408BPE0110</v>
          </cell>
        </row>
        <row r="87">
          <cell r="W87">
            <v>88</v>
          </cell>
          <cell r="X87" t="str">
            <v>408BPE0110</v>
          </cell>
        </row>
        <row r="88">
          <cell r="W88">
            <v>88</v>
          </cell>
          <cell r="X88" t="str">
            <v>408BPE0110</v>
          </cell>
        </row>
        <row r="89">
          <cell r="W89">
            <v>88</v>
          </cell>
          <cell r="X89" t="str">
            <v>408BPE0110</v>
          </cell>
        </row>
        <row r="90">
          <cell r="W90">
            <v>24</v>
          </cell>
          <cell r="X90" t="str">
            <v>408BPE0110</v>
          </cell>
        </row>
        <row r="91">
          <cell r="W91">
            <v>24</v>
          </cell>
          <cell r="X91" t="str">
            <v>408BPE0110</v>
          </cell>
        </row>
        <row r="92">
          <cell r="W92">
            <v>24</v>
          </cell>
          <cell r="X92" t="str">
            <v>408BPE0110</v>
          </cell>
        </row>
        <row r="93">
          <cell r="W93">
            <v>20</v>
          </cell>
          <cell r="X93" t="str">
            <v>408BPE0110</v>
          </cell>
        </row>
        <row r="94">
          <cell r="W94">
            <v>20</v>
          </cell>
          <cell r="X94" t="str">
            <v>408BPE0110</v>
          </cell>
        </row>
        <row r="95">
          <cell r="W95">
            <v>20</v>
          </cell>
          <cell r="X95" t="str">
            <v>408BPE0110</v>
          </cell>
        </row>
        <row r="96">
          <cell r="W96">
            <v>13</v>
          </cell>
          <cell r="X96" t="str">
            <v>408BPE0110</v>
          </cell>
        </row>
        <row r="97">
          <cell r="W97">
            <v>13</v>
          </cell>
          <cell r="X97" t="str">
            <v>408BPE0110</v>
          </cell>
        </row>
        <row r="98">
          <cell r="W98">
            <v>13</v>
          </cell>
          <cell r="X98" t="str">
            <v>408BPE0110</v>
          </cell>
        </row>
        <row r="99">
          <cell r="W99">
            <v>7</v>
          </cell>
          <cell r="X99" t="str">
            <v>408BPE0110</v>
          </cell>
        </row>
        <row r="100">
          <cell r="W100">
            <v>7</v>
          </cell>
          <cell r="X100" t="str">
            <v>408BPE0110</v>
          </cell>
        </row>
        <row r="101">
          <cell r="W101">
            <v>7</v>
          </cell>
          <cell r="X101" t="str">
            <v>408BPE0110</v>
          </cell>
        </row>
        <row r="102">
          <cell r="W102">
            <v>57</v>
          </cell>
          <cell r="X102" t="str">
            <v>408BPE0110</v>
          </cell>
        </row>
        <row r="103">
          <cell r="W103">
            <v>57</v>
          </cell>
          <cell r="X103" t="str">
            <v>408BPE0110</v>
          </cell>
        </row>
        <row r="104">
          <cell r="W104">
            <v>57</v>
          </cell>
          <cell r="X104" t="str">
            <v>408BPE0110</v>
          </cell>
        </row>
        <row r="105">
          <cell r="W105">
            <v>9</v>
          </cell>
          <cell r="X105" t="str">
            <v>408BPE0110</v>
          </cell>
        </row>
        <row r="106">
          <cell r="W106">
            <v>9</v>
          </cell>
          <cell r="X106" t="str">
            <v>408BPE0110</v>
          </cell>
        </row>
        <row r="107">
          <cell r="W107">
            <v>9</v>
          </cell>
          <cell r="X107" t="str">
            <v>408BPE0110</v>
          </cell>
        </row>
        <row r="108">
          <cell r="W108">
            <v>31</v>
          </cell>
          <cell r="X108" t="str">
            <v>408BPE0110</v>
          </cell>
        </row>
        <row r="109">
          <cell r="W109">
            <v>31</v>
          </cell>
          <cell r="X109" t="str">
            <v>408BPE0110</v>
          </cell>
        </row>
        <row r="110">
          <cell r="W110">
            <v>31</v>
          </cell>
          <cell r="X110" t="str">
            <v>408BPE0110</v>
          </cell>
        </row>
        <row r="111">
          <cell r="W111">
            <v>29</v>
          </cell>
          <cell r="X111" t="str">
            <v>408BPE0110</v>
          </cell>
        </row>
        <row r="112">
          <cell r="W112">
            <v>29</v>
          </cell>
          <cell r="X112" t="str">
            <v>408BPE0110</v>
          </cell>
        </row>
        <row r="113">
          <cell r="W113">
            <v>29</v>
          </cell>
          <cell r="X113" t="str">
            <v>408BPE0110</v>
          </cell>
        </row>
        <row r="114">
          <cell r="W114">
            <v>54</v>
          </cell>
          <cell r="X114" t="str">
            <v>408BPE0110</v>
          </cell>
        </row>
        <row r="115">
          <cell r="W115">
            <v>54</v>
          </cell>
          <cell r="X115" t="str">
            <v>408BPE0110</v>
          </cell>
        </row>
        <row r="116">
          <cell r="W116">
            <v>54</v>
          </cell>
          <cell r="X116" t="str">
            <v>408BPE0110</v>
          </cell>
        </row>
        <row r="117">
          <cell r="W117">
            <v>21</v>
          </cell>
          <cell r="X117" t="str">
            <v>408BPE0110</v>
          </cell>
        </row>
        <row r="118">
          <cell r="W118">
            <v>21</v>
          </cell>
          <cell r="X118" t="str">
            <v>408BPE0110</v>
          </cell>
        </row>
        <row r="119">
          <cell r="W119">
            <v>21</v>
          </cell>
          <cell r="X119" t="str">
            <v>408BPE0110</v>
          </cell>
        </row>
        <row r="120">
          <cell r="W120">
            <v>52</v>
          </cell>
          <cell r="X120" t="str">
            <v>408BPE0110</v>
          </cell>
        </row>
        <row r="121">
          <cell r="W121">
            <v>52</v>
          </cell>
          <cell r="X121" t="str">
            <v>408BPE0110</v>
          </cell>
        </row>
        <row r="122">
          <cell r="W122">
            <v>52</v>
          </cell>
          <cell r="X122" t="str">
            <v>408BPE0110</v>
          </cell>
        </row>
        <row r="123">
          <cell r="W123">
            <v>20</v>
          </cell>
          <cell r="X123" t="str">
            <v>408BPE0110</v>
          </cell>
        </row>
        <row r="124">
          <cell r="W124">
            <v>20</v>
          </cell>
          <cell r="X124" t="str">
            <v>408BPE0110</v>
          </cell>
        </row>
        <row r="125">
          <cell r="W125">
            <v>20</v>
          </cell>
          <cell r="X125" t="str">
            <v>408BPE0110</v>
          </cell>
        </row>
        <row r="126">
          <cell r="W126">
            <v>49</v>
          </cell>
          <cell r="X126" t="str">
            <v>408BPE0110</v>
          </cell>
        </row>
        <row r="127">
          <cell r="W127">
            <v>49</v>
          </cell>
          <cell r="X127" t="str">
            <v>408BPE0110</v>
          </cell>
        </row>
        <row r="128">
          <cell r="W128">
            <v>49</v>
          </cell>
          <cell r="X128" t="str">
            <v>408BPE0110</v>
          </cell>
        </row>
        <row r="129">
          <cell r="W129">
            <v>18</v>
          </cell>
          <cell r="X129" t="str">
            <v>408BPE0110</v>
          </cell>
        </row>
        <row r="130">
          <cell r="W130">
            <v>18</v>
          </cell>
          <cell r="X130" t="str">
            <v>408BPE0110</v>
          </cell>
        </row>
        <row r="131">
          <cell r="W131">
            <v>18</v>
          </cell>
          <cell r="X131" t="str">
            <v>408BPE0110</v>
          </cell>
        </row>
        <row r="132">
          <cell r="W132">
            <v>48</v>
          </cell>
          <cell r="X132" t="str">
            <v>408BPE0110</v>
          </cell>
        </row>
        <row r="133">
          <cell r="W133">
            <v>48</v>
          </cell>
          <cell r="X133" t="str">
            <v>408BPE0110</v>
          </cell>
        </row>
        <row r="134">
          <cell r="W134">
            <v>48</v>
          </cell>
          <cell r="X134" t="str">
            <v>408BPE0110</v>
          </cell>
        </row>
        <row r="135">
          <cell r="W135">
            <v>6</v>
          </cell>
          <cell r="X135" t="str">
            <v>408BPE0110</v>
          </cell>
        </row>
        <row r="136">
          <cell r="W136">
            <v>6</v>
          </cell>
          <cell r="X136" t="str">
            <v>408BPE0110</v>
          </cell>
        </row>
        <row r="137">
          <cell r="W137">
            <v>6</v>
          </cell>
          <cell r="X137" t="str">
            <v>408BPE0110</v>
          </cell>
        </row>
        <row r="138">
          <cell r="W138">
            <v>35</v>
          </cell>
          <cell r="X138" t="str">
            <v>408BPE0110</v>
          </cell>
        </row>
        <row r="139">
          <cell r="W139">
            <v>35</v>
          </cell>
          <cell r="X139" t="str">
            <v>408BPE0110</v>
          </cell>
        </row>
        <row r="140">
          <cell r="W140">
            <v>35</v>
          </cell>
          <cell r="X140" t="str">
            <v>408BPE0110</v>
          </cell>
        </row>
        <row r="141">
          <cell r="W141">
            <v>53</v>
          </cell>
          <cell r="X141" t="str">
            <v>408BPE0110</v>
          </cell>
        </row>
        <row r="142">
          <cell r="W142">
            <v>53</v>
          </cell>
          <cell r="X142" t="str">
            <v>408BPE0110</v>
          </cell>
        </row>
        <row r="143">
          <cell r="W143">
            <v>53</v>
          </cell>
          <cell r="X143" t="str">
            <v>408BPE0110</v>
          </cell>
        </row>
        <row r="144">
          <cell r="W144">
            <v>47</v>
          </cell>
          <cell r="X144" t="str">
            <v>408BPE0110</v>
          </cell>
        </row>
        <row r="145">
          <cell r="W145">
            <v>47</v>
          </cell>
          <cell r="X145" t="str">
            <v>408BPE0110</v>
          </cell>
        </row>
        <row r="146">
          <cell r="W146">
            <v>47</v>
          </cell>
          <cell r="X146" t="str">
            <v>408BPE0110</v>
          </cell>
        </row>
        <row r="147">
          <cell r="W147">
            <v>2</v>
          </cell>
          <cell r="X147" t="str">
            <v>408BPE0110</v>
          </cell>
        </row>
        <row r="148">
          <cell r="W148">
            <v>2</v>
          </cell>
          <cell r="X148" t="str">
            <v>408BPE0110</v>
          </cell>
        </row>
        <row r="149">
          <cell r="W149">
            <v>2</v>
          </cell>
          <cell r="X149" t="str">
            <v>408BPE0110</v>
          </cell>
        </row>
        <row r="150">
          <cell r="W150">
            <v>39</v>
          </cell>
          <cell r="X150" t="str">
            <v>408BPE0110</v>
          </cell>
        </row>
        <row r="151">
          <cell r="W151">
            <v>39</v>
          </cell>
          <cell r="X151" t="str">
            <v>408BPE0110</v>
          </cell>
        </row>
        <row r="152">
          <cell r="W152">
            <v>39</v>
          </cell>
          <cell r="X152" t="str">
            <v>408BPE0110</v>
          </cell>
        </row>
        <row r="153">
          <cell r="W153">
            <v>7</v>
          </cell>
          <cell r="X153" t="str">
            <v>408BPE0110</v>
          </cell>
        </row>
        <row r="154">
          <cell r="W154">
            <v>7</v>
          </cell>
          <cell r="X154" t="str">
            <v>408BPE0110</v>
          </cell>
        </row>
        <row r="155">
          <cell r="W155">
            <v>7</v>
          </cell>
          <cell r="X155" t="str">
            <v>408BPE0110</v>
          </cell>
        </row>
        <row r="156">
          <cell r="W156">
            <v>22</v>
          </cell>
          <cell r="X156" t="str">
            <v>408BPE0110</v>
          </cell>
        </row>
        <row r="157">
          <cell r="W157">
            <v>22</v>
          </cell>
          <cell r="X157" t="str">
            <v>408BPE0110</v>
          </cell>
        </row>
        <row r="158">
          <cell r="W158">
            <v>22</v>
          </cell>
          <cell r="X158" t="str">
            <v>408BPE0110</v>
          </cell>
        </row>
        <row r="159">
          <cell r="W159">
            <v>5</v>
          </cell>
          <cell r="X159" t="str">
            <v>408BPE0110</v>
          </cell>
        </row>
        <row r="160">
          <cell r="W160">
            <v>5</v>
          </cell>
          <cell r="X160" t="str">
            <v>408BPE0110</v>
          </cell>
        </row>
        <row r="161">
          <cell r="W161">
            <v>5</v>
          </cell>
          <cell r="X161" t="str">
            <v>408BPE0110</v>
          </cell>
        </row>
        <row r="162">
          <cell r="W162">
            <v>27</v>
          </cell>
          <cell r="X162" t="str">
            <v>408BPE0110</v>
          </cell>
        </row>
        <row r="163">
          <cell r="W163">
            <v>27</v>
          </cell>
          <cell r="X163" t="str">
            <v>408BPE0110</v>
          </cell>
        </row>
        <row r="164">
          <cell r="W164">
            <v>27</v>
          </cell>
          <cell r="X164" t="str">
            <v>408BPE0110</v>
          </cell>
        </row>
        <row r="165">
          <cell r="W165">
            <v>9</v>
          </cell>
          <cell r="X165" t="str">
            <v>408BPE0110</v>
          </cell>
        </row>
        <row r="166">
          <cell r="W166">
            <v>9</v>
          </cell>
          <cell r="X166" t="str">
            <v>408BPE0110</v>
          </cell>
        </row>
        <row r="167">
          <cell r="W167">
            <v>9</v>
          </cell>
          <cell r="X167" t="str">
            <v>408BPE0110</v>
          </cell>
        </row>
        <row r="168">
          <cell r="W168">
            <v>29</v>
          </cell>
          <cell r="X168" t="str">
            <v>408BPE0130</v>
          </cell>
        </row>
        <row r="169">
          <cell r="W169">
            <v>29</v>
          </cell>
          <cell r="X169" t="str">
            <v>408BPE0130</v>
          </cell>
        </row>
        <row r="170">
          <cell r="W170">
            <v>29</v>
          </cell>
          <cell r="X170" t="str">
            <v>408BPE0130</v>
          </cell>
        </row>
        <row r="171">
          <cell r="W171">
            <v>46</v>
          </cell>
          <cell r="X171" t="str">
            <v>408BPE0130</v>
          </cell>
        </row>
        <row r="172">
          <cell r="W172">
            <v>46</v>
          </cell>
          <cell r="X172" t="str">
            <v>408BPE0130</v>
          </cell>
        </row>
        <row r="173">
          <cell r="W173">
            <v>46</v>
          </cell>
          <cell r="X173" t="str">
            <v>408BPE0130</v>
          </cell>
        </row>
        <row r="174">
          <cell r="W174">
            <v>26</v>
          </cell>
          <cell r="X174" t="str">
            <v>408BPE0130</v>
          </cell>
        </row>
        <row r="175">
          <cell r="W175">
            <v>26</v>
          </cell>
          <cell r="X175" t="str">
            <v>408BPE0130</v>
          </cell>
        </row>
        <row r="176">
          <cell r="W176">
            <v>26</v>
          </cell>
          <cell r="X176" t="str">
            <v>408BPE0130</v>
          </cell>
        </row>
        <row r="177">
          <cell r="W177">
            <v>19</v>
          </cell>
          <cell r="X177" t="str">
            <v>408BPE0130</v>
          </cell>
        </row>
        <row r="178">
          <cell r="W178">
            <v>19</v>
          </cell>
          <cell r="X178" t="str">
            <v>408BPE0130</v>
          </cell>
        </row>
        <row r="179">
          <cell r="W179">
            <v>19</v>
          </cell>
          <cell r="X179" t="str">
            <v>408BPE0130</v>
          </cell>
        </row>
        <row r="180">
          <cell r="W180">
            <v>74</v>
          </cell>
          <cell r="X180" t="str">
            <v>408BPE0130</v>
          </cell>
        </row>
        <row r="181">
          <cell r="W181">
            <v>74</v>
          </cell>
          <cell r="X181" t="str">
            <v>408BPE0130</v>
          </cell>
        </row>
        <row r="182">
          <cell r="W182">
            <v>74</v>
          </cell>
          <cell r="X182" t="str">
            <v>408BPE0130</v>
          </cell>
        </row>
        <row r="183">
          <cell r="W183">
            <v>15</v>
          </cell>
          <cell r="X183" t="str">
            <v>408BPE0130</v>
          </cell>
        </row>
        <row r="184">
          <cell r="W184">
            <v>15</v>
          </cell>
          <cell r="X184" t="str">
            <v>408BPE0130</v>
          </cell>
        </row>
        <row r="185">
          <cell r="W185">
            <v>15</v>
          </cell>
          <cell r="X185" t="str">
            <v>408BPE0130</v>
          </cell>
        </row>
        <row r="186">
          <cell r="W186">
            <v>75</v>
          </cell>
          <cell r="X186" t="str">
            <v>408BPE0130</v>
          </cell>
        </row>
        <row r="187">
          <cell r="W187">
            <v>75</v>
          </cell>
          <cell r="X187" t="str">
            <v>408BPE0130</v>
          </cell>
        </row>
        <row r="188">
          <cell r="W188">
            <v>75</v>
          </cell>
          <cell r="X188" t="str">
            <v>408BPE0130</v>
          </cell>
        </row>
        <row r="189">
          <cell r="W189">
            <v>37</v>
          </cell>
          <cell r="X189" t="str">
            <v>408BPE0130</v>
          </cell>
        </row>
        <row r="190">
          <cell r="W190">
            <v>37</v>
          </cell>
          <cell r="X190" t="str">
            <v>408BPE0130</v>
          </cell>
        </row>
        <row r="191">
          <cell r="W191">
            <v>37</v>
          </cell>
          <cell r="X191" t="str">
            <v>408BPE0130</v>
          </cell>
        </row>
        <row r="192">
          <cell r="W192">
            <v>2</v>
          </cell>
          <cell r="X192" t="str">
            <v>408BPE0130</v>
          </cell>
        </row>
        <row r="193">
          <cell r="W193">
            <v>2</v>
          </cell>
          <cell r="X193" t="str">
            <v>408BPE0130</v>
          </cell>
        </row>
        <row r="194">
          <cell r="W194">
            <v>2</v>
          </cell>
          <cell r="X194" t="str">
            <v>408BPE0130</v>
          </cell>
        </row>
        <row r="195">
          <cell r="W195">
            <v>68</v>
          </cell>
          <cell r="X195" t="str">
            <v>408BPE0130</v>
          </cell>
        </row>
        <row r="196">
          <cell r="W196">
            <v>68</v>
          </cell>
          <cell r="X196" t="str">
            <v>408BPE0130</v>
          </cell>
        </row>
        <row r="197">
          <cell r="W197">
            <v>68</v>
          </cell>
          <cell r="X197" t="str">
            <v>408BPE0130</v>
          </cell>
        </row>
        <row r="198">
          <cell r="W198">
            <v>35</v>
          </cell>
          <cell r="X198" t="str">
            <v>408BPE0130</v>
          </cell>
        </row>
        <row r="199">
          <cell r="W199">
            <v>35</v>
          </cell>
          <cell r="X199" t="str">
            <v>408BPE0130</v>
          </cell>
        </row>
        <row r="200">
          <cell r="W200">
            <v>35</v>
          </cell>
          <cell r="X200" t="str">
            <v>408BPE0130</v>
          </cell>
        </row>
        <row r="201">
          <cell r="W201">
            <v>22</v>
          </cell>
          <cell r="X201" t="str">
            <v>408BPE0130</v>
          </cell>
        </row>
        <row r="202">
          <cell r="W202">
            <v>22</v>
          </cell>
          <cell r="X202" t="str">
            <v>408BPE0130</v>
          </cell>
        </row>
        <row r="203">
          <cell r="W203">
            <v>22</v>
          </cell>
          <cell r="X203" t="str">
            <v>408BPE0130</v>
          </cell>
        </row>
        <row r="204">
          <cell r="W204">
            <v>4</v>
          </cell>
          <cell r="X204" t="str">
            <v>408BPE0130</v>
          </cell>
        </row>
        <row r="205">
          <cell r="W205">
            <v>4</v>
          </cell>
          <cell r="X205" t="str">
            <v>408BPE0130</v>
          </cell>
        </row>
        <row r="206">
          <cell r="W206">
            <v>4</v>
          </cell>
          <cell r="X206" t="str">
            <v>408BPE0130</v>
          </cell>
        </row>
        <row r="207">
          <cell r="W207">
            <v>42</v>
          </cell>
          <cell r="X207" t="str">
            <v>408BPE0130</v>
          </cell>
        </row>
        <row r="208">
          <cell r="W208">
            <v>42</v>
          </cell>
          <cell r="X208" t="str">
            <v>408BPE0130</v>
          </cell>
        </row>
        <row r="209">
          <cell r="W209">
            <v>42</v>
          </cell>
          <cell r="X209" t="str">
            <v>408BPE0130</v>
          </cell>
        </row>
        <row r="210">
          <cell r="W210">
            <v>14</v>
          </cell>
          <cell r="X210" t="str">
            <v>408BPE0130</v>
          </cell>
        </row>
        <row r="211">
          <cell r="W211">
            <v>14</v>
          </cell>
          <cell r="X211" t="str">
            <v>408BPE0130</v>
          </cell>
        </row>
        <row r="212">
          <cell r="W212">
            <v>14</v>
          </cell>
          <cell r="X212" t="str">
            <v>408BPE0130</v>
          </cell>
        </row>
        <row r="213">
          <cell r="W213">
            <v>17</v>
          </cell>
          <cell r="X213" t="str">
            <v>408BPE0130</v>
          </cell>
        </row>
        <row r="214">
          <cell r="W214">
            <v>17</v>
          </cell>
          <cell r="X214" t="str">
            <v>408BPE0130</v>
          </cell>
        </row>
        <row r="215">
          <cell r="W215">
            <v>17</v>
          </cell>
          <cell r="X215" t="str">
            <v>408BPE0130</v>
          </cell>
        </row>
        <row r="216">
          <cell r="W216">
            <v>4</v>
          </cell>
          <cell r="X216" t="str">
            <v>408BPE0130</v>
          </cell>
        </row>
        <row r="217">
          <cell r="W217">
            <v>4</v>
          </cell>
          <cell r="X217" t="str">
            <v>408BPE0130</v>
          </cell>
        </row>
        <row r="218">
          <cell r="W218">
            <v>4</v>
          </cell>
          <cell r="X218" t="str">
            <v>408BPE0130</v>
          </cell>
        </row>
        <row r="219">
          <cell r="W219">
            <v>26</v>
          </cell>
          <cell r="X219" t="str">
            <v>408BPE0130</v>
          </cell>
        </row>
        <row r="220">
          <cell r="W220">
            <v>26</v>
          </cell>
          <cell r="X220" t="str">
            <v>408BPE0130</v>
          </cell>
        </row>
        <row r="221">
          <cell r="W221">
            <v>26</v>
          </cell>
          <cell r="X221" t="str">
            <v>408BPE0130</v>
          </cell>
        </row>
        <row r="222">
          <cell r="W222">
            <v>6</v>
          </cell>
          <cell r="X222" t="str">
            <v>408BPE0130</v>
          </cell>
        </row>
        <row r="223">
          <cell r="W223">
            <v>6</v>
          </cell>
          <cell r="X223" t="str">
            <v>408BPE0130</v>
          </cell>
        </row>
        <row r="224">
          <cell r="W224">
            <v>6</v>
          </cell>
          <cell r="X224" t="str">
            <v>408BPE0130</v>
          </cell>
        </row>
        <row r="225">
          <cell r="W225">
            <v>23</v>
          </cell>
          <cell r="X225" t="str">
            <v>408BPE0130</v>
          </cell>
        </row>
        <row r="226">
          <cell r="W226">
            <v>23</v>
          </cell>
          <cell r="X226" t="str">
            <v>408BPE0130</v>
          </cell>
        </row>
        <row r="227">
          <cell r="W227">
            <v>23</v>
          </cell>
          <cell r="X227" t="str">
            <v>408BPE0130</v>
          </cell>
        </row>
        <row r="228">
          <cell r="W228">
            <v>3</v>
          </cell>
          <cell r="X228" t="str">
            <v>408BPE0130</v>
          </cell>
        </row>
        <row r="229">
          <cell r="W229">
            <v>3</v>
          </cell>
          <cell r="X229" t="str">
            <v>408BPE0130</v>
          </cell>
        </row>
        <row r="230">
          <cell r="W230">
            <v>3</v>
          </cell>
          <cell r="X230" t="str">
            <v>408BPE0130</v>
          </cell>
        </row>
        <row r="231">
          <cell r="W231">
            <v>63</v>
          </cell>
          <cell r="X231" t="str">
            <v>408BPE0130</v>
          </cell>
        </row>
        <row r="232">
          <cell r="W232">
            <v>63</v>
          </cell>
          <cell r="X232" t="str">
            <v>408BPE0130</v>
          </cell>
        </row>
        <row r="233">
          <cell r="W233">
            <v>63</v>
          </cell>
          <cell r="X233" t="str">
            <v>408BPE0130</v>
          </cell>
        </row>
        <row r="234">
          <cell r="W234">
            <v>48</v>
          </cell>
          <cell r="X234" t="str">
            <v>408BPE0130</v>
          </cell>
        </row>
        <row r="235">
          <cell r="W235">
            <v>48</v>
          </cell>
          <cell r="X235" t="str">
            <v>408BPE0130</v>
          </cell>
        </row>
        <row r="236">
          <cell r="W236">
            <v>48</v>
          </cell>
          <cell r="X236" t="str">
            <v>408BPE0130</v>
          </cell>
        </row>
        <row r="237">
          <cell r="W237">
            <v>85</v>
          </cell>
          <cell r="X237" t="str">
            <v>408BPE0130</v>
          </cell>
        </row>
        <row r="238">
          <cell r="W238">
            <v>85</v>
          </cell>
          <cell r="X238" t="str">
            <v>408BPE0130</v>
          </cell>
        </row>
        <row r="239">
          <cell r="W239">
            <v>85</v>
          </cell>
          <cell r="X239" t="str">
            <v>408BPE0130</v>
          </cell>
        </row>
        <row r="240">
          <cell r="W240">
            <v>29</v>
          </cell>
          <cell r="X240" t="str">
            <v>408BPE0150</v>
          </cell>
        </row>
        <row r="241">
          <cell r="W241">
            <v>29</v>
          </cell>
          <cell r="X241" t="str">
            <v>408BPE0150</v>
          </cell>
        </row>
        <row r="242">
          <cell r="W242">
            <v>29</v>
          </cell>
          <cell r="X242" t="str">
            <v>408BPE0150</v>
          </cell>
        </row>
        <row r="243">
          <cell r="W243">
            <v>41</v>
          </cell>
          <cell r="X243" t="str">
            <v>408BPE0150</v>
          </cell>
        </row>
        <row r="244">
          <cell r="W244">
            <v>41</v>
          </cell>
          <cell r="X244" t="str">
            <v>408BPE0150</v>
          </cell>
        </row>
        <row r="245">
          <cell r="W245">
            <v>41</v>
          </cell>
          <cell r="X245" t="str">
            <v>408BPE0150</v>
          </cell>
        </row>
        <row r="246">
          <cell r="W246">
            <v>3</v>
          </cell>
          <cell r="X246" t="str">
            <v>408BPE0150</v>
          </cell>
        </row>
        <row r="247">
          <cell r="W247">
            <v>3</v>
          </cell>
          <cell r="X247" t="str">
            <v>408BPE0150</v>
          </cell>
        </row>
        <row r="248">
          <cell r="W248">
            <v>3</v>
          </cell>
          <cell r="X248" t="str">
            <v>408BPE0150</v>
          </cell>
        </row>
        <row r="249">
          <cell r="W249">
            <v>52</v>
          </cell>
          <cell r="X249" t="str">
            <v>408BPE0150</v>
          </cell>
        </row>
        <row r="250">
          <cell r="W250">
            <v>52</v>
          </cell>
          <cell r="X250" t="str">
            <v>408BPE0150</v>
          </cell>
        </row>
        <row r="251">
          <cell r="W251">
            <v>52</v>
          </cell>
          <cell r="X251" t="str">
            <v>408BPE0150</v>
          </cell>
        </row>
        <row r="252">
          <cell r="W252">
            <v>21</v>
          </cell>
          <cell r="X252" t="str">
            <v>408BPE0150</v>
          </cell>
        </row>
        <row r="253">
          <cell r="W253">
            <v>21</v>
          </cell>
          <cell r="X253" t="str">
            <v>408BPE0150</v>
          </cell>
        </row>
        <row r="254">
          <cell r="W254">
            <v>21</v>
          </cell>
          <cell r="X254" t="str">
            <v>408BPE0150</v>
          </cell>
        </row>
        <row r="255">
          <cell r="W255">
            <v>62</v>
          </cell>
          <cell r="X255" t="str">
            <v>408BPE0150</v>
          </cell>
        </row>
        <row r="256">
          <cell r="W256">
            <v>62</v>
          </cell>
          <cell r="X256" t="str">
            <v>408BPE0150</v>
          </cell>
        </row>
        <row r="257">
          <cell r="W257">
            <v>62</v>
          </cell>
          <cell r="X257" t="str">
            <v>408BPE0150</v>
          </cell>
        </row>
        <row r="258">
          <cell r="W258">
            <v>51</v>
          </cell>
          <cell r="X258" t="str">
            <v>408BPE0150</v>
          </cell>
        </row>
        <row r="259">
          <cell r="W259">
            <v>51</v>
          </cell>
          <cell r="X259" t="str">
            <v>408BPE0150</v>
          </cell>
        </row>
        <row r="260">
          <cell r="W260">
            <v>51</v>
          </cell>
          <cell r="X260" t="str">
            <v>408BPE0150</v>
          </cell>
        </row>
        <row r="261">
          <cell r="W261">
            <v>78</v>
          </cell>
          <cell r="X261" t="str">
            <v>408BPE0150</v>
          </cell>
        </row>
        <row r="262">
          <cell r="W262">
            <v>78</v>
          </cell>
          <cell r="X262" t="str">
            <v>408BPE0150</v>
          </cell>
        </row>
        <row r="263">
          <cell r="W263">
            <v>78</v>
          </cell>
          <cell r="X263" t="str">
            <v>408BPE0150</v>
          </cell>
        </row>
        <row r="264">
          <cell r="W264">
            <v>22</v>
          </cell>
          <cell r="X264" t="str">
            <v>408BPE0150</v>
          </cell>
        </row>
        <row r="265">
          <cell r="W265">
            <v>22</v>
          </cell>
          <cell r="X265" t="str">
            <v>408BPE0150</v>
          </cell>
        </row>
        <row r="266">
          <cell r="W266">
            <v>22</v>
          </cell>
          <cell r="X266" t="str">
            <v>408BPE0150</v>
          </cell>
        </row>
        <row r="267">
          <cell r="W267">
            <v>61</v>
          </cell>
          <cell r="X267" t="str">
            <v>408BPE0150</v>
          </cell>
        </row>
        <row r="268">
          <cell r="W268">
            <v>61</v>
          </cell>
          <cell r="X268" t="str">
            <v>408BPE0150</v>
          </cell>
        </row>
        <row r="269">
          <cell r="W269">
            <v>61</v>
          </cell>
          <cell r="X269" t="str">
            <v>408BPE0150</v>
          </cell>
        </row>
        <row r="270">
          <cell r="W270">
            <v>2</v>
          </cell>
          <cell r="X270" t="str">
            <v>408BPE0150</v>
          </cell>
        </row>
        <row r="271">
          <cell r="W271">
            <v>2</v>
          </cell>
          <cell r="X271" t="str">
            <v>408BPE0150</v>
          </cell>
        </row>
        <row r="272">
          <cell r="W272">
            <v>2</v>
          </cell>
          <cell r="X272" t="str">
            <v>408BPE0150</v>
          </cell>
        </row>
        <row r="273">
          <cell r="W273">
            <v>36</v>
          </cell>
          <cell r="X273" t="str">
            <v>408BPE0150</v>
          </cell>
        </row>
        <row r="274">
          <cell r="W274">
            <v>36</v>
          </cell>
          <cell r="X274" t="str">
            <v>408BPE0150</v>
          </cell>
        </row>
        <row r="275">
          <cell r="W275">
            <v>36</v>
          </cell>
          <cell r="X275" t="str">
            <v>408BPE0150</v>
          </cell>
        </row>
        <row r="276">
          <cell r="W276">
            <v>99</v>
          </cell>
          <cell r="X276" t="str">
            <v>408BPE0150</v>
          </cell>
        </row>
        <row r="277">
          <cell r="W277">
            <v>99</v>
          </cell>
          <cell r="X277" t="str">
            <v>408BPE0150</v>
          </cell>
        </row>
        <row r="278">
          <cell r="W278">
            <v>99</v>
          </cell>
          <cell r="X278" t="str">
            <v>408BPE0150</v>
          </cell>
        </row>
        <row r="279">
          <cell r="W279">
            <v>28</v>
          </cell>
          <cell r="X279" t="str">
            <v>408BPE0150</v>
          </cell>
        </row>
        <row r="280">
          <cell r="W280">
            <v>28</v>
          </cell>
          <cell r="X280" t="str">
            <v>408BPE0150</v>
          </cell>
        </row>
        <row r="281">
          <cell r="W281">
            <v>28</v>
          </cell>
          <cell r="X281" t="str">
            <v>408BPE0150</v>
          </cell>
        </row>
        <row r="282">
          <cell r="W282">
            <v>32</v>
          </cell>
          <cell r="X282" t="str">
            <v>408BPE0150</v>
          </cell>
        </row>
        <row r="283">
          <cell r="W283">
            <v>32</v>
          </cell>
          <cell r="X283" t="str">
            <v>408BPE0150</v>
          </cell>
        </row>
        <row r="284">
          <cell r="W284">
            <v>32</v>
          </cell>
          <cell r="X284" t="str">
            <v>408BPE0150</v>
          </cell>
        </row>
        <row r="285">
          <cell r="W285">
            <v>27</v>
          </cell>
          <cell r="X285" t="str">
            <v>408BPE0150</v>
          </cell>
        </row>
        <row r="286">
          <cell r="W286">
            <v>27</v>
          </cell>
          <cell r="X286" t="str">
            <v>408BPE0150</v>
          </cell>
        </row>
        <row r="287">
          <cell r="W287">
            <v>27</v>
          </cell>
          <cell r="X287" t="str">
            <v>408BPE0150</v>
          </cell>
        </row>
        <row r="288">
          <cell r="W288">
            <v>19</v>
          </cell>
          <cell r="X288" t="str">
            <v>408BPE0150</v>
          </cell>
        </row>
        <row r="289">
          <cell r="W289">
            <v>19</v>
          </cell>
          <cell r="X289" t="str">
            <v>408BPE0150</v>
          </cell>
        </row>
        <row r="290">
          <cell r="W290">
            <v>19</v>
          </cell>
          <cell r="X290" t="str">
            <v>408BPE0150</v>
          </cell>
        </row>
        <row r="291">
          <cell r="W291">
            <v>16</v>
          </cell>
          <cell r="X291" t="str">
            <v>408BPE0150</v>
          </cell>
        </row>
        <row r="292">
          <cell r="W292">
            <v>16</v>
          </cell>
          <cell r="X292" t="str">
            <v>408BPE0150</v>
          </cell>
        </row>
        <row r="293">
          <cell r="W293">
            <v>16</v>
          </cell>
          <cell r="X293" t="str">
            <v>408BPE0150</v>
          </cell>
        </row>
        <row r="294">
          <cell r="W294">
            <v>6</v>
          </cell>
          <cell r="X294" t="str">
            <v>408BPE0150</v>
          </cell>
        </row>
        <row r="295">
          <cell r="W295">
            <v>6</v>
          </cell>
          <cell r="X295" t="str">
            <v>408BPE0150</v>
          </cell>
        </row>
        <row r="296">
          <cell r="W296">
            <v>6</v>
          </cell>
          <cell r="X296" t="str">
            <v>408BPE0150</v>
          </cell>
        </row>
        <row r="297">
          <cell r="W297">
            <v>48</v>
          </cell>
          <cell r="X297" t="str">
            <v>408BPE0150</v>
          </cell>
        </row>
        <row r="298">
          <cell r="W298">
            <v>48</v>
          </cell>
          <cell r="X298" t="str">
            <v>408BPE0150</v>
          </cell>
        </row>
        <row r="299">
          <cell r="W299">
            <v>48</v>
          </cell>
          <cell r="X299" t="str">
            <v>408BPE0150</v>
          </cell>
        </row>
        <row r="300">
          <cell r="W300">
            <v>75</v>
          </cell>
          <cell r="X300" t="str">
            <v>408BPE0150</v>
          </cell>
        </row>
        <row r="301">
          <cell r="W301">
            <v>75</v>
          </cell>
          <cell r="X301" t="str">
            <v>408BPE0150</v>
          </cell>
        </row>
        <row r="302">
          <cell r="W302">
            <v>75</v>
          </cell>
          <cell r="X302" t="str">
            <v>408BPE0150</v>
          </cell>
        </row>
        <row r="303">
          <cell r="W303">
            <v>29</v>
          </cell>
          <cell r="X303" t="str">
            <v>408BPE0150</v>
          </cell>
        </row>
        <row r="304">
          <cell r="W304">
            <v>29</v>
          </cell>
          <cell r="X304" t="str">
            <v>408BPE0150</v>
          </cell>
        </row>
        <row r="305">
          <cell r="W305">
            <v>29</v>
          </cell>
          <cell r="X305" t="str">
            <v>408BPE0150</v>
          </cell>
        </row>
        <row r="306">
          <cell r="W306">
            <v>2</v>
          </cell>
          <cell r="X306" t="str">
            <v>408BPE0150</v>
          </cell>
        </row>
        <row r="307">
          <cell r="W307">
            <v>2</v>
          </cell>
          <cell r="X307" t="str">
            <v>408BPE0150</v>
          </cell>
        </row>
        <row r="308">
          <cell r="W308">
            <v>2</v>
          </cell>
          <cell r="X308" t="str">
            <v>408BPE0150</v>
          </cell>
        </row>
        <row r="309">
          <cell r="W309">
            <v>29</v>
          </cell>
          <cell r="X309" t="str">
            <v>408BPE0150</v>
          </cell>
        </row>
        <row r="310">
          <cell r="W310">
            <v>29</v>
          </cell>
          <cell r="X310" t="str">
            <v>408BPE0150</v>
          </cell>
        </row>
        <row r="311">
          <cell r="W311">
            <v>29</v>
          </cell>
          <cell r="X311" t="str">
            <v>408BPE0150</v>
          </cell>
        </row>
        <row r="312">
          <cell r="W312">
            <v>3</v>
          </cell>
          <cell r="X312" t="str">
            <v>408BPE0150</v>
          </cell>
        </row>
        <row r="313">
          <cell r="W313">
            <v>3</v>
          </cell>
          <cell r="X313" t="str">
            <v>408BPE0150</v>
          </cell>
        </row>
        <row r="314">
          <cell r="W314">
            <v>3</v>
          </cell>
          <cell r="X314" t="str">
            <v>408BPE0150</v>
          </cell>
        </row>
        <row r="315">
          <cell r="W315">
            <v>48</v>
          </cell>
          <cell r="X315" t="str">
            <v>408BPE0150</v>
          </cell>
        </row>
        <row r="316">
          <cell r="W316">
            <v>48</v>
          </cell>
          <cell r="X316" t="str">
            <v>408BPE0150</v>
          </cell>
        </row>
        <row r="317">
          <cell r="W317">
            <v>48</v>
          </cell>
          <cell r="X317" t="str">
            <v>408BPE0150</v>
          </cell>
        </row>
        <row r="318">
          <cell r="W318">
            <v>23</v>
          </cell>
          <cell r="X318" t="str">
            <v>408BPE0160</v>
          </cell>
        </row>
        <row r="319">
          <cell r="W319">
            <v>23</v>
          </cell>
          <cell r="X319" t="str">
            <v>408BPE0160</v>
          </cell>
        </row>
        <row r="320">
          <cell r="W320">
            <v>23</v>
          </cell>
          <cell r="X320" t="str">
            <v>408BPE0160</v>
          </cell>
        </row>
        <row r="321">
          <cell r="W321">
            <v>24</v>
          </cell>
          <cell r="X321" t="str">
            <v>408BPE0160</v>
          </cell>
        </row>
        <row r="322">
          <cell r="W322">
            <v>24</v>
          </cell>
          <cell r="X322" t="str">
            <v>408BPE0160</v>
          </cell>
        </row>
        <row r="323">
          <cell r="W323">
            <v>24</v>
          </cell>
          <cell r="X323" t="str">
            <v>408BPE0160</v>
          </cell>
        </row>
        <row r="324">
          <cell r="W324">
            <v>3</v>
          </cell>
          <cell r="X324" t="str">
            <v>408BPE0160</v>
          </cell>
        </row>
        <row r="325">
          <cell r="W325">
            <v>3</v>
          </cell>
          <cell r="X325" t="str">
            <v>408BPE0160</v>
          </cell>
        </row>
        <row r="326">
          <cell r="W326">
            <v>3</v>
          </cell>
          <cell r="X326" t="str">
            <v>408BPE0160</v>
          </cell>
        </row>
        <row r="327">
          <cell r="W327">
            <v>42</v>
          </cell>
          <cell r="X327" t="str">
            <v>408BPE0160</v>
          </cell>
        </row>
        <row r="328">
          <cell r="W328">
            <v>42</v>
          </cell>
          <cell r="X328" t="str">
            <v>408BPE0160</v>
          </cell>
        </row>
        <row r="329">
          <cell r="W329">
            <v>42</v>
          </cell>
          <cell r="X329" t="str">
            <v>408BPE0160</v>
          </cell>
        </row>
        <row r="330">
          <cell r="W330">
            <v>2</v>
          </cell>
          <cell r="X330" t="str">
            <v>408BPE0160</v>
          </cell>
        </row>
        <row r="331">
          <cell r="W331">
            <v>2</v>
          </cell>
          <cell r="X331" t="str">
            <v>408BPE0160</v>
          </cell>
        </row>
        <row r="332">
          <cell r="W332">
            <v>2</v>
          </cell>
          <cell r="X332" t="str">
            <v>408BPE0160</v>
          </cell>
        </row>
        <row r="333">
          <cell r="W333">
            <v>18</v>
          </cell>
          <cell r="X333" t="str">
            <v>408BPE0160</v>
          </cell>
        </row>
        <row r="334">
          <cell r="W334">
            <v>18</v>
          </cell>
          <cell r="X334" t="str">
            <v>408BPE0160</v>
          </cell>
        </row>
        <row r="335">
          <cell r="W335">
            <v>18</v>
          </cell>
          <cell r="X335" t="str">
            <v>408BPE0160</v>
          </cell>
        </row>
        <row r="336">
          <cell r="W336">
            <v>22</v>
          </cell>
          <cell r="X336" t="str">
            <v>408BPE0160</v>
          </cell>
        </row>
        <row r="337">
          <cell r="W337">
            <v>22</v>
          </cell>
          <cell r="X337" t="str">
            <v>408BPE0160</v>
          </cell>
        </row>
        <row r="338">
          <cell r="W338">
            <v>22</v>
          </cell>
          <cell r="X338" t="str">
            <v>408BPE0160</v>
          </cell>
        </row>
        <row r="339">
          <cell r="W339">
            <v>43</v>
          </cell>
          <cell r="X339" t="str">
            <v>408BPE0160</v>
          </cell>
        </row>
        <row r="340">
          <cell r="W340">
            <v>43</v>
          </cell>
          <cell r="X340" t="str">
            <v>408BPE0160</v>
          </cell>
        </row>
        <row r="341">
          <cell r="W341">
            <v>43</v>
          </cell>
          <cell r="X341" t="str">
            <v>408BPE0160</v>
          </cell>
        </row>
        <row r="342">
          <cell r="W342">
            <v>27</v>
          </cell>
          <cell r="X342" t="str">
            <v>408BPE0160</v>
          </cell>
        </row>
        <row r="343">
          <cell r="W343">
            <v>27</v>
          </cell>
          <cell r="X343" t="str">
            <v>408BPE0160</v>
          </cell>
        </row>
        <row r="344">
          <cell r="W344">
            <v>27</v>
          </cell>
          <cell r="X344" t="str">
            <v>408BPE0160</v>
          </cell>
        </row>
        <row r="345">
          <cell r="W345">
            <v>51</v>
          </cell>
          <cell r="X345" t="str">
            <v>408BPE0160</v>
          </cell>
        </row>
        <row r="346">
          <cell r="W346">
            <v>51</v>
          </cell>
          <cell r="X346" t="str">
            <v>408BPE0160</v>
          </cell>
        </row>
        <row r="347">
          <cell r="W347">
            <v>51</v>
          </cell>
          <cell r="X347" t="str">
            <v>408BPE0160</v>
          </cell>
        </row>
        <row r="348">
          <cell r="W348">
            <v>5</v>
          </cell>
          <cell r="X348" t="str">
            <v>408BPE0160</v>
          </cell>
        </row>
        <row r="349">
          <cell r="W349">
            <v>5</v>
          </cell>
          <cell r="X349" t="str">
            <v>408BPE0160</v>
          </cell>
        </row>
        <row r="350">
          <cell r="W350">
            <v>5</v>
          </cell>
          <cell r="X350" t="str">
            <v>408BPE0160</v>
          </cell>
        </row>
        <row r="351">
          <cell r="W351">
            <v>38</v>
          </cell>
          <cell r="X351" t="str">
            <v>408BPE0160</v>
          </cell>
        </row>
        <row r="352">
          <cell r="W352">
            <v>38</v>
          </cell>
          <cell r="X352" t="str">
            <v>408BPE0160</v>
          </cell>
        </row>
        <row r="353">
          <cell r="W353">
            <v>38</v>
          </cell>
          <cell r="X353" t="str">
            <v>408BPE0160</v>
          </cell>
        </row>
        <row r="354">
          <cell r="W354">
            <v>72</v>
          </cell>
          <cell r="X354" t="str">
            <v>408BPE0160</v>
          </cell>
        </row>
        <row r="355">
          <cell r="W355">
            <v>72</v>
          </cell>
          <cell r="X355" t="str">
            <v>408BPE0160</v>
          </cell>
        </row>
        <row r="356">
          <cell r="W356">
            <v>72</v>
          </cell>
          <cell r="X356" t="str">
            <v>408BPE0160</v>
          </cell>
        </row>
        <row r="357">
          <cell r="W357">
            <v>49</v>
          </cell>
          <cell r="X357" t="str">
            <v>408BPE0160</v>
          </cell>
        </row>
        <row r="358">
          <cell r="W358">
            <v>49</v>
          </cell>
          <cell r="X358" t="str">
            <v>408BPE0160</v>
          </cell>
        </row>
        <row r="359">
          <cell r="W359">
            <v>49</v>
          </cell>
          <cell r="X359" t="str">
            <v>408BPE0160</v>
          </cell>
        </row>
        <row r="360">
          <cell r="W360">
            <v>32</v>
          </cell>
          <cell r="X360" t="str">
            <v>408BPE0160</v>
          </cell>
        </row>
        <row r="361">
          <cell r="W361">
            <v>32</v>
          </cell>
          <cell r="X361" t="str">
            <v>408BPE0160</v>
          </cell>
        </row>
        <row r="362">
          <cell r="W362">
            <v>32</v>
          </cell>
          <cell r="X362" t="str">
            <v>408BPE0160</v>
          </cell>
        </row>
        <row r="363">
          <cell r="W363">
            <v>14</v>
          </cell>
          <cell r="X363" t="str">
            <v>408BPE0160</v>
          </cell>
        </row>
        <row r="364">
          <cell r="W364">
            <v>14</v>
          </cell>
          <cell r="X364" t="str">
            <v>408BPE0160</v>
          </cell>
        </row>
        <row r="365">
          <cell r="W365">
            <v>14</v>
          </cell>
          <cell r="X365" t="str">
            <v>408BPE0160</v>
          </cell>
        </row>
        <row r="366">
          <cell r="W366">
            <v>42</v>
          </cell>
          <cell r="X366" t="str">
            <v>408BPE0160</v>
          </cell>
        </row>
        <row r="367">
          <cell r="W367">
            <v>42</v>
          </cell>
          <cell r="X367" t="str">
            <v>408BPE0160</v>
          </cell>
        </row>
        <row r="368">
          <cell r="W368">
            <v>42</v>
          </cell>
          <cell r="X368" t="str">
            <v>408BPE0160</v>
          </cell>
        </row>
        <row r="369">
          <cell r="W369">
            <v>176</v>
          </cell>
          <cell r="X369" t="str">
            <v>408BPE0170</v>
          </cell>
        </row>
        <row r="370">
          <cell r="W370">
            <v>176</v>
          </cell>
          <cell r="X370" t="str">
            <v>408BPE0170</v>
          </cell>
        </row>
        <row r="371">
          <cell r="W371">
            <v>176</v>
          </cell>
          <cell r="X371" t="str">
            <v>408BPE0170</v>
          </cell>
        </row>
        <row r="372">
          <cell r="W372">
            <v>33</v>
          </cell>
          <cell r="X372" t="str">
            <v>408BPE0170</v>
          </cell>
        </row>
        <row r="373">
          <cell r="W373">
            <v>33</v>
          </cell>
          <cell r="X373" t="str">
            <v>408BPE0170</v>
          </cell>
        </row>
        <row r="374">
          <cell r="W374">
            <v>33</v>
          </cell>
          <cell r="X374" t="str">
            <v>408BPE0170</v>
          </cell>
        </row>
        <row r="375">
          <cell r="W375">
            <v>73</v>
          </cell>
          <cell r="X375" t="str">
            <v>408BPE0170</v>
          </cell>
        </row>
        <row r="376">
          <cell r="W376">
            <v>73</v>
          </cell>
          <cell r="X376" t="str">
            <v>408BPE0170</v>
          </cell>
        </row>
        <row r="377">
          <cell r="W377">
            <v>73</v>
          </cell>
          <cell r="X377" t="str">
            <v>408BPE0170</v>
          </cell>
        </row>
        <row r="378">
          <cell r="W378">
            <v>38</v>
          </cell>
          <cell r="X378" t="str">
            <v>408BPE0170</v>
          </cell>
        </row>
        <row r="379">
          <cell r="W379">
            <v>38</v>
          </cell>
          <cell r="X379" t="str">
            <v>408BPE0170</v>
          </cell>
        </row>
        <row r="380">
          <cell r="W380">
            <v>38</v>
          </cell>
          <cell r="X380" t="str">
            <v>408BPE0170</v>
          </cell>
        </row>
        <row r="381">
          <cell r="W381">
            <v>34</v>
          </cell>
          <cell r="X381" t="str">
            <v>408BPE0170</v>
          </cell>
        </row>
        <row r="382">
          <cell r="W382">
            <v>34</v>
          </cell>
          <cell r="X382" t="str">
            <v>408BPE0170</v>
          </cell>
        </row>
        <row r="383">
          <cell r="W383">
            <v>34</v>
          </cell>
          <cell r="X383" t="str">
            <v>408BPE0170</v>
          </cell>
        </row>
        <row r="384">
          <cell r="W384">
            <v>25</v>
          </cell>
          <cell r="X384" t="str">
            <v>408BPE0170</v>
          </cell>
        </row>
        <row r="385">
          <cell r="W385">
            <v>25</v>
          </cell>
          <cell r="X385" t="str">
            <v>408BPE0170</v>
          </cell>
        </row>
        <row r="386">
          <cell r="W386">
            <v>25</v>
          </cell>
          <cell r="X386" t="str">
            <v>408BPE0170</v>
          </cell>
        </row>
        <row r="387">
          <cell r="W387">
            <v>43</v>
          </cell>
          <cell r="X387" t="str">
            <v>408BPE0170</v>
          </cell>
        </row>
        <row r="388">
          <cell r="W388">
            <v>43</v>
          </cell>
          <cell r="X388" t="str">
            <v>408BPE0170</v>
          </cell>
        </row>
        <row r="389">
          <cell r="W389">
            <v>43</v>
          </cell>
          <cell r="X389" t="str">
            <v>408BPE0170</v>
          </cell>
        </row>
        <row r="390">
          <cell r="W390">
            <v>41</v>
          </cell>
          <cell r="X390" t="str">
            <v>408BPE0170</v>
          </cell>
        </row>
        <row r="391">
          <cell r="W391">
            <v>41</v>
          </cell>
          <cell r="X391" t="str">
            <v>408BPE0170</v>
          </cell>
        </row>
        <row r="392">
          <cell r="W392">
            <v>41</v>
          </cell>
          <cell r="X392" t="str">
            <v>408BPE0170</v>
          </cell>
        </row>
        <row r="393">
          <cell r="W393">
            <v>47</v>
          </cell>
          <cell r="X393" t="str">
            <v>408BPE0170</v>
          </cell>
        </row>
        <row r="394">
          <cell r="W394">
            <v>47</v>
          </cell>
          <cell r="X394" t="str">
            <v>408BPE0170</v>
          </cell>
        </row>
        <row r="395">
          <cell r="W395">
            <v>47</v>
          </cell>
          <cell r="X395" t="str">
            <v>408BPE0170</v>
          </cell>
        </row>
        <row r="396">
          <cell r="W396">
            <v>67</v>
          </cell>
          <cell r="X396" t="str">
            <v>408BPE0170</v>
          </cell>
        </row>
        <row r="397">
          <cell r="W397">
            <v>67</v>
          </cell>
          <cell r="X397" t="str">
            <v>408BPE0170</v>
          </cell>
        </row>
        <row r="398">
          <cell r="W398">
            <v>67</v>
          </cell>
          <cell r="X398" t="str">
            <v>408BPE0170</v>
          </cell>
        </row>
        <row r="399">
          <cell r="W399">
            <v>29</v>
          </cell>
          <cell r="X399" t="str">
            <v>408BPE0170</v>
          </cell>
        </row>
        <row r="400">
          <cell r="W400">
            <v>29</v>
          </cell>
          <cell r="X400" t="str">
            <v>408BPE0170</v>
          </cell>
        </row>
        <row r="401">
          <cell r="W401">
            <v>29</v>
          </cell>
          <cell r="X401" t="str">
            <v>408BPE0170</v>
          </cell>
        </row>
        <row r="402">
          <cell r="W402">
            <v>37</v>
          </cell>
          <cell r="X402" t="str">
            <v>408BPE0170</v>
          </cell>
        </row>
        <row r="403">
          <cell r="W403">
            <v>37</v>
          </cell>
          <cell r="X403" t="str">
            <v>408BPE0170</v>
          </cell>
        </row>
        <row r="404">
          <cell r="W404">
            <v>37</v>
          </cell>
          <cell r="X404" t="str">
            <v>408BPE0170</v>
          </cell>
        </row>
        <row r="405">
          <cell r="W405">
            <v>25</v>
          </cell>
          <cell r="X405" t="str">
            <v>408BPE0170</v>
          </cell>
        </row>
        <row r="406">
          <cell r="W406">
            <v>25</v>
          </cell>
          <cell r="X406" t="str">
            <v>408BPE0170</v>
          </cell>
        </row>
        <row r="407">
          <cell r="W407">
            <v>25</v>
          </cell>
          <cell r="X407" t="str">
            <v>408BPE0170</v>
          </cell>
        </row>
        <row r="408">
          <cell r="W408">
            <v>130</v>
          </cell>
          <cell r="X408" t="str">
            <v>408BPE0170</v>
          </cell>
        </row>
        <row r="409">
          <cell r="W409">
            <v>130</v>
          </cell>
          <cell r="X409" t="str">
            <v>408BPE0170</v>
          </cell>
        </row>
        <row r="410">
          <cell r="W410">
            <v>130</v>
          </cell>
          <cell r="X410" t="str">
            <v>408BPE0170</v>
          </cell>
        </row>
      </sheetData>
      <sheetData sheetId="23">
        <row r="17">
          <cell r="V17">
            <v>72</v>
          </cell>
          <cell r="X17" t="str">
            <v>408BPE0150</v>
          </cell>
        </row>
        <row r="18">
          <cell r="V18">
            <v>72</v>
          </cell>
          <cell r="X18" t="str">
            <v>408BPE0150</v>
          </cell>
        </row>
        <row r="19">
          <cell r="V19">
            <v>60</v>
          </cell>
          <cell r="X19" t="str">
            <v>408BPE0150</v>
          </cell>
        </row>
        <row r="20">
          <cell r="V20">
            <v>70</v>
          </cell>
          <cell r="X20" t="str">
            <v>408BPE0150</v>
          </cell>
        </row>
        <row r="21">
          <cell r="W21">
            <v>40</v>
          </cell>
          <cell r="X21" t="str">
            <v>408BPE0150</v>
          </cell>
        </row>
        <row r="22">
          <cell r="W22">
            <v>40</v>
          </cell>
          <cell r="X22" t="str">
            <v>408BPE0150</v>
          </cell>
        </row>
        <row r="23">
          <cell r="V23">
            <v>30</v>
          </cell>
          <cell r="X23" t="str">
            <v>408BPE0150</v>
          </cell>
        </row>
        <row r="24">
          <cell r="V24">
            <v>20</v>
          </cell>
          <cell r="X24" t="str">
            <v>408BPE0150</v>
          </cell>
        </row>
        <row r="25">
          <cell r="V25">
            <v>20</v>
          </cell>
          <cell r="X25" t="str">
            <v>408BPE0150</v>
          </cell>
        </row>
        <row r="26">
          <cell r="V26">
            <v>20</v>
          </cell>
          <cell r="X26" t="str">
            <v>408BPE0150</v>
          </cell>
        </row>
      </sheetData>
      <sheetData sheetId="24">
        <row r="14">
          <cell r="V14">
            <v>52</v>
          </cell>
          <cell r="X14" t="str">
            <v>408BPE0160</v>
          </cell>
        </row>
        <row r="15">
          <cell r="V15">
            <v>70</v>
          </cell>
          <cell r="X15" t="str">
            <v>408BPE0160</v>
          </cell>
        </row>
        <row r="16">
          <cell r="V16">
            <v>50</v>
          </cell>
          <cell r="X16" t="str">
            <v>408BPE0160</v>
          </cell>
        </row>
        <row r="17">
          <cell r="V17">
            <v>70</v>
          </cell>
          <cell r="X17" t="str">
            <v>408BPE0160</v>
          </cell>
        </row>
        <row r="18">
          <cell r="W18">
            <v>30</v>
          </cell>
          <cell r="X18" t="str">
            <v>408BPE0160</v>
          </cell>
        </row>
        <row r="19">
          <cell r="W19">
            <v>30</v>
          </cell>
          <cell r="X19" t="str">
            <v>408BPE0160</v>
          </cell>
        </row>
        <row r="20">
          <cell r="V20">
            <v>20</v>
          </cell>
          <cell r="X20" t="str">
            <v>408BPE0160</v>
          </cell>
        </row>
        <row r="21">
          <cell r="V21">
            <v>10</v>
          </cell>
          <cell r="X21" t="str">
            <v>408BPE0160</v>
          </cell>
        </row>
        <row r="22">
          <cell r="V22">
            <v>10</v>
          </cell>
          <cell r="X22" t="str">
            <v>408BPE0160</v>
          </cell>
        </row>
        <row r="23">
          <cell r="V23">
            <v>10</v>
          </cell>
          <cell r="X23" t="str">
            <v>408BPE0160</v>
          </cell>
        </row>
      </sheetData>
      <sheetData sheetId="25">
        <row r="14">
          <cell r="V14">
            <v>72</v>
          </cell>
          <cell r="X14" t="str">
            <v>408BPE0110</v>
          </cell>
        </row>
        <row r="15">
          <cell r="V15">
            <v>70</v>
          </cell>
          <cell r="X15" t="str">
            <v>408BPE0110</v>
          </cell>
        </row>
        <row r="16">
          <cell r="V16">
            <v>60</v>
          </cell>
          <cell r="X16" t="str">
            <v>408BPE0110</v>
          </cell>
        </row>
        <row r="17">
          <cell r="V17">
            <v>70</v>
          </cell>
          <cell r="X17" t="str">
            <v>408BPE0110</v>
          </cell>
        </row>
        <row r="18">
          <cell r="W18">
            <v>40</v>
          </cell>
          <cell r="X18" t="str">
            <v>408BPE0110</v>
          </cell>
        </row>
        <row r="19">
          <cell r="W19">
            <v>40</v>
          </cell>
          <cell r="X19" t="str">
            <v>408BPE0110</v>
          </cell>
        </row>
        <row r="20">
          <cell r="V20">
            <v>30</v>
          </cell>
          <cell r="X20" t="str">
            <v>408BPE0110</v>
          </cell>
        </row>
        <row r="21">
          <cell r="V21">
            <v>20</v>
          </cell>
          <cell r="X21" t="str">
            <v>408BPE0110</v>
          </cell>
        </row>
        <row r="22">
          <cell r="V22">
            <v>20</v>
          </cell>
          <cell r="X22" t="str">
            <v>408BPE0110</v>
          </cell>
        </row>
        <row r="23">
          <cell r="V23">
            <v>20</v>
          </cell>
          <cell r="X23" t="str">
            <v>408BPE0110</v>
          </cell>
        </row>
      </sheetData>
      <sheetData sheetId="26">
        <row r="14">
          <cell r="V14">
            <v>51</v>
          </cell>
          <cell r="X14" t="str">
            <v>408BPE0170</v>
          </cell>
        </row>
        <row r="15">
          <cell r="V15">
            <v>72</v>
          </cell>
          <cell r="X15" t="str">
            <v>408BPE0170</v>
          </cell>
        </row>
        <row r="16">
          <cell r="V16">
            <v>50</v>
          </cell>
          <cell r="X16" t="str">
            <v>408BPE0170</v>
          </cell>
        </row>
        <row r="17">
          <cell r="V17">
            <v>75</v>
          </cell>
          <cell r="X17" t="str">
            <v>408BPE0170</v>
          </cell>
        </row>
        <row r="18">
          <cell r="W18">
            <v>30</v>
          </cell>
          <cell r="X18" t="str">
            <v>408BPE0170</v>
          </cell>
        </row>
        <row r="19">
          <cell r="W19">
            <v>30</v>
          </cell>
          <cell r="X19" t="str">
            <v>408BPE0170</v>
          </cell>
        </row>
        <row r="20">
          <cell r="V20">
            <v>20</v>
          </cell>
          <cell r="X20" t="str">
            <v>408BPE0170</v>
          </cell>
        </row>
        <row r="21">
          <cell r="V21">
            <v>20</v>
          </cell>
          <cell r="X21" t="str">
            <v>408BPE0170</v>
          </cell>
        </row>
        <row r="22">
          <cell r="V22">
            <v>20</v>
          </cell>
          <cell r="X22" t="str">
            <v>408BPE0170</v>
          </cell>
        </row>
        <row r="23">
          <cell r="V23">
            <v>20</v>
          </cell>
          <cell r="X23" t="str">
            <v>408BPE0170</v>
          </cell>
        </row>
      </sheetData>
      <sheetData sheetId="27">
        <row r="14">
          <cell r="V14">
            <v>72</v>
          </cell>
          <cell r="X14" t="str">
            <v>408BPE0130</v>
          </cell>
        </row>
        <row r="15">
          <cell r="V15">
            <v>70</v>
          </cell>
          <cell r="X15" t="str">
            <v>408BPE0130</v>
          </cell>
        </row>
        <row r="16">
          <cell r="V16">
            <v>60</v>
          </cell>
          <cell r="X16" t="str">
            <v>408BPE0130</v>
          </cell>
        </row>
        <row r="17">
          <cell r="V17">
            <v>70</v>
          </cell>
          <cell r="X17" t="str">
            <v>408BPE0130</v>
          </cell>
        </row>
        <row r="18">
          <cell r="W18">
            <v>34</v>
          </cell>
          <cell r="X18" t="str">
            <v>408BPE0130</v>
          </cell>
        </row>
        <row r="19">
          <cell r="W19">
            <v>34</v>
          </cell>
          <cell r="X19" t="str">
            <v>408BPE0130</v>
          </cell>
        </row>
        <row r="20">
          <cell r="V20">
            <v>34</v>
          </cell>
          <cell r="X20" t="str">
            <v>408BPE0130</v>
          </cell>
        </row>
        <row r="21">
          <cell r="V21">
            <v>33</v>
          </cell>
          <cell r="X21" t="str">
            <v>408BPE0130</v>
          </cell>
        </row>
        <row r="22">
          <cell r="V22">
            <v>34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W24">
            <v>32</v>
          </cell>
          <cell r="X24" t="str">
            <v>408BPE0130</v>
          </cell>
        </row>
        <row r="25">
          <cell r="V25">
            <v>30</v>
          </cell>
          <cell r="W25">
            <v>10</v>
          </cell>
          <cell r="X25" t="str">
            <v>408BPE0130</v>
          </cell>
        </row>
      </sheetData>
      <sheetData sheetId="28">
        <row r="13">
          <cell r="Q13">
            <v>20</v>
          </cell>
          <cell r="AC13" t="str">
            <v>SIM</v>
          </cell>
          <cell r="AD13" t="str">
            <v>408BPE0130</v>
          </cell>
        </row>
        <row r="14">
          <cell r="Q14">
            <v>20</v>
          </cell>
          <cell r="AC14" t="str">
            <v>SIM</v>
          </cell>
          <cell r="AD14" t="str">
            <v>408BPE0130</v>
          </cell>
        </row>
        <row r="15">
          <cell r="Q15">
            <v>20</v>
          </cell>
          <cell r="AC15" t="str">
            <v>SIM</v>
          </cell>
          <cell r="AD15" t="str">
            <v>408BPE0130</v>
          </cell>
        </row>
        <row r="16">
          <cell r="Q16">
            <v>30</v>
          </cell>
          <cell r="AC16" t="str">
            <v>SIM</v>
          </cell>
          <cell r="AD16" t="str">
            <v>408BPE0150</v>
          </cell>
        </row>
        <row r="17">
          <cell r="Q17">
            <v>50</v>
          </cell>
          <cell r="AC17" t="str">
            <v>SIM</v>
          </cell>
          <cell r="AD17" t="str">
            <v>408BPE0170</v>
          </cell>
        </row>
        <row r="18">
          <cell r="Q18">
            <v>55</v>
          </cell>
          <cell r="AC18" t="str">
            <v>SIM</v>
          </cell>
          <cell r="AD18" t="str">
            <v>408BPE0170</v>
          </cell>
        </row>
        <row r="19">
          <cell r="Q19">
            <v>15</v>
          </cell>
          <cell r="AC19" t="str">
            <v>SIM</v>
          </cell>
          <cell r="AD19" t="str">
            <v>408BPE0170</v>
          </cell>
        </row>
        <row r="20">
          <cell r="Q20">
            <v>60</v>
          </cell>
          <cell r="AC20" t="str">
            <v>SIM</v>
          </cell>
          <cell r="AD20" t="str">
            <v>408BPE0170</v>
          </cell>
        </row>
        <row r="21">
          <cell r="Q21">
            <v>55</v>
          </cell>
          <cell r="AC21" t="str">
            <v>SIM</v>
          </cell>
          <cell r="AD21" t="str">
            <v>408BPE0170</v>
          </cell>
        </row>
      </sheetData>
      <sheetData sheetId="29">
        <row r="13">
          <cell r="J13" t="str">
            <v>Perfil C Metálico de aço carbono - NBR 14890</v>
          </cell>
          <cell r="K13">
            <v>2</v>
          </cell>
          <cell r="L13" t="str">
            <v>Chapa de Poliéster (PRFV)</v>
          </cell>
          <cell r="M13" t="str">
            <v>ABNT TIPO III</v>
          </cell>
          <cell r="N13">
            <v>5.25</v>
          </cell>
          <cell r="O13" t="str">
            <v>408BPE0110</v>
          </cell>
        </row>
        <row r="14">
          <cell r="J14" t="str">
            <v>Madeira</v>
          </cell>
          <cell r="K14">
            <v>1</v>
          </cell>
          <cell r="L14" t="str">
            <v>Chapa de Poliéster (PRFV)</v>
          </cell>
          <cell r="M14" t="str">
            <v>ABNT TIPO III</v>
          </cell>
          <cell r="N14">
            <v>0.43</v>
          </cell>
          <cell r="O14" t="str">
            <v>408BPE0110</v>
          </cell>
        </row>
        <row r="15">
          <cell r="J15" t="str">
            <v>Perfil C Metálico de aço carbono - NBR 14890</v>
          </cell>
          <cell r="K15">
            <v>2</v>
          </cell>
          <cell r="L15" t="str">
            <v>Chapa de Poliéster (PRFV)</v>
          </cell>
          <cell r="M15" t="str">
            <v>ABNT TIPO III</v>
          </cell>
          <cell r="N15">
            <v>5.25</v>
          </cell>
          <cell r="O15" t="str">
            <v>408BPE0110</v>
          </cell>
        </row>
        <row r="16">
          <cell r="J16" t="str">
            <v>Ecológico</v>
          </cell>
          <cell r="K16">
            <v>1</v>
          </cell>
          <cell r="L16" t="str">
            <v>Chapa de Poliéster (PRFV)</v>
          </cell>
          <cell r="M16" t="str">
            <v>ABNT TIPO III</v>
          </cell>
          <cell r="N16">
            <v>0.83</v>
          </cell>
          <cell r="O16" t="str">
            <v>408BPE0110</v>
          </cell>
        </row>
        <row r="17">
          <cell r="J17" t="str">
            <v>Ecológico</v>
          </cell>
          <cell r="K17">
            <v>1</v>
          </cell>
          <cell r="L17" t="str">
            <v>Chapa de Poliéster (PRFV)</v>
          </cell>
          <cell r="M17" t="str">
            <v>ABNT TIPO III</v>
          </cell>
          <cell r="N17">
            <v>0.83</v>
          </cell>
          <cell r="O17" t="str">
            <v>408BPE0110</v>
          </cell>
        </row>
        <row r="18">
          <cell r="J18" t="str">
            <v>Ecológico</v>
          </cell>
          <cell r="K18">
            <v>1</v>
          </cell>
          <cell r="L18" t="str">
            <v>Chapa de Poliéster (PRFV)</v>
          </cell>
          <cell r="M18" t="str">
            <v>ABNT TIPO III</v>
          </cell>
          <cell r="N18">
            <v>0.92</v>
          </cell>
          <cell r="O18" t="str">
            <v>408BPE0110</v>
          </cell>
        </row>
        <row r="19">
          <cell r="J19" t="str">
            <v>Madeira</v>
          </cell>
          <cell r="K19">
            <v>1</v>
          </cell>
          <cell r="L19" t="str">
            <v>Chapa de Poliéster (PRFV)</v>
          </cell>
          <cell r="M19" t="str">
            <v>ABNT TIPO III</v>
          </cell>
          <cell r="N19">
            <v>0.65</v>
          </cell>
          <cell r="O19" t="str">
            <v>408BPE0110</v>
          </cell>
        </row>
        <row r="20">
          <cell r="J20" t="str">
            <v>Perfil C Metálico de aço carbono - NBR 14890</v>
          </cell>
          <cell r="K20">
            <v>2</v>
          </cell>
          <cell r="L20" t="str">
            <v>Chapa de Poliéster (PRFV)</v>
          </cell>
          <cell r="M20" t="str">
            <v>ABNT TIPO III</v>
          </cell>
          <cell r="N20">
            <v>6</v>
          </cell>
          <cell r="O20" t="str">
            <v>408BPE0110</v>
          </cell>
        </row>
        <row r="21">
          <cell r="J21" t="str">
            <v>Ecológico</v>
          </cell>
          <cell r="K21">
            <v>1</v>
          </cell>
          <cell r="L21" t="str">
            <v>Chapa de Poliéster (PRFV)</v>
          </cell>
          <cell r="M21" t="str">
            <v>ABNT TIPO III</v>
          </cell>
          <cell r="N21">
            <v>0.79</v>
          </cell>
          <cell r="O21" t="str">
            <v>408BPE0110</v>
          </cell>
        </row>
        <row r="22">
          <cell r="J22" t="str">
            <v>Ecológico</v>
          </cell>
          <cell r="K22">
            <v>1</v>
          </cell>
          <cell r="L22" t="str">
            <v>Chapa de Poliéster (PRFV)</v>
          </cell>
          <cell r="M22" t="str">
            <v>ABNT TIPO III</v>
          </cell>
          <cell r="N22">
            <v>1</v>
          </cell>
          <cell r="O22" t="str">
            <v>408BPE0110</v>
          </cell>
        </row>
        <row r="23">
          <cell r="J23" t="str">
            <v>Pórtico</v>
          </cell>
          <cell r="K23">
            <v>1</v>
          </cell>
          <cell r="L23" t="str">
            <v>Chapa de Poliéster (PRFV)</v>
          </cell>
          <cell r="M23" t="str">
            <v>ABNT TIPO X</v>
          </cell>
          <cell r="N23">
            <v>10</v>
          </cell>
          <cell r="O23" t="str">
            <v>408BPE0110</v>
          </cell>
        </row>
        <row r="24">
          <cell r="K24">
            <v>1</v>
          </cell>
          <cell r="L24" t="str">
            <v>Chapa de Poliéster (PRFV)</v>
          </cell>
          <cell r="M24" t="str">
            <v>ABNT TIPO X</v>
          </cell>
          <cell r="N24">
            <v>10</v>
          </cell>
          <cell r="O24" t="str">
            <v>408BPE0110</v>
          </cell>
        </row>
        <row r="25">
          <cell r="K25">
            <v>1</v>
          </cell>
          <cell r="L25" t="str">
            <v>Chapa de Poliéster (PRFV)</v>
          </cell>
          <cell r="M25" t="str">
            <v>ABNT TIPO X</v>
          </cell>
          <cell r="N25">
            <v>6</v>
          </cell>
          <cell r="O25" t="str">
            <v>408BPE0110</v>
          </cell>
        </row>
        <row r="26">
          <cell r="K26">
            <v>1</v>
          </cell>
          <cell r="L26" t="str">
            <v>Chapa de Poliéster (PRFV)</v>
          </cell>
          <cell r="M26" t="str">
            <v>ABNT TIPO X</v>
          </cell>
          <cell r="N26">
            <v>5.25</v>
          </cell>
          <cell r="O26" t="str">
            <v>408BPE0110</v>
          </cell>
        </row>
        <row r="27">
          <cell r="J27" t="str">
            <v>Ecológico</v>
          </cell>
          <cell r="K27">
            <v>1</v>
          </cell>
          <cell r="L27" t="str">
            <v>Chapa de Poliéster (PRFV)</v>
          </cell>
          <cell r="M27" t="str">
            <v>ABNT TIPO III</v>
          </cell>
          <cell r="N27">
            <v>0.79</v>
          </cell>
          <cell r="O27" t="str">
            <v>408BPE0110</v>
          </cell>
        </row>
        <row r="28">
          <cell r="J28" t="str">
            <v>Ecológico</v>
          </cell>
          <cell r="K28">
            <v>1</v>
          </cell>
          <cell r="L28" t="str">
            <v>Chapa de Poliéster (PRFV)</v>
          </cell>
          <cell r="M28" t="str">
            <v>ABNT TIPO III</v>
          </cell>
          <cell r="N28">
            <v>0.79</v>
          </cell>
          <cell r="O28" t="str">
            <v>408BPE0110</v>
          </cell>
        </row>
        <row r="29">
          <cell r="J29" t="str">
            <v>Ecológico</v>
          </cell>
          <cell r="K29">
            <v>1</v>
          </cell>
          <cell r="L29" t="str">
            <v>Chapa de Poliéster (PRFV)</v>
          </cell>
          <cell r="M29" t="str">
            <v>ABNT TIPO III</v>
          </cell>
          <cell r="N29">
            <v>0.79</v>
          </cell>
          <cell r="O29" t="str">
            <v>408BPE0110</v>
          </cell>
        </row>
        <row r="30">
          <cell r="J30" t="str">
            <v>Perfil C Metálico de aço carbono - NBR 14890</v>
          </cell>
          <cell r="K30">
            <v>2</v>
          </cell>
          <cell r="L30" t="str">
            <v>Chapa de Poliéster (PRFV)</v>
          </cell>
          <cell r="M30" t="str">
            <v>ABNT TIPO III</v>
          </cell>
          <cell r="N30">
            <v>5.25</v>
          </cell>
          <cell r="O30" t="str">
            <v>408BPE0110</v>
          </cell>
        </row>
        <row r="31">
          <cell r="J31" t="str">
            <v>Perfil C Metálico de aço carbono - NBR 14890</v>
          </cell>
          <cell r="K31">
            <v>2</v>
          </cell>
          <cell r="L31" t="str">
            <v>Chapa de Poliéster (PRFV)</v>
          </cell>
          <cell r="M31" t="str">
            <v>ABNT TIPO III</v>
          </cell>
          <cell r="N31">
            <v>7</v>
          </cell>
          <cell r="O31" t="str">
            <v>408BPE0110</v>
          </cell>
        </row>
        <row r="32">
          <cell r="J32" t="str">
            <v>Perfil C Metálico de aço carbono - NBR 14890</v>
          </cell>
          <cell r="K32">
            <v>2</v>
          </cell>
          <cell r="L32" t="str">
            <v>Chapa de Poliéster (PRFV)</v>
          </cell>
          <cell r="M32" t="str">
            <v>ABNT TIPO III</v>
          </cell>
          <cell r="N32">
            <v>7</v>
          </cell>
          <cell r="O32" t="str">
            <v>408BPE0110</v>
          </cell>
        </row>
        <row r="33">
          <cell r="J33" t="str">
            <v>Ecológico</v>
          </cell>
          <cell r="K33">
            <v>1</v>
          </cell>
          <cell r="L33" t="str">
            <v>Chapa de Poliéster (PRFV)</v>
          </cell>
          <cell r="M33" t="str">
            <v>ABNT TIPO III</v>
          </cell>
          <cell r="N33">
            <v>0.79</v>
          </cell>
          <cell r="O33" t="str">
            <v>408BPE0110</v>
          </cell>
        </row>
        <row r="34">
          <cell r="J34" t="str">
            <v>Madeira</v>
          </cell>
          <cell r="K34">
            <v>1</v>
          </cell>
          <cell r="L34" t="str">
            <v>Chapa de Poliéster (PRFV)</v>
          </cell>
          <cell r="M34" t="str">
            <v>ABNT TIPO III</v>
          </cell>
          <cell r="N34">
            <v>0.51</v>
          </cell>
          <cell r="O34" t="str">
            <v>408BPE0110</v>
          </cell>
        </row>
        <row r="35">
          <cell r="J35" t="str">
            <v>Ecológico</v>
          </cell>
          <cell r="K35">
            <v>1</v>
          </cell>
          <cell r="L35" t="str">
            <v>Chapa de Poliéster (PRFV)</v>
          </cell>
          <cell r="M35" t="str">
            <v>ABNT TIPO III</v>
          </cell>
          <cell r="N35">
            <v>1</v>
          </cell>
          <cell r="O35" t="str">
            <v>408BPE0110</v>
          </cell>
        </row>
        <row r="36">
          <cell r="J36" t="str">
            <v>Perfil C Metálico de aço carbono - NBR 14890</v>
          </cell>
          <cell r="K36">
            <v>2</v>
          </cell>
          <cell r="L36" t="str">
            <v>Chapa de Poliéster (PRFV)</v>
          </cell>
          <cell r="M36" t="str">
            <v>ABNT TIPO III</v>
          </cell>
          <cell r="N36">
            <v>5.25</v>
          </cell>
          <cell r="O36" t="str">
            <v>408BPE0110</v>
          </cell>
        </row>
        <row r="37">
          <cell r="J37" t="str">
            <v>Perfil C Metálico de aço carbono - NBR 14890</v>
          </cell>
          <cell r="K37">
            <v>2</v>
          </cell>
          <cell r="L37" t="str">
            <v>Chapa de Poliéster (PRFV)</v>
          </cell>
          <cell r="M37" t="str">
            <v>ABNT TIPO III</v>
          </cell>
          <cell r="N37">
            <v>5.25</v>
          </cell>
          <cell r="O37" t="str">
            <v>408BPE0110</v>
          </cell>
        </row>
        <row r="38">
          <cell r="J38" t="str">
            <v>Ecológico</v>
          </cell>
          <cell r="K38">
            <v>1</v>
          </cell>
          <cell r="L38" t="str">
            <v>Chapa de Poliéster (PRFV)</v>
          </cell>
          <cell r="M38" t="str">
            <v>ABNT TIPO III</v>
          </cell>
          <cell r="N38">
            <v>1</v>
          </cell>
          <cell r="O38" t="str">
            <v>408BPE0110</v>
          </cell>
        </row>
        <row r="39">
          <cell r="J39" t="str">
            <v>Perfil C Metálico de aço carbono - NBR 14890</v>
          </cell>
          <cell r="K39">
            <v>2</v>
          </cell>
          <cell r="L39" t="str">
            <v>Chapa de Poliéster (PRFV)</v>
          </cell>
          <cell r="M39" t="str">
            <v>ABNT TIPO III</v>
          </cell>
          <cell r="N39">
            <v>3.75</v>
          </cell>
          <cell r="O39" t="str">
            <v>408BPE0110</v>
          </cell>
        </row>
        <row r="40">
          <cell r="J40" t="str">
            <v>Ecológico</v>
          </cell>
          <cell r="K40">
            <v>1</v>
          </cell>
          <cell r="L40" t="str">
            <v>Chapa de Poliéster (PRFV)</v>
          </cell>
          <cell r="M40" t="str">
            <v>ABNT TIPO III</v>
          </cell>
          <cell r="N40">
            <v>0.79</v>
          </cell>
          <cell r="O40" t="str">
            <v>408BPE0110</v>
          </cell>
        </row>
        <row r="41">
          <cell r="J41" t="str">
            <v>Ecológico</v>
          </cell>
          <cell r="K41">
            <v>1</v>
          </cell>
          <cell r="L41" t="str">
            <v>Chapa de Poliéster (PRFV)</v>
          </cell>
          <cell r="M41" t="str">
            <v>ABNT TIPO III</v>
          </cell>
          <cell r="N41">
            <v>0.79</v>
          </cell>
          <cell r="O41" t="str">
            <v>408BPE0110</v>
          </cell>
        </row>
        <row r="42">
          <cell r="J42" t="str">
            <v>Ecológico</v>
          </cell>
          <cell r="K42">
            <v>1</v>
          </cell>
          <cell r="L42" t="str">
            <v>Chapa de Poliéster (PRFV)</v>
          </cell>
          <cell r="M42" t="str">
            <v>ABNT TIPO III</v>
          </cell>
          <cell r="N42">
            <v>0.79</v>
          </cell>
          <cell r="O42" t="str">
            <v>408BPE0110</v>
          </cell>
        </row>
        <row r="43">
          <cell r="J43" t="str">
            <v>Perfil C Metálico de aço carbono - NBR 14890</v>
          </cell>
          <cell r="K43">
            <v>2</v>
          </cell>
          <cell r="L43" t="str">
            <v>Chapa de Poliéster (PRFV)</v>
          </cell>
          <cell r="M43" t="str">
            <v>ABNT TIPO III</v>
          </cell>
          <cell r="N43">
            <v>5.25</v>
          </cell>
          <cell r="O43" t="str">
            <v>408BPE0110</v>
          </cell>
        </row>
        <row r="44">
          <cell r="J44" t="str">
            <v>Perfil C Metálico de aço carbono - NBR 14890</v>
          </cell>
          <cell r="K44">
            <v>2</v>
          </cell>
          <cell r="L44" t="str">
            <v>Chapa de Poliéster (PRFV)</v>
          </cell>
          <cell r="M44" t="str">
            <v>ABNT TIPO III</v>
          </cell>
          <cell r="N44">
            <v>5.25</v>
          </cell>
          <cell r="O44" t="str">
            <v>408BPE0110</v>
          </cell>
        </row>
        <row r="45">
          <cell r="J45" t="str">
            <v>Ecológico</v>
          </cell>
          <cell r="K45">
            <v>1</v>
          </cell>
          <cell r="L45" t="str">
            <v>Chapa de Poliéster (PRFV)</v>
          </cell>
          <cell r="M45" t="str">
            <v>ABNT TIPO III</v>
          </cell>
          <cell r="N45">
            <v>1</v>
          </cell>
          <cell r="O45" t="str">
            <v>408BPE0110</v>
          </cell>
        </row>
        <row r="46">
          <cell r="J46" t="str">
            <v>Madeira</v>
          </cell>
          <cell r="K46">
            <v>1</v>
          </cell>
          <cell r="L46" t="str">
            <v>Chapa de Poliéster (PRFV)</v>
          </cell>
          <cell r="M46" t="str">
            <v>ABNT TIPO III</v>
          </cell>
          <cell r="N46">
            <v>0.51</v>
          </cell>
          <cell r="O46" t="str">
            <v>408BPE0110</v>
          </cell>
        </row>
        <row r="47">
          <cell r="J47" t="str">
            <v>Ecológico</v>
          </cell>
          <cell r="K47">
            <v>1</v>
          </cell>
          <cell r="L47" t="str">
            <v>Chapa de Poliéster (PRFV)</v>
          </cell>
          <cell r="M47" t="str">
            <v>ABNT TIPO III</v>
          </cell>
          <cell r="N47">
            <v>1.75</v>
          </cell>
          <cell r="O47" t="str">
            <v>408BPE0110</v>
          </cell>
        </row>
        <row r="48">
          <cell r="J48" t="str">
            <v>Ecológico</v>
          </cell>
          <cell r="K48">
            <v>1</v>
          </cell>
          <cell r="L48" t="str">
            <v>Chapa de Poliéster (PRFV)</v>
          </cell>
          <cell r="M48" t="str">
            <v>ABNT TIPO III</v>
          </cell>
          <cell r="N48">
            <v>0.79</v>
          </cell>
          <cell r="O48" t="str">
            <v>408BPE0110</v>
          </cell>
        </row>
        <row r="49">
          <cell r="J49" t="str">
            <v>Ecológico</v>
          </cell>
          <cell r="K49">
            <v>1</v>
          </cell>
          <cell r="L49" t="str">
            <v>Chapa de Poliéster (PRFV)</v>
          </cell>
          <cell r="M49" t="str">
            <v>ABNT TIPO III</v>
          </cell>
          <cell r="N49">
            <v>0.79</v>
          </cell>
          <cell r="O49" t="str">
            <v>408BPE0110</v>
          </cell>
        </row>
        <row r="50">
          <cell r="J50" t="str">
            <v>Ecológico</v>
          </cell>
          <cell r="K50">
            <v>1</v>
          </cell>
          <cell r="L50" t="str">
            <v>Chapa de Poliéster (PRFV)</v>
          </cell>
          <cell r="M50" t="str">
            <v>ABNT TIPO III</v>
          </cell>
          <cell r="N50">
            <v>1.75</v>
          </cell>
          <cell r="O50" t="str">
            <v>408BPE0110</v>
          </cell>
        </row>
        <row r="51">
          <cell r="J51" t="str">
            <v>Ecológico</v>
          </cell>
          <cell r="K51">
            <v>1</v>
          </cell>
          <cell r="L51" t="str">
            <v>Chapa de Poliéster (PRFV)</v>
          </cell>
          <cell r="M51" t="str">
            <v>ABNT TIPO III</v>
          </cell>
          <cell r="N51">
            <v>1</v>
          </cell>
          <cell r="O51" t="str">
            <v>408BPE0110</v>
          </cell>
        </row>
        <row r="52">
          <cell r="J52" t="str">
            <v>Madeira</v>
          </cell>
          <cell r="K52">
            <v>12</v>
          </cell>
          <cell r="L52" t="str">
            <v>Chapa de Poliéster (PRFV)</v>
          </cell>
          <cell r="M52" t="str">
            <v>ABNT TIPO III</v>
          </cell>
          <cell r="N52">
            <v>3.6</v>
          </cell>
          <cell r="O52" t="str">
            <v>408BPE0110</v>
          </cell>
        </row>
        <row r="53">
          <cell r="J53" t="str">
            <v>Ecológico</v>
          </cell>
          <cell r="K53">
            <v>1</v>
          </cell>
          <cell r="L53" t="str">
            <v>Chapa de Poliéster (PRFV)</v>
          </cell>
          <cell r="M53" t="str">
            <v>ABNT TIPO III</v>
          </cell>
          <cell r="N53">
            <v>1</v>
          </cell>
          <cell r="O53" t="str">
            <v>408BPE0110</v>
          </cell>
        </row>
        <row r="54">
          <cell r="J54" t="str">
            <v>Ecológico</v>
          </cell>
          <cell r="K54">
            <v>1</v>
          </cell>
          <cell r="L54" t="str">
            <v>Chapa de Poliéster (PRFV)</v>
          </cell>
          <cell r="M54" t="str">
            <v>ABNT TIPO III</v>
          </cell>
          <cell r="N54">
            <v>1.75</v>
          </cell>
          <cell r="O54" t="str">
            <v>408BPE0110</v>
          </cell>
        </row>
        <row r="55">
          <cell r="J55" t="str">
            <v>Ecológico</v>
          </cell>
          <cell r="K55">
            <v>1</v>
          </cell>
          <cell r="L55" t="str">
            <v>Chapa de Poliéster (PRFV)</v>
          </cell>
          <cell r="M55" t="str">
            <v>ABNT TIPO III</v>
          </cell>
          <cell r="N55">
            <v>0.79</v>
          </cell>
          <cell r="O55" t="str">
            <v>408BPE0110</v>
          </cell>
        </row>
        <row r="56">
          <cell r="J56" t="str">
            <v>Ecológico</v>
          </cell>
          <cell r="K56">
            <v>1</v>
          </cell>
          <cell r="L56" t="str">
            <v>Chapa de Poliéster (PRFV)</v>
          </cell>
          <cell r="M56" t="str">
            <v>ABNT TIPO III</v>
          </cell>
          <cell r="N56">
            <v>1.75</v>
          </cell>
          <cell r="O56" t="str">
            <v>408BPE0110</v>
          </cell>
        </row>
        <row r="57">
          <cell r="J57" t="str">
            <v>Madeira</v>
          </cell>
          <cell r="K57">
            <v>1</v>
          </cell>
          <cell r="L57" t="str">
            <v>Chapa de Poliéster (PRFV)</v>
          </cell>
          <cell r="M57" t="str">
            <v>ABNT TIPO III</v>
          </cell>
          <cell r="N57">
            <v>0.51</v>
          </cell>
          <cell r="O57" t="str">
            <v>408BPE0110</v>
          </cell>
        </row>
        <row r="58">
          <cell r="J58" t="str">
            <v>Ecológico</v>
          </cell>
          <cell r="K58">
            <v>1</v>
          </cell>
          <cell r="L58" t="str">
            <v>Chapa de Poliéster (PRFV)</v>
          </cell>
          <cell r="M58" t="str">
            <v>ABNT TIPO III</v>
          </cell>
          <cell r="N58">
            <v>1</v>
          </cell>
          <cell r="O58" t="str">
            <v>408BPE0110</v>
          </cell>
        </row>
        <row r="59">
          <cell r="J59" t="str">
            <v>Ecológico</v>
          </cell>
          <cell r="K59">
            <v>1</v>
          </cell>
          <cell r="L59" t="str">
            <v>Chapa de Poliéster (PRFV)</v>
          </cell>
          <cell r="M59" t="str">
            <v>ABNT TIPO III</v>
          </cell>
          <cell r="N59">
            <v>0.79</v>
          </cell>
          <cell r="O59" t="str">
            <v>408BPE0110</v>
          </cell>
        </row>
        <row r="60">
          <cell r="J60" t="str">
            <v>Madeira</v>
          </cell>
          <cell r="K60">
            <v>17</v>
          </cell>
          <cell r="L60" t="str">
            <v>Chapa de Poliéster (PRFV)</v>
          </cell>
          <cell r="M60" t="str">
            <v>ABNT TIPO III</v>
          </cell>
          <cell r="N60">
            <v>5.0999999999999996</v>
          </cell>
          <cell r="O60" t="str">
            <v>408BPE0110</v>
          </cell>
        </row>
        <row r="61">
          <cell r="J61" t="str">
            <v>Ecológico</v>
          </cell>
          <cell r="K61">
            <v>1</v>
          </cell>
          <cell r="L61" t="str">
            <v>Chapa de Poliéster (PRFV)</v>
          </cell>
          <cell r="M61" t="str">
            <v>ABNT TIPO III</v>
          </cell>
          <cell r="N61">
            <v>0.79</v>
          </cell>
          <cell r="O61" t="str">
            <v>408BPE0110</v>
          </cell>
        </row>
        <row r="62">
          <cell r="J62" t="str">
            <v>Ecológico</v>
          </cell>
          <cell r="K62">
            <v>1</v>
          </cell>
          <cell r="L62" t="str">
            <v>Chapa de Poliéster (PRFV)</v>
          </cell>
          <cell r="M62" t="str">
            <v>ABNT TIPO III</v>
          </cell>
          <cell r="N62">
            <v>1</v>
          </cell>
          <cell r="O62" t="str">
            <v>408BPE0110</v>
          </cell>
        </row>
        <row r="63">
          <cell r="J63" t="str">
            <v>Ecológico</v>
          </cell>
          <cell r="K63">
            <v>1</v>
          </cell>
          <cell r="L63" t="str">
            <v>Chapa de Poliéster (PRFV)</v>
          </cell>
          <cell r="M63" t="str">
            <v>ABNT TIPO III</v>
          </cell>
          <cell r="N63">
            <v>1</v>
          </cell>
          <cell r="O63" t="str">
            <v>408BPE0110</v>
          </cell>
        </row>
        <row r="64">
          <cell r="J64" t="str">
            <v>Madeira</v>
          </cell>
          <cell r="K64">
            <v>1</v>
          </cell>
          <cell r="L64" t="str">
            <v>Chapa de Poliéster (PRFV)</v>
          </cell>
          <cell r="M64" t="str">
            <v>ABNT TIPO III</v>
          </cell>
          <cell r="N64">
            <v>0.51</v>
          </cell>
          <cell r="O64" t="str">
            <v>408BPE0110</v>
          </cell>
        </row>
        <row r="65">
          <cell r="J65" t="str">
            <v>Ecológico</v>
          </cell>
          <cell r="K65">
            <v>1</v>
          </cell>
          <cell r="L65" t="str">
            <v>Chapa de Poliéster (PRFV)</v>
          </cell>
          <cell r="M65" t="str">
            <v>ABNT TIPO III</v>
          </cell>
          <cell r="N65">
            <v>0.79</v>
          </cell>
          <cell r="O65" t="str">
            <v>408BPE0110</v>
          </cell>
        </row>
        <row r="66">
          <cell r="J66" t="str">
            <v>Ecológico</v>
          </cell>
          <cell r="K66">
            <v>1</v>
          </cell>
          <cell r="L66" t="str">
            <v>Chapa de Poliéster (PRFV)</v>
          </cell>
          <cell r="M66" t="str">
            <v>ABNT TIPO III</v>
          </cell>
          <cell r="N66">
            <v>1.75</v>
          </cell>
          <cell r="O66" t="str">
            <v>408BPE0110</v>
          </cell>
        </row>
        <row r="67">
          <cell r="J67" t="str">
            <v>Ecológico</v>
          </cell>
          <cell r="K67">
            <v>1</v>
          </cell>
          <cell r="L67" t="str">
            <v>Chapa de Poliéster (PRFV)</v>
          </cell>
          <cell r="M67" t="str">
            <v>ABNT TIPO III</v>
          </cell>
          <cell r="N67">
            <v>0.79</v>
          </cell>
          <cell r="O67" t="str">
            <v>408BPE0110</v>
          </cell>
        </row>
        <row r="68">
          <cell r="J68" t="str">
            <v>Ecológico</v>
          </cell>
          <cell r="K68">
            <v>1</v>
          </cell>
          <cell r="L68" t="str">
            <v>Chapa de Poliéster (PRFV)</v>
          </cell>
          <cell r="M68" t="str">
            <v>ABNT TIPO III</v>
          </cell>
          <cell r="N68">
            <v>0.79</v>
          </cell>
          <cell r="O68" t="str">
            <v>408BPE0110</v>
          </cell>
        </row>
        <row r="69">
          <cell r="J69" t="str">
            <v>Ecológico</v>
          </cell>
          <cell r="K69">
            <v>1</v>
          </cell>
          <cell r="L69" t="str">
            <v>Chapa de Poliéster (PRFV)</v>
          </cell>
          <cell r="M69" t="str">
            <v>ABNT TIPO III</v>
          </cell>
          <cell r="N69">
            <v>1.75</v>
          </cell>
          <cell r="O69" t="str">
            <v>408BPE0110</v>
          </cell>
        </row>
        <row r="70">
          <cell r="J70" t="str">
            <v>Ecológico</v>
          </cell>
          <cell r="K70">
            <v>1</v>
          </cell>
          <cell r="L70" t="str">
            <v>Chapa de Poliéster (PRFV)</v>
          </cell>
          <cell r="M70" t="str">
            <v>ABNT TIPO III</v>
          </cell>
          <cell r="N70">
            <v>1</v>
          </cell>
          <cell r="O70" t="str">
            <v>408BPE0110</v>
          </cell>
        </row>
        <row r="71">
          <cell r="J71" t="str">
            <v>Perfil C Metálico de aço carbono - NBR 14890</v>
          </cell>
          <cell r="K71">
            <v>2</v>
          </cell>
          <cell r="L71" t="str">
            <v>Chapa de Poliéster (PRFV)</v>
          </cell>
          <cell r="M71" t="str">
            <v>ABNT TIPO III</v>
          </cell>
          <cell r="N71">
            <v>5.25</v>
          </cell>
          <cell r="O71" t="str">
            <v>408BPE0110</v>
          </cell>
        </row>
        <row r="72">
          <cell r="J72" t="str">
            <v>Perfil C Metálico de aço carbono - NBR 14890</v>
          </cell>
          <cell r="K72">
            <v>2</v>
          </cell>
          <cell r="L72" t="str">
            <v>Chapa de Poliéster (PRFV)</v>
          </cell>
          <cell r="M72" t="str">
            <v>ABNT TIPO III</v>
          </cell>
          <cell r="N72">
            <v>5.25</v>
          </cell>
          <cell r="O72" t="str">
            <v>408BPE0110</v>
          </cell>
        </row>
        <row r="73">
          <cell r="J73" t="str">
            <v>Madeira</v>
          </cell>
          <cell r="K73">
            <v>1</v>
          </cell>
          <cell r="L73" t="str">
            <v>Chapa de Poliéster (PRFV)</v>
          </cell>
          <cell r="M73" t="str">
            <v>ABNT TIPO III</v>
          </cell>
          <cell r="N73">
            <v>0.51</v>
          </cell>
          <cell r="O73" t="str">
            <v>408BPE0110</v>
          </cell>
        </row>
        <row r="74">
          <cell r="J74" t="str">
            <v>Perfil C Metálico de aço carbono - NBR 14890</v>
          </cell>
          <cell r="K74">
            <v>2</v>
          </cell>
          <cell r="L74" t="str">
            <v>Chapa de Poliéster (PRFV)</v>
          </cell>
          <cell r="M74" t="str">
            <v>ABNT TIPO III</v>
          </cell>
          <cell r="N74">
            <v>5.25</v>
          </cell>
          <cell r="O74" t="str">
            <v>408BPE0110</v>
          </cell>
        </row>
        <row r="75">
          <cell r="J75" t="str">
            <v>Perfil C Metálico de aço carbono - NBR 14890</v>
          </cell>
          <cell r="K75">
            <v>2</v>
          </cell>
          <cell r="L75" t="str">
            <v>Chapa de Poliéster (PRFV)</v>
          </cell>
          <cell r="M75" t="str">
            <v>ABNT TIPO III</v>
          </cell>
          <cell r="N75">
            <v>5.25</v>
          </cell>
          <cell r="O75" t="str">
            <v>408BPE0110</v>
          </cell>
        </row>
        <row r="76">
          <cell r="J76" t="str">
            <v>Ecológico</v>
          </cell>
          <cell r="K76">
            <v>1</v>
          </cell>
          <cell r="L76" t="str">
            <v>Chapa de Poliéster (PRFV)</v>
          </cell>
          <cell r="M76" t="str">
            <v>ABNT TIPO III</v>
          </cell>
          <cell r="N76">
            <v>0.79</v>
          </cell>
          <cell r="O76" t="str">
            <v>408BPE0110</v>
          </cell>
        </row>
        <row r="77">
          <cell r="J77" t="str">
            <v>Ecológico</v>
          </cell>
          <cell r="K77">
            <v>1</v>
          </cell>
          <cell r="L77" t="str">
            <v>Chapa de Poliéster (PRFV)</v>
          </cell>
          <cell r="M77" t="str">
            <v>ABNT TIPO III</v>
          </cell>
          <cell r="N77">
            <v>0.79</v>
          </cell>
          <cell r="O77" t="str">
            <v>408BPE0110</v>
          </cell>
        </row>
        <row r="78">
          <cell r="J78" t="str">
            <v>Madeira</v>
          </cell>
          <cell r="K78">
            <v>1</v>
          </cell>
          <cell r="L78" t="str">
            <v>Chapa de Poliéster (PRFV)</v>
          </cell>
          <cell r="M78" t="str">
            <v>ABNT TIPO III</v>
          </cell>
          <cell r="N78">
            <v>0.51</v>
          </cell>
          <cell r="O78" t="str">
            <v>408BPE0110</v>
          </cell>
        </row>
        <row r="79">
          <cell r="J79" t="str">
            <v>Ecológico</v>
          </cell>
          <cell r="K79">
            <v>1</v>
          </cell>
          <cell r="L79" t="str">
            <v>Chapa de Poliéster (PRFV)</v>
          </cell>
          <cell r="M79" t="str">
            <v>ABNT TIPO III</v>
          </cell>
          <cell r="N79">
            <v>1</v>
          </cell>
          <cell r="O79" t="str">
            <v>408BPE0110</v>
          </cell>
        </row>
        <row r="80">
          <cell r="J80" t="str">
            <v>Ecológico</v>
          </cell>
          <cell r="K80">
            <v>1</v>
          </cell>
          <cell r="L80" t="str">
            <v>Chapa de Poliéster (PRFV)</v>
          </cell>
          <cell r="M80" t="str">
            <v>ABNT TIPO III</v>
          </cell>
          <cell r="N80">
            <v>1.75</v>
          </cell>
          <cell r="O80" t="str">
            <v>408BPE0110</v>
          </cell>
        </row>
        <row r="81">
          <cell r="J81" t="str">
            <v>Madeira</v>
          </cell>
          <cell r="K81">
            <v>1</v>
          </cell>
          <cell r="L81" t="str">
            <v>Chapa de Poliéster (PRFV)</v>
          </cell>
          <cell r="M81" t="str">
            <v>ABNT TIPO III</v>
          </cell>
          <cell r="N81">
            <v>0.3</v>
          </cell>
          <cell r="O81" t="str">
            <v>408BPE0110</v>
          </cell>
        </row>
        <row r="82">
          <cell r="J82" t="str">
            <v>Madeira</v>
          </cell>
          <cell r="K82">
            <v>1</v>
          </cell>
          <cell r="L82" t="str">
            <v>Chapa de Poliéster (PRFV)</v>
          </cell>
          <cell r="M82" t="str">
            <v>ABNT TIPO III</v>
          </cell>
          <cell r="N82">
            <v>0.3</v>
          </cell>
          <cell r="O82" t="str">
            <v>408BPE0110</v>
          </cell>
        </row>
        <row r="83">
          <cell r="J83" t="str">
            <v>Ecológico</v>
          </cell>
          <cell r="K83">
            <v>1</v>
          </cell>
          <cell r="L83" t="str">
            <v>Chapa de Poliéster (PRFV)</v>
          </cell>
          <cell r="M83" t="str">
            <v>ABNT TIPO III</v>
          </cell>
          <cell r="N83">
            <v>1.75</v>
          </cell>
          <cell r="O83" t="str">
            <v>408BPE0110</v>
          </cell>
        </row>
        <row r="84">
          <cell r="J84" t="str">
            <v>Perfil C Metálico de aço carbono - NBR 14890</v>
          </cell>
          <cell r="K84">
            <v>2</v>
          </cell>
          <cell r="L84" t="str">
            <v>Chapa de Poliéster (PRFV)</v>
          </cell>
          <cell r="M84" t="str">
            <v>ABNT TIPO III</v>
          </cell>
          <cell r="N84">
            <v>5.25</v>
          </cell>
          <cell r="O84" t="str">
            <v>408BPE0110</v>
          </cell>
        </row>
        <row r="85">
          <cell r="J85" t="str">
            <v>Perfil C Metálico de aço carbono - NBR 14890</v>
          </cell>
          <cell r="K85">
            <v>2</v>
          </cell>
          <cell r="L85" t="str">
            <v>Chapa de Poliéster (PRFV)</v>
          </cell>
          <cell r="M85" t="str">
            <v>ABNT TIPO III</v>
          </cell>
          <cell r="N85">
            <v>5.25</v>
          </cell>
          <cell r="O85" t="str">
            <v>408BPE0110</v>
          </cell>
        </row>
        <row r="86">
          <cell r="J86" t="str">
            <v>Madeira</v>
          </cell>
          <cell r="K86">
            <v>1</v>
          </cell>
          <cell r="L86" t="str">
            <v>Chapa de Poliéster (PRFV)</v>
          </cell>
          <cell r="M86" t="str">
            <v>ABNT TIPO III</v>
          </cell>
          <cell r="N86">
            <v>0.3</v>
          </cell>
          <cell r="O86" t="str">
            <v>408BPE0110</v>
          </cell>
        </row>
        <row r="87">
          <cell r="J87" t="str">
            <v>Madeira</v>
          </cell>
          <cell r="K87">
            <v>1</v>
          </cell>
          <cell r="L87" t="str">
            <v>Chapa de Poliéster (PRFV)</v>
          </cell>
          <cell r="M87" t="str">
            <v>ABNT TIPO III</v>
          </cell>
          <cell r="N87">
            <v>0.3</v>
          </cell>
          <cell r="O87" t="str">
            <v>408BPE0110</v>
          </cell>
        </row>
        <row r="88">
          <cell r="J88" t="str">
            <v>Ecológico</v>
          </cell>
          <cell r="K88">
            <v>1</v>
          </cell>
          <cell r="L88" t="str">
            <v>Chapa de Poliéster (PRFV)</v>
          </cell>
          <cell r="M88" t="str">
            <v>ABNT TIPO III</v>
          </cell>
          <cell r="N88">
            <v>1</v>
          </cell>
          <cell r="O88" t="str">
            <v>408BPE0110</v>
          </cell>
        </row>
        <row r="89">
          <cell r="J89" t="str">
            <v>Ecológico</v>
          </cell>
          <cell r="K89">
            <v>1</v>
          </cell>
          <cell r="L89" t="str">
            <v>Chapa de Poliéster (PRFV)</v>
          </cell>
          <cell r="M89" t="str">
            <v>ABNT TIPO III</v>
          </cell>
          <cell r="N89">
            <v>0.79</v>
          </cell>
          <cell r="O89" t="str">
            <v>408BPE0110</v>
          </cell>
        </row>
        <row r="90">
          <cell r="J90" t="str">
            <v>Ecológico</v>
          </cell>
          <cell r="K90">
            <v>1</v>
          </cell>
          <cell r="L90" t="str">
            <v>Chapa de Poliéster (PRFV)</v>
          </cell>
          <cell r="M90" t="str">
            <v>ABNT TIPO III</v>
          </cell>
          <cell r="N90">
            <v>0.79</v>
          </cell>
          <cell r="O90" t="str">
            <v>408BPE0110</v>
          </cell>
        </row>
        <row r="91">
          <cell r="J91" t="str">
            <v>Ecológico</v>
          </cell>
          <cell r="K91">
            <v>1</v>
          </cell>
          <cell r="L91" t="str">
            <v>Chapa de Poliéster (PRFV)</v>
          </cell>
          <cell r="M91" t="str">
            <v>ABNT TIPO III</v>
          </cell>
          <cell r="N91">
            <v>1</v>
          </cell>
          <cell r="O91" t="str">
            <v>408BPE0110</v>
          </cell>
        </row>
        <row r="92">
          <cell r="J92" t="str">
            <v>Madeira</v>
          </cell>
          <cell r="K92">
            <v>1</v>
          </cell>
          <cell r="L92" t="str">
            <v>Chapa de Poliéster (PRFV)</v>
          </cell>
          <cell r="M92" t="str">
            <v>ABNT TIPO III</v>
          </cell>
          <cell r="N92">
            <v>0.51</v>
          </cell>
          <cell r="O92" t="str">
            <v>408BPE0110</v>
          </cell>
        </row>
        <row r="93">
          <cell r="J93" t="str">
            <v>Ecológico</v>
          </cell>
          <cell r="K93">
            <v>1</v>
          </cell>
          <cell r="L93" t="str">
            <v>Chapa de Poliéster (PRFV)</v>
          </cell>
          <cell r="M93" t="str">
            <v>ABNT TIPO III</v>
          </cell>
          <cell r="N93">
            <v>1</v>
          </cell>
          <cell r="O93" t="str">
            <v>408BPE0110</v>
          </cell>
        </row>
        <row r="94">
          <cell r="J94" t="str">
            <v>Ecológico</v>
          </cell>
          <cell r="K94">
            <v>1</v>
          </cell>
          <cell r="L94" t="str">
            <v>Chapa de Poliéster (PRFV)</v>
          </cell>
          <cell r="M94" t="str">
            <v>ABNT TIPO III</v>
          </cell>
          <cell r="N94">
            <v>0.79</v>
          </cell>
          <cell r="O94" t="str">
            <v>408BPE0110</v>
          </cell>
        </row>
        <row r="95">
          <cell r="J95" t="str">
            <v>Madeira</v>
          </cell>
          <cell r="K95">
            <v>1</v>
          </cell>
          <cell r="L95" t="str">
            <v>Chapa de Poliéster (PRFV)</v>
          </cell>
          <cell r="M95" t="str">
            <v>ABNT TIPO III</v>
          </cell>
          <cell r="N95">
            <v>0.51</v>
          </cell>
          <cell r="O95" t="str">
            <v>408BPE0110</v>
          </cell>
        </row>
        <row r="96">
          <cell r="J96" t="str">
            <v>Ecológico</v>
          </cell>
          <cell r="K96">
            <v>1</v>
          </cell>
          <cell r="L96" t="str">
            <v>Chapa de Poliéster (PRFV)</v>
          </cell>
          <cell r="M96" t="str">
            <v>ABNT TIPO III</v>
          </cell>
          <cell r="N96">
            <v>0.79</v>
          </cell>
          <cell r="O96" t="str">
            <v>408BPE0110</v>
          </cell>
        </row>
        <row r="97">
          <cell r="J97" t="str">
            <v>Ecológico</v>
          </cell>
          <cell r="K97">
            <v>1</v>
          </cell>
          <cell r="L97" t="str">
            <v>Chapa de Poliéster (PRFV)</v>
          </cell>
          <cell r="M97" t="str">
            <v>ABNT TIPO III</v>
          </cell>
          <cell r="N97">
            <v>0.79</v>
          </cell>
          <cell r="O97" t="str">
            <v>408BPE0110</v>
          </cell>
        </row>
        <row r="98">
          <cell r="J98" t="str">
            <v>Ecológico</v>
          </cell>
          <cell r="K98">
            <v>1</v>
          </cell>
          <cell r="L98" t="str">
            <v>Chapa de Poliéster (PRFV)</v>
          </cell>
          <cell r="M98" t="str">
            <v>ABNT TIPO III</v>
          </cell>
          <cell r="N98">
            <v>1</v>
          </cell>
          <cell r="O98" t="str">
            <v>408BPE0110</v>
          </cell>
        </row>
        <row r="99">
          <cell r="J99" t="str">
            <v>Ecológico</v>
          </cell>
          <cell r="K99">
            <v>1</v>
          </cell>
          <cell r="L99" t="str">
            <v>Chapa de Poliéster (PRFV)</v>
          </cell>
          <cell r="M99" t="str">
            <v>ABNT TIPO III</v>
          </cell>
          <cell r="N99">
            <v>0.79</v>
          </cell>
          <cell r="O99" t="str">
            <v>408BPE0110</v>
          </cell>
        </row>
        <row r="100">
          <cell r="J100" t="str">
            <v>Madeira</v>
          </cell>
          <cell r="K100">
            <v>1</v>
          </cell>
          <cell r="L100" t="str">
            <v>Chapa de Poliéster (PRFV)</v>
          </cell>
          <cell r="M100" t="str">
            <v>ABNT TIPO III</v>
          </cell>
          <cell r="N100">
            <v>0.51</v>
          </cell>
          <cell r="O100" t="str">
            <v>408BPE0110</v>
          </cell>
        </row>
        <row r="101">
          <cell r="J101" t="str">
            <v>Ecológico</v>
          </cell>
          <cell r="K101">
            <v>1</v>
          </cell>
          <cell r="L101" t="str">
            <v>Chapa de Poliéster (PRFV)</v>
          </cell>
          <cell r="M101" t="str">
            <v>ABNT TIPO III</v>
          </cell>
          <cell r="N101">
            <v>0.79</v>
          </cell>
          <cell r="O101" t="str">
            <v>408BPE0110</v>
          </cell>
        </row>
        <row r="102">
          <cell r="J102" t="str">
            <v>Ecológico</v>
          </cell>
          <cell r="K102">
            <v>1</v>
          </cell>
          <cell r="L102" t="str">
            <v>Chapa de Poliéster (PRFV)</v>
          </cell>
          <cell r="M102" t="str">
            <v>ABNT TIPO III</v>
          </cell>
          <cell r="N102">
            <v>1</v>
          </cell>
          <cell r="O102" t="str">
            <v>408BPE0110</v>
          </cell>
        </row>
        <row r="103">
          <cell r="J103" t="str">
            <v>Ecológico</v>
          </cell>
          <cell r="K103">
            <v>1</v>
          </cell>
          <cell r="L103" t="str">
            <v>Chapa de Poliéster (PRFV)</v>
          </cell>
          <cell r="M103" t="str">
            <v>ABNT TIPO III</v>
          </cell>
          <cell r="N103">
            <v>1.75</v>
          </cell>
          <cell r="O103" t="str">
            <v>408BPE0110</v>
          </cell>
        </row>
        <row r="104">
          <cell r="J104" t="str">
            <v>Ecológico</v>
          </cell>
          <cell r="K104">
            <v>1</v>
          </cell>
          <cell r="L104" t="str">
            <v>Chapa de Poliéster (PRFV)</v>
          </cell>
          <cell r="M104" t="str">
            <v>ABNT TIPO III</v>
          </cell>
          <cell r="N104">
            <v>1.75</v>
          </cell>
          <cell r="O104" t="str">
            <v>408BPE0110</v>
          </cell>
        </row>
        <row r="105">
          <cell r="J105" t="str">
            <v>Ecológico</v>
          </cell>
          <cell r="K105">
            <v>1</v>
          </cell>
          <cell r="L105" t="str">
            <v>Chapa de Poliéster (PRFV)</v>
          </cell>
          <cell r="M105" t="str">
            <v>ABNT TIPO III</v>
          </cell>
          <cell r="N105">
            <v>0.79</v>
          </cell>
          <cell r="O105" t="str">
            <v>408BPE0110</v>
          </cell>
        </row>
        <row r="106">
          <cell r="J106" t="str">
            <v>Ecológico</v>
          </cell>
          <cell r="K106">
            <v>1</v>
          </cell>
          <cell r="L106" t="str">
            <v>Chapa de Poliéster (PRFV)</v>
          </cell>
          <cell r="M106" t="str">
            <v>ABNT TIPO III</v>
          </cell>
          <cell r="N106">
            <v>1</v>
          </cell>
          <cell r="O106" t="str">
            <v>408BPE0110</v>
          </cell>
        </row>
        <row r="107">
          <cell r="J107" t="str">
            <v>Madeira</v>
          </cell>
          <cell r="K107">
            <v>1</v>
          </cell>
          <cell r="L107" t="str">
            <v>Chapa de Poliéster (PRFV)</v>
          </cell>
          <cell r="M107" t="str">
            <v>ABNT TIPO III</v>
          </cell>
          <cell r="N107">
            <v>0.51</v>
          </cell>
          <cell r="O107" t="str">
            <v>408BPE0110</v>
          </cell>
        </row>
        <row r="108">
          <cell r="J108" t="str">
            <v>Ecológico</v>
          </cell>
          <cell r="K108">
            <v>1</v>
          </cell>
          <cell r="L108" t="str">
            <v>Chapa de Poliéster (PRFV)</v>
          </cell>
          <cell r="M108" t="str">
            <v>ABNT TIPO III</v>
          </cell>
          <cell r="N108">
            <v>0.92</v>
          </cell>
          <cell r="O108" t="str">
            <v>408BPE0110</v>
          </cell>
        </row>
        <row r="109">
          <cell r="J109" t="str">
            <v>Ecológico</v>
          </cell>
          <cell r="K109">
            <v>1</v>
          </cell>
          <cell r="L109" t="str">
            <v>Chapa de Poliéster (PRFV)</v>
          </cell>
          <cell r="M109" t="str">
            <v>ABNT TIPO III</v>
          </cell>
          <cell r="N109">
            <v>0.79</v>
          </cell>
          <cell r="O109" t="str">
            <v>408BPE0110</v>
          </cell>
        </row>
        <row r="110">
          <cell r="J110" t="str">
            <v>Ecológico</v>
          </cell>
          <cell r="K110">
            <v>1</v>
          </cell>
          <cell r="L110" t="str">
            <v>Chapa de Poliéster (PRFV)</v>
          </cell>
          <cell r="M110" t="str">
            <v>ABNT TIPO III</v>
          </cell>
          <cell r="N110">
            <v>0.79</v>
          </cell>
          <cell r="O110" t="str">
            <v>408BPE0110</v>
          </cell>
        </row>
        <row r="111">
          <cell r="J111" t="str">
            <v>Ecológico</v>
          </cell>
          <cell r="K111">
            <v>1</v>
          </cell>
          <cell r="L111" t="str">
            <v>Chapa de Poliéster (PRFV)</v>
          </cell>
          <cell r="M111" t="str">
            <v>ABNT TIPO III</v>
          </cell>
          <cell r="N111">
            <v>1</v>
          </cell>
          <cell r="O111" t="str">
            <v>408BPE0110</v>
          </cell>
        </row>
        <row r="112">
          <cell r="J112" t="str">
            <v>Madeira</v>
          </cell>
          <cell r="K112">
            <v>1</v>
          </cell>
          <cell r="L112" t="str">
            <v>Chapa de Poliéster (PRFV)</v>
          </cell>
          <cell r="M112" t="str">
            <v>ABNT TIPO III</v>
          </cell>
          <cell r="N112">
            <v>0.51</v>
          </cell>
          <cell r="O112" t="str">
            <v>408BPE0110</v>
          </cell>
        </row>
        <row r="113">
          <cell r="J113" t="str">
            <v>Madeira</v>
          </cell>
          <cell r="K113">
            <v>13</v>
          </cell>
          <cell r="L113" t="str">
            <v>Chapa de Poliéster (PRFV)</v>
          </cell>
          <cell r="M113" t="str">
            <v>ABNT TIPO III</v>
          </cell>
          <cell r="N113">
            <v>3.9</v>
          </cell>
          <cell r="O113" t="str">
            <v>408BPE0110</v>
          </cell>
        </row>
        <row r="114">
          <cell r="J114" t="str">
            <v>Ecológico</v>
          </cell>
          <cell r="K114">
            <v>1</v>
          </cell>
          <cell r="L114" t="str">
            <v>Chapa de Poliéster (PRFV)</v>
          </cell>
          <cell r="M114" t="str">
            <v>ABNT TIPO III</v>
          </cell>
          <cell r="N114">
            <v>0.79</v>
          </cell>
          <cell r="O114" t="str">
            <v>408BPE0110</v>
          </cell>
        </row>
        <row r="115">
          <cell r="J115" t="str">
            <v>Ecológico</v>
          </cell>
          <cell r="K115">
            <v>1</v>
          </cell>
          <cell r="L115" t="str">
            <v>Chapa de Poliéster (PRFV)</v>
          </cell>
          <cell r="M115" t="str">
            <v>ABNT TIPO III</v>
          </cell>
          <cell r="N115">
            <v>1</v>
          </cell>
          <cell r="O115" t="str">
            <v>408BPE0110</v>
          </cell>
        </row>
        <row r="116">
          <cell r="J116" t="str">
            <v>Ecológico</v>
          </cell>
          <cell r="K116">
            <v>1</v>
          </cell>
          <cell r="L116" t="str">
            <v>Chapa de Poliéster (PRFV)</v>
          </cell>
          <cell r="M116" t="str">
            <v>ABNT TIPO III</v>
          </cell>
          <cell r="N116">
            <v>1.75</v>
          </cell>
          <cell r="O116" t="str">
            <v>408BPE0110</v>
          </cell>
        </row>
        <row r="117">
          <cell r="J117" t="str">
            <v>Ecológico</v>
          </cell>
          <cell r="K117">
            <v>1</v>
          </cell>
          <cell r="L117" t="str">
            <v>Chapa de Poliéster (PRFV)</v>
          </cell>
          <cell r="M117" t="str">
            <v>ABNT TIPO III</v>
          </cell>
          <cell r="N117">
            <v>0.79</v>
          </cell>
          <cell r="O117" t="str">
            <v>408BPE0110</v>
          </cell>
        </row>
        <row r="118">
          <cell r="J118" t="str">
            <v>Ecológico</v>
          </cell>
          <cell r="K118">
            <v>1</v>
          </cell>
          <cell r="L118" t="str">
            <v>Chapa de Poliéster (PRFV)</v>
          </cell>
          <cell r="M118" t="str">
            <v>ABNT TIPO III</v>
          </cell>
          <cell r="N118">
            <v>1.75</v>
          </cell>
          <cell r="O118" t="str">
            <v>408BPE0110</v>
          </cell>
        </row>
        <row r="119">
          <cell r="J119" t="str">
            <v>Ecológico</v>
          </cell>
          <cell r="K119">
            <v>1</v>
          </cell>
          <cell r="L119" t="str">
            <v>Chapa de Poliéster (PRFV)</v>
          </cell>
          <cell r="M119" t="str">
            <v>ABNT TIPO III</v>
          </cell>
          <cell r="N119">
            <v>0.79</v>
          </cell>
          <cell r="O119" t="str">
            <v>408BPE0110</v>
          </cell>
        </row>
        <row r="120">
          <cell r="J120" t="str">
            <v>Ecológico</v>
          </cell>
          <cell r="K120">
            <v>1</v>
          </cell>
          <cell r="L120" t="str">
            <v>Chapa de Poliéster (PRFV)</v>
          </cell>
          <cell r="M120" t="str">
            <v>ABNT TIPO III</v>
          </cell>
          <cell r="N120">
            <v>0.79</v>
          </cell>
          <cell r="O120" t="str">
            <v>408BPE0110</v>
          </cell>
        </row>
        <row r="121">
          <cell r="J121" t="str">
            <v>Ecológico</v>
          </cell>
          <cell r="K121">
            <v>1</v>
          </cell>
          <cell r="L121" t="str">
            <v>Chapa de Poliéster (PRFV)</v>
          </cell>
          <cell r="M121" t="str">
            <v>ABNT TIPO III</v>
          </cell>
          <cell r="N121">
            <v>0.79</v>
          </cell>
          <cell r="O121" t="str">
            <v>408BPE0110</v>
          </cell>
        </row>
        <row r="122">
          <cell r="J122" t="str">
            <v>Ecológico</v>
          </cell>
          <cell r="K122">
            <v>1</v>
          </cell>
          <cell r="L122" t="str">
            <v>Chapa de Poliéster (PRFV)</v>
          </cell>
          <cell r="M122" t="str">
            <v>ABNT TIPO III</v>
          </cell>
          <cell r="N122">
            <v>0.79</v>
          </cell>
          <cell r="O122" t="str">
            <v>408BPE0110</v>
          </cell>
        </row>
        <row r="123">
          <cell r="J123" t="str">
            <v>Madeira</v>
          </cell>
          <cell r="K123">
            <v>1</v>
          </cell>
          <cell r="L123" t="str">
            <v>Chapa de Poliéster (PRFV)</v>
          </cell>
          <cell r="M123" t="str">
            <v>ABNT TIPO III</v>
          </cell>
          <cell r="N123">
            <v>0.51</v>
          </cell>
          <cell r="O123" t="str">
            <v>408BPE0110</v>
          </cell>
        </row>
        <row r="124">
          <cell r="J124" t="str">
            <v>Ecológico</v>
          </cell>
          <cell r="K124">
            <v>1</v>
          </cell>
          <cell r="L124" t="str">
            <v>Chapa de Poliéster (PRFV)</v>
          </cell>
          <cell r="M124" t="str">
            <v>ABNT TIPO III</v>
          </cell>
          <cell r="N124">
            <v>1</v>
          </cell>
          <cell r="O124" t="str">
            <v>408BPE0110</v>
          </cell>
        </row>
        <row r="125">
          <cell r="J125" t="str">
            <v>Ecológico</v>
          </cell>
          <cell r="K125">
            <v>1</v>
          </cell>
          <cell r="L125" t="str">
            <v>Chapa de Poliéster (PRFV)</v>
          </cell>
          <cell r="M125" t="str">
            <v>ABNT TIPO III</v>
          </cell>
          <cell r="N125">
            <v>0.79</v>
          </cell>
          <cell r="O125" t="str">
            <v>408BPE0110</v>
          </cell>
        </row>
        <row r="126">
          <cell r="J126" t="str">
            <v>Ecológico</v>
          </cell>
          <cell r="K126">
            <v>1</v>
          </cell>
          <cell r="L126" t="str">
            <v>Chapa de Poliéster (PRFV)</v>
          </cell>
          <cell r="M126" t="str">
            <v>ABNT TIPO III</v>
          </cell>
          <cell r="N126">
            <v>0.79</v>
          </cell>
          <cell r="O126" t="str">
            <v>408BPE0110</v>
          </cell>
        </row>
        <row r="127">
          <cell r="J127" t="str">
            <v>Perfil C Metálico de aço carbono - NBR 14890</v>
          </cell>
          <cell r="K127">
            <v>2</v>
          </cell>
          <cell r="L127" t="str">
            <v>Chapa de Poliéster (PRFV)</v>
          </cell>
          <cell r="M127" t="str">
            <v>ABNT TIPO III</v>
          </cell>
          <cell r="N127">
            <v>3.75</v>
          </cell>
          <cell r="O127" t="str">
            <v>408BPE0110</v>
          </cell>
        </row>
        <row r="128">
          <cell r="J128" t="str">
            <v>Madeira</v>
          </cell>
          <cell r="K128">
            <v>16</v>
          </cell>
          <cell r="L128" t="str">
            <v>Chapa de Poliéster (PRFV)</v>
          </cell>
          <cell r="M128" t="str">
            <v>ABNT TIPO III</v>
          </cell>
          <cell r="N128">
            <v>4.8</v>
          </cell>
          <cell r="O128" t="str">
            <v>408BPE0110</v>
          </cell>
        </row>
        <row r="129">
          <cell r="J129" t="str">
            <v>Perfil C Metálico de aço carbono - NBR 14890</v>
          </cell>
          <cell r="K129">
            <v>2</v>
          </cell>
          <cell r="L129" t="str">
            <v>Chapa de Poliéster (PRFV)</v>
          </cell>
          <cell r="M129" t="str">
            <v>ABNT TIPO III</v>
          </cell>
          <cell r="N129">
            <v>3.75</v>
          </cell>
          <cell r="O129" t="str">
            <v>408BPE0110</v>
          </cell>
        </row>
        <row r="130">
          <cell r="J130" t="str">
            <v>Ecológico</v>
          </cell>
          <cell r="K130">
            <v>1</v>
          </cell>
          <cell r="L130" t="str">
            <v>Chapa de Poliéster (PRFV)</v>
          </cell>
          <cell r="M130" t="str">
            <v>ABNT TIPO III</v>
          </cell>
          <cell r="N130">
            <v>1</v>
          </cell>
          <cell r="O130" t="str">
            <v>408BPE0110</v>
          </cell>
        </row>
        <row r="131">
          <cell r="J131" t="str">
            <v>Madeira</v>
          </cell>
          <cell r="K131">
            <v>1</v>
          </cell>
          <cell r="L131" t="str">
            <v>Chapa de Poliéster (PRFV)</v>
          </cell>
          <cell r="M131" t="str">
            <v>ABNT TIPO III</v>
          </cell>
          <cell r="N131">
            <v>0.51</v>
          </cell>
          <cell r="O131" t="str">
            <v>408BPE0110</v>
          </cell>
        </row>
        <row r="132">
          <cell r="J132" t="str">
            <v>Ecológico</v>
          </cell>
          <cell r="K132">
            <v>1</v>
          </cell>
          <cell r="L132" t="str">
            <v>Chapa de Poliéster (PRFV)</v>
          </cell>
          <cell r="M132" t="str">
            <v>ABNT TIPO III</v>
          </cell>
          <cell r="N132">
            <v>0.79</v>
          </cell>
          <cell r="O132" t="str">
            <v>408BPE0110</v>
          </cell>
        </row>
        <row r="133">
          <cell r="J133" t="str">
            <v>Ecológico</v>
          </cell>
          <cell r="K133">
            <v>1</v>
          </cell>
          <cell r="L133" t="str">
            <v>Chapa de Poliéster (PRFV)</v>
          </cell>
          <cell r="M133" t="str">
            <v>ABNT TIPO III</v>
          </cell>
          <cell r="N133">
            <v>0.79</v>
          </cell>
          <cell r="O133" t="str">
            <v>408BPE0110</v>
          </cell>
        </row>
        <row r="134">
          <cell r="J134" t="str">
            <v>Ecológico</v>
          </cell>
          <cell r="K134">
            <v>1</v>
          </cell>
          <cell r="L134" t="str">
            <v>Chapa de Poliéster (PRFV)</v>
          </cell>
          <cell r="M134" t="str">
            <v>ABNT TIPO III</v>
          </cell>
          <cell r="N134">
            <v>0.79</v>
          </cell>
          <cell r="O134" t="str">
            <v>408BPE0110</v>
          </cell>
        </row>
        <row r="135">
          <cell r="J135" t="str">
            <v>Ecológico</v>
          </cell>
          <cell r="K135">
            <v>2</v>
          </cell>
          <cell r="L135" t="str">
            <v>Chapa de Poliéster (PRFV)</v>
          </cell>
          <cell r="M135" t="str">
            <v>ABNT TIPO III</v>
          </cell>
          <cell r="N135">
            <v>2</v>
          </cell>
          <cell r="O135" t="str">
            <v>408BPE0110</v>
          </cell>
        </row>
        <row r="136">
          <cell r="J136" t="str">
            <v>Ecológico</v>
          </cell>
          <cell r="K136">
            <v>2</v>
          </cell>
          <cell r="L136" t="str">
            <v>Chapa de Poliéster (PRFV)</v>
          </cell>
          <cell r="M136" t="str">
            <v>ABNT TIPO III</v>
          </cell>
          <cell r="N136">
            <v>2</v>
          </cell>
          <cell r="O136" t="str">
            <v>408BPE0110</v>
          </cell>
        </row>
        <row r="137">
          <cell r="J137" t="str">
            <v>Madeira</v>
          </cell>
          <cell r="K137">
            <v>1</v>
          </cell>
          <cell r="L137" t="str">
            <v>Chapa de Poliéster (PRFV)</v>
          </cell>
          <cell r="M137" t="str">
            <v>ABNT TIPO III</v>
          </cell>
          <cell r="N137">
            <v>0.41</v>
          </cell>
          <cell r="O137" t="str">
            <v>408BPE0110</v>
          </cell>
        </row>
        <row r="138">
          <cell r="J138" t="str">
            <v>Ecológico</v>
          </cell>
          <cell r="K138">
            <v>1</v>
          </cell>
          <cell r="L138" t="str">
            <v>Chapa de Poliéster (PRFV)</v>
          </cell>
          <cell r="M138" t="str">
            <v>ABNT TIPO III</v>
          </cell>
          <cell r="N138">
            <v>0.83</v>
          </cell>
          <cell r="O138" t="str">
            <v>408BPE0110</v>
          </cell>
        </row>
        <row r="139">
          <cell r="J139" t="str">
            <v>SEMIPÓRTICO</v>
          </cell>
          <cell r="K139">
            <v>2</v>
          </cell>
          <cell r="L139" t="str">
            <v>Chapa de Poliéster (PRFV)</v>
          </cell>
          <cell r="M139" t="str">
            <v>ABNT TIPO III</v>
          </cell>
          <cell r="N139">
            <v>5.25</v>
          </cell>
          <cell r="O139" t="str">
            <v>408BPE0110</v>
          </cell>
        </row>
        <row r="140">
          <cell r="J140" t="str">
            <v>Ecológico</v>
          </cell>
          <cell r="K140">
            <v>1</v>
          </cell>
          <cell r="L140" t="str">
            <v>Chapa de Poliéster (PRFV)</v>
          </cell>
          <cell r="M140" t="str">
            <v>ABNT TIPO III</v>
          </cell>
          <cell r="N140">
            <v>0.83</v>
          </cell>
          <cell r="O140" t="str">
            <v>408BPE0110</v>
          </cell>
        </row>
        <row r="141">
          <cell r="J141" t="str">
            <v>Perfil C Metálico de aço carbono - NBR 14890</v>
          </cell>
          <cell r="K141">
            <v>2</v>
          </cell>
          <cell r="L141" t="str">
            <v>Chapa de Poliéster (PRFV)</v>
          </cell>
          <cell r="M141" t="str">
            <v>ABNT TIPO III</v>
          </cell>
          <cell r="N141">
            <v>5.25</v>
          </cell>
          <cell r="O141" t="str">
            <v>408BPE0110</v>
          </cell>
        </row>
        <row r="142">
          <cell r="J142" t="str">
            <v>Madeira</v>
          </cell>
          <cell r="K142">
            <v>1</v>
          </cell>
          <cell r="L142" t="str">
            <v>Chapa de Poliéster (PRFV)</v>
          </cell>
          <cell r="M142" t="str">
            <v>ABNT TIPO III</v>
          </cell>
          <cell r="N142">
            <v>0.65</v>
          </cell>
          <cell r="O142" t="str">
            <v>408BPE0110</v>
          </cell>
        </row>
        <row r="143">
          <cell r="J143" t="str">
            <v>Ecológico</v>
          </cell>
          <cell r="K143">
            <v>1</v>
          </cell>
          <cell r="L143" t="str">
            <v>Chapa de Poliéster (PRFV)</v>
          </cell>
          <cell r="M143" t="str">
            <v>ABNT TIPO III</v>
          </cell>
          <cell r="N143">
            <v>1</v>
          </cell>
          <cell r="O143" t="str">
            <v>408BPE0130</v>
          </cell>
        </row>
        <row r="144">
          <cell r="J144" t="str">
            <v>Ecológico</v>
          </cell>
          <cell r="K144">
            <v>1</v>
          </cell>
          <cell r="L144" t="str">
            <v>Chapa de Poliéster (PRFV)</v>
          </cell>
          <cell r="M144" t="str">
            <v>ABNT TIPO III</v>
          </cell>
          <cell r="N144">
            <v>0.79</v>
          </cell>
          <cell r="O144" t="str">
            <v>408BPE0130</v>
          </cell>
        </row>
        <row r="145">
          <cell r="J145" t="str">
            <v>Perfil C Metálico de aço carbono - NBR 14890</v>
          </cell>
          <cell r="K145">
            <v>2</v>
          </cell>
          <cell r="L145" t="str">
            <v>Chapa de Poliéster (PRFV)</v>
          </cell>
          <cell r="M145" t="str">
            <v>ABNT TIPO III</v>
          </cell>
          <cell r="N145">
            <v>5.25</v>
          </cell>
          <cell r="O145" t="str">
            <v>408BPE0130</v>
          </cell>
        </row>
        <row r="146">
          <cell r="J146" t="str">
            <v>Perfil C Metálico de aço carbono - NBR 14890</v>
          </cell>
          <cell r="K146">
            <v>2</v>
          </cell>
          <cell r="L146" t="str">
            <v>Chapa de Poliéster (PRFV)</v>
          </cell>
          <cell r="M146" t="str">
            <v>ABNT TIPO III</v>
          </cell>
          <cell r="N146">
            <v>5.25</v>
          </cell>
          <cell r="O146" t="str">
            <v>408BPE0130</v>
          </cell>
        </row>
        <row r="147">
          <cell r="J147" t="str">
            <v>Ecológico</v>
          </cell>
          <cell r="K147">
            <v>2</v>
          </cell>
          <cell r="L147" t="str">
            <v>Chapa de Poliéster (PRFV)</v>
          </cell>
          <cell r="M147" t="str">
            <v>ABNT TIPO III</v>
          </cell>
          <cell r="N147">
            <v>2</v>
          </cell>
          <cell r="O147" t="str">
            <v>408BPE0130</v>
          </cell>
        </row>
        <row r="148">
          <cell r="J148" t="str">
            <v>Madeira</v>
          </cell>
          <cell r="K148">
            <v>1</v>
          </cell>
          <cell r="L148" t="str">
            <v>Chapa de Poliéster (PRFV)</v>
          </cell>
          <cell r="M148" t="str">
            <v>ABNT TIPO III</v>
          </cell>
          <cell r="N148">
            <v>0.51</v>
          </cell>
          <cell r="O148" t="str">
            <v>408BPE0130</v>
          </cell>
        </row>
        <row r="149">
          <cell r="J149" t="str">
            <v>Perfil C Metálico de aço carbono - NBR 14890</v>
          </cell>
          <cell r="K149">
            <v>2</v>
          </cell>
          <cell r="L149" t="str">
            <v>Chapa de Poliéster (PRFV)</v>
          </cell>
          <cell r="M149" t="str">
            <v>ABNT TIPO III</v>
          </cell>
          <cell r="N149">
            <v>3.75</v>
          </cell>
          <cell r="O149" t="str">
            <v>408BPE0130</v>
          </cell>
        </row>
        <row r="150">
          <cell r="J150" t="str">
            <v>Ecológico</v>
          </cell>
          <cell r="K150">
            <v>1</v>
          </cell>
          <cell r="L150" t="str">
            <v>Chapa de Poliéster (PRFV)</v>
          </cell>
          <cell r="M150" t="str">
            <v>ABNT TIPO III</v>
          </cell>
          <cell r="N150">
            <v>0.79</v>
          </cell>
          <cell r="O150" t="str">
            <v>408BPE0130</v>
          </cell>
        </row>
        <row r="151">
          <cell r="J151" t="str">
            <v>Ecológico</v>
          </cell>
          <cell r="K151">
            <v>1</v>
          </cell>
          <cell r="L151" t="str">
            <v>Chapa de Poliéster (PRFV)</v>
          </cell>
          <cell r="M151" t="str">
            <v>ABNT TIPO III</v>
          </cell>
          <cell r="N151">
            <v>0.79</v>
          </cell>
          <cell r="O151" t="str">
            <v>408BPE0130</v>
          </cell>
        </row>
        <row r="152">
          <cell r="J152" t="str">
            <v>Ecológico</v>
          </cell>
          <cell r="K152">
            <v>1</v>
          </cell>
          <cell r="L152" t="str">
            <v>Chapa de Poliéster (PRFV)</v>
          </cell>
          <cell r="M152" t="str">
            <v>ABNT TIPO III</v>
          </cell>
          <cell r="N152">
            <v>0.79</v>
          </cell>
          <cell r="O152" t="str">
            <v>408BPE0130</v>
          </cell>
        </row>
        <row r="153">
          <cell r="J153" t="str">
            <v>Perfil C Metálico de aço carbono - NBR 14890</v>
          </cell>
          <cell r="K153">
            <v>2</v>
          </cell>
          <cell r="L153" t="str">
            <v>Chapa de Poliéster (PRFV)</v>
          </cell>
          <cell r="M153" t="str">
            <v>ABNT TIPO III</v>
          </cell>
          <cell r="N153">
            <v>3.75</v>
          </cell>
          <cell r="O153" t="str">
            <v>408BPE0130</v>
          </cell>
        </row>
        <row r="154">
          <cell r="J154" t="str">
            <v>Perfil C Metálico de aço carbono - NBR 14890</v>
          </cell>
          <cell r="K154">
            <v>2</v>
          </cell>
          <cell r="L154" t="str">
            <v>Chapa de Poliéster (PRFV)</v>
          </cell>
          <cell r="M154" t="str">
            <v>ABNT TIPO III</v>
          </cell>
          <cell r="N154">
            <v>3.75</v>
          </cell>
          <cell r="O154" t="str">
            <v>408BPE0130</v>
          </cell>
        </row>
        <row r="155">
          <cell r="J155" t="str">
            <v>Ecológico</v>
          </cell>
          <cell r="K155">
            <v>1</v>
          </cell>
          <cell r="L155" t="str">
            <v>Chapa de Poliéster (PRFV)</v>
          </cell>
          <cell r="M155" t="str">
            <v>ABNT TIPO III</v>
          </cell>
          <cell r="N155">
            <v>1.75</v>
          </cell>
          <cell r="O155" t="str">
            <v>408BPE0130</v>
          </cell>
        </row>
        <row r="156">
          <cell r="J156" t="str">
            <v>Ecológico</v>
          </cell>
          <cell r="K156">
            <v>1</v>
          </cell>
          <cell r="L156" t="str">
            <v>Chapa de Poliéster (PRFV)</v>
          </cell>
          <cell r="M156" t="str">
            <v>ABNT TIPO III</v>
          </cell>
          <cell r="N156">
            <v>0.79</v>
          </cell>
          <cell r="O156" t="str">
            <v>408BPE0130</v>
          </cell>
        </row>
        <row r="157">
          <cell r="J157" t="str">
            <v>Ecológico</v>
          </cell>
          <cell r="K157">
            <v>1</v>
          </cell>
          <cell r="L157" t="str">
            <v>Chapa de Poliéster (PRFV)</v>
          </cell>
          <cell r="M157" t="str">
            <v>ABNT TIPO III</v>
          </cell>
          <cell r="N157">
            <v>0.79</v>
          </cell>
          <cell r="O157" t="str">
            <v>408BPE0130</v>
          </cell>
        </row>
        <row r="158">
          <cell r="J158" t="str">
            <v>Ecológico</v>
          </cell>
          <cell r="K158">
            <v>1</v>
          </cell>
          <cell r="L158" t="str">
            <v>Chapa de Poliéster (PRFV)</v>
          </cell>
          <cell r="M158" t="str">
            <v>ABNT TIPO III</v>
          </cell>
          <cell r="N158">
            <v>1.75</v>
          </cell>
          <cell r="O158" t="str">
            <v>408BPE0130</v>
          </cell>
        </row>
        <row r="159">
          <cell r="J159" t="str">
            <v>Ecológico</v>
          </cell>
          <cell r="K159">
            <v>1</v>
          </cell>
          <cell r="L159" t="str">
            <v>Chapa de Poliéster (PRFV)</v>
          </cell>
          <cell r="M159" t="str">
            <v>ABNT TIPO III</v>
          </cell>
          <cell r="N159">
            <v>1</v>
          </cell>
          <cell r="O159" t="str">
            <v>408BPE0130</v>
          </cell>
        </row>
        <row r="160">
          <cell r="J160" t="str">
            <v>Ecológico</v>
          </cell>
          <cell r="K160">
            <v>1</v>
          </cell>
          <cell r="L160" t="str">
            <v>Chapa de Poliéster (PRFV)</v>
          </cell>
          <cell r="M160" t="str">
            <v>ABNT TIPO III</v>
          </cell>
          <cell r="N160">
            <v>1</v>
          </cell>
          <cell r="O160" t="str">
            <v>408BPE0130</v>
          </cell>
        </row>
        <row r="161">
          <cell r="J161" t="str">
            <v>Madeira</v>
          </cell>
          <cell r="K161">
            <v>1</v>
          </cell>
          <cell r="L161" t="str">
            <v>Chapa de Poliéster (PRFV)</v>
          </cell>
          <cell r="M161" t="str">
            <v>ABNT TIPO III</v>
          </cell>
          <cell r="N161">
            <v>0.51</v>
          </cell>
          <cell r="O161" t="str">
            <v>408BPE0130</v>
          </cell>
        </row>
        <row r="162">
          <cell r="J162" t="str">
            <v>Ecológico</v>
          </cell>
          <cell r="K162">
            <v>1</v>
          </cell>
          <cell r="L162" t="str">
            <v>Chapa de Poliéster (PRFV)</v>
          </cell>
          <cell r="M162" t="str">
            <v>ABNT TIPO III</v>
          </cell>
          <cell r="N162">
            <v>1</v>
          </cell>
          <cell r="O162" t="str">
            <v>408BPE0130</v>
          </cell>
        </row>
        <row r="163">
          <cell r="J163" t="str">
            <v>Madeira</v>
          </cell>
          <cell r="K163">
            <v>1</v>
          </cell>
          <cell r="L163" t="str">
            <v>Chapa de Poliéster (PRFV)</v>
          </cell>
          <cell r="M163" t="str">
            <v>ABNT TIPO III</v>
          </cell>
          <cell r="N163">
            <v>0.3</v>
          </cell>
          <cell r="O163" t="str">
            <v>408BPE0130</v>
          </cell>
        </row>
        <row r="164">
          <cell r="J164" t="str">
            <v>Madeira</v>
          </cell>
          <cell r="K164">
            <v>1</v>
          </cell>
          <cell r="L164" t="str">
            <v>Chapa de Poliéster (PRFV)</v>
          </cell>
          <cell r="M164" t="str">
            <v>ABNT TIPO III</v>
          </cell>
          <cell r="N164">
            <v>0.3</v>
          </cell>
          <cell r="O164" t="str">
            <v>408BPE0130</v>
          </cell>
        </row>
        <row r="165">
          <cell r="J165" t="str">
            <v>Perfil C Metálico de aço carbono - NBR 14890</v>
          </cell>
          <cell r="K165">
            <v>2</v>
          </cell>
          <cell r="L165" t="str">
            <v>Chapa de Poliéster (PRFV)</v>
          </cell>
          <cell r="M165" t="str">
            <v>ABNT TIPO III</v>
          </cell>
          <cell r="N165">
            <v>5.25</v>
          </cell>
          <cell r="O165" t="str">
            <v>408BPE0130</v>
          </cell>
        </row>
        <row r="166">
          <cell r="J166" t="str">
            <v>Perfil C Metálico de aço carbono - NBR 14890</v>
          </cell>
          <cell r="K166">
            <v>2</v>
          </cell>
          <cell r="L166" t="str">
            <v>Chapa de Poliéster (PRFV)</v>
          </cell>
          <cell r="M166" t="str">
            <v>ABNT TIPO III</v>
          </cell>
          <cell r="N166">
            <v>5.25</v>
          </cell>
          <cell r="O166" t="str">
            <v>408BPE0130</v>
          </cell>
        </row>
        <row r="167">
          <cell r="J167" t="str">
            <v>Madeira</v>
          </cell>
          <cell r="K167">
            <v>1</v>
          </cell>
          <cell r="L167" t="str">
            <v>Chapa de Poliéster (PRFV)</v>
          </cell>
          <cell r="M167" t="str">
            <v>ABNT TIPO III</v>
          </cell>
          <cell r="N167">
            <v>0.3</v>
          </cell>
          <cell r="O167" t="str">
            <v>408BPE0130</v>
          </cell>
        </row>
        <row r="168">
          <cell r="J168" t="str">
            <v>Madeira</v>
          </cell>
          <cell r="K168">
            <v>1</v>
          </cell>
          <cell r="L168" t="str">
            <v>Chapa de Poliéster (PRFV)</v>
          </cell>
          <cell r="M168" t="str">
            <v>ABNT TIPO III</v>
          </cell>
          <cell r="N168">
            <v>0.3</v>
          </cell>
          <cell r="O168" t="str">
            <v>408BPE0130</v>
          </cell>
        </row>
        <row r="169">
          <cell r="J169" t="str">
            <v>Ecológico</v>
          </cell>
          <cell r="K169">
            <v>1</v>
          </cell>
          <cell r="L169" t="str">
            <v>Chapa de Poliéster (PRFV)</v>
          </cell>
          <cell r="M169" t="str">
            <v>ABNT TIPO III</v>
          </cell>
          <cell r="N169">
            <v>0.79</v>
          </cell>
          <cell r="O169" t="str">
            <v>408BPE0130</v>
          </cell>
        </row>
        <row r="170">
          <cell r="J170" t="str">
            <v>Ecológico</v>
          </cell>
          <cell r="K170">
            <v>1</v>
          </cell>
          <cell r="L170" t="str">
            <v>Chapa de Poliéster (PRFV)</v>
          </cell>
          <cell r="M170" t="str">
            <v>ABNT TIPO III</v>
          </cell>
          <cell r="N170">
            <v>1</v>
          </cell>
          <cell r="O170" t="str">
            <v>408BPE0130</v>
          </cell>
        </row>
        <row r="171">
          <cell r="J171" t="str">
            <v>Ecológico</v>
          </cell>
          <cell r="K171">
            <v>2</v>
          </cell>
          <cell r="L171" t="str">
            <v>Chapa de Poliéster (PRFV)</v>
          </cell>
          <cell r="M171" t="str">
            <v>ABNT TIPO III</v>
          </cell>
          <cell r="N171">
            <v>2</v>
          </cell>
          <cell r="O171" t="str">
            <v>408BPE0130</v>
          </cell>
        </row>
        <row r="172">
          <cell r="J172" t="str">
            <v>Madeira</v>
          </cell>
          <cell r="K172">
            <v>1</v>
          </cell>
          <cell r="L172" t="str">
            <v>Chapa de Poliéster (PRFV)</v>
          </cell>
          <cell r="M172" t="str">
            <v>ABNT TIPO III</v>
          </cell>
          <cell r="N172">
            <v>0.41</v>
          </cell>
          <cell r="O172" t="str">
            <v>408BPE0130</v>
          </cell>
        </row>
        <row r="173">
          <cell r="J173" t="str">
            <v>Ecológico</v>
          </cell>
          <cell r="K173">
            <v>1</v>
          </cell>
          <cell r="L173" t="str">
            <v>Chapa de Poliéster (PRFV)</v>
          </cell>
          <cell r="M173" t="str">
            <v>ABNT TIPO III</v>
          </cell>
          <cell r="N173">
            <v>0.83</v>
          </cell>
          <cell r="O173" t="str">
            <v>408BPE0130</v>
          </cell>
        </row>
        <row r="174">
          <cell r="J174" t="str">
            <v>Ecológico</v>
          </cell>
          <cell r="K174">
            <v>2</v>
          </cell>
          <cell r="L174" t="str">
            <v>Chapa de Poliéster (PRFV)</v>
          </cell>
          <cell r="M174" t="str">
            <v>ABNT TIPO III</v>
          </cell>
          <cell r="N174">
            <v>2</v>
          </cell>
          <cell r="O174" t="str">
            <v>408BPE0130</v>
          </cell>
        </row>
        <row r="175">
          <cell r="J175" t="str">
            <v>Perfil C Metálico de aço carbono - NBR 14890</v>
          </cell>
          <cell r="K175">
            <v>2</v>
          </cell>
          <cell r="L175" t="str">
            <v>Chapa de Poliéster (PRFV)</v>
          </cell>
          <cell r="M175" t="str">
            <v>ABNT TIPO III</v>
          </cell>
          <cell r="N175">
            <v>5.25</v>
          </cell>
          <cell r="O175" t="str">
            <v>408BPE0130</v>
          </cell>
        </row>
        <row r="176">
          <cell r="J176" t="str">
            <v>Ecológico</v>
          </cell>
          <cell r="K176">
            <v>2</v>
          </cell>
          <cell r="L176" t="str">
            <v>Chapa de Poliéster (PRFV)</v>
          </cell>
          <cell r="M176" t="str">
            <v>ABNT TIPO III</v>
          </cell>
          <cell r="N176">
            <v>2</v>
          </cell>
          <cell r="O176" t="str">
            <v>408BPE0130</v>
          </cell>
        </row>
        <row r="177">
          <cell r="J177" t="str">
            <v>Ecológico</v>
          </cell>
          <cell r="K177">
            <v>1</v>
          </cell>
          <cell r="L177" t="str">
            <v>Chapa de Poliéster (PRFV)</v>
          </cell>
          <cell r="M177" t="str">
            <v>ABNT TIPO III</v>
          </cell>
          <cell r="N177">
            <v>0.79</v>
          </cell>
          <cell r="O177" t="str">
            <v>408BPE0130</v>
          </cell>
        </row>
        <row r="178">
          <cell r="J178" t="str">
            <v>Ecológico</v>
          </cell>
          <cell r="K178">
            <v>1</v>
          </cell>
          <cell r="L178" t="str">
            <v>Chapa de Poliéster (PRFV)</v>
          </cell>
          <cell r="M178" t="str">
            <v>ABNT TIPO III</v>
          </cell>
          <cell r="N178">
            <v>0.79</v>
          </cell>
          <cell r="O178" t="str">
            <v>408BPE0130</v>
          </cell>
        </row>
        <row r="179">
          <cell r="J179" t="str">
            <v>Madeira</v>
          </cell>
          <cell r="K179">
            <v>1</v>
          </cell>
          <cell r="L179" t="str">
            <v>Chapa de Poliéster (PRFV)</v>
          </cell>
          <cell r="M179" t="str">
            <v>ABNT TIPO III</v>
          </cell>
          <cell r="N179">
            <v>0.3</v>
          </cell>
          <cell r="O179" t="str">
            <v>408BPE0130</v>
          </cell>
        </row>
        <row r="180">
          <cell r="J180" t="str">
            <v>Madeira</v>
          </cell>
          <cell r="K180">
            <v>1</v>
          </cell>
          <cell r="L180" t="str">
            <v>Chapa de Poliéster (PRFV)</v>
          </cell>
          <cell r="M180" t="str">
            <v>ABNT TIPO III</v>
          </cell>
          <cell r="N180">
            <v>0.3</v>
          </cell>
          <cell r="O180" t="str">
            <v>408BPE0130</v>
          </cell>
        </row>
        <row r="181">
          <cell r="J181" t="str">
            <v>Perfil C Metálico de aço carbono - NBR 14890</v>
          </cell>
          <cell r="K181">
            <v>2</v>
          </cell>
          <cell r="L181" t="str">
            <v>Chapa de Poliéster (PRFV)</v>
          </cell>
          <cell r="M181" t="str">
            <v>ABNT TIPO III</v>
          </cell>
          <cell r="N181">
            <v>5.25</v>
          </cell>
          <cell r="O181" t="str">
            <v>408BPE0130</v>
          </cell>
        </row>
        <row r="182">
          <cell r="J182" t="str">
            <v>Perfil C Metálico de aço carbono - NBR 14890</v>
          </cell>
          <cell r="K182">
            <v>2</v>
          </cell>
          <cell r="L182" t="str">
            <v>Chapa de Poliéster (PRFV)</v>
          </cell>
          <cell r="M182" t="str">
            <v>ABNT TIPO III</v>
          </cell>
          <cell r="N182">
            <v>5.25</v>
          </cell>
          <cell r="O182" t="str">
            <v>408BPE0130</v>
          </cell>
        </row>
        <row r="183">
          <cell r="J183" t="str">
            <v>Madeira</v>
          </cell>
          <cell r="K183">
            <v>1</v>
          </cell>
          <cell r="L183" t="str">
            <v>Chapa de Poliéster (PRFV)</v>
          </cell>
          <cell r="M183" t="str">
            <v>ABNT TIPO III</v>
          </cell>
          <cell r="N183">
            <v>0.3</v>
          </cell>
          <cell r="O183" t="str">
            <v>408BPE0130</v>
          </cell>
        </row>
        <row r="184">
          <cell r="J184" t="str">
            <v>Madeira</v>
          </cell>
          <cell r="K184">
            <v>1</v>
          </cell>
          <cell r="L184" t="str">
            <v>Chapa de Poliéster (PRFV)</v>
          </cell>
          <cell r="M184" t="str">
            <v>ABNT TIPO III</v>
          </cell>
          <cell r="N184">
            <v>0.3</v>
          </cell>
          <cell r="O184" t="str">
            <v>408BPE0130</v>
          </cell>
        </row>
        <row r="185">
          <cell r="J185" t="str">
            <v>Ecológico</v>
          </cell>
          <cell r="K185">
            <v>1</v>
          </cell>
          <cell r="L185" t="str">
            <v>Chapa de Poliéster (PRFV)</v>
          </cell>
          <cell r="M185" t="str">
            <v>ABNT TIPO III</v>
          </cell>
          <cell r="N185">
            <v>1</v>
          </cell>
          <cell r="O185" t="str">
            <v>408BPE0130</v>
          </cell>
        </row>
        <row r="186">
          <cell r="J186" t="str">
            <v>Perfil C Metálico de aço carbono - NBR 14890</v>
          </cell>
          <cell r="K186">
            <v>2</v>
          </cell>
          <cell r="L186" t="str">
            <v>Chapa de Poliéster (PRFV)</v>
          </cell>
          <cell r="M186" t="str">
            <v>ABNT TIPO III</v>
          </cell>
          <cell r="N186">
            <v>5.25</v>
          </cell>
          <cell r="O186" t="str">
            <v>408BPE0130</v>
          </cell>
        </row>
        <row r="187">
          <cell r="J187" t="str">
            <v>Perfil C Metálico de aço carbono - NBR 14890</v>
          </cell>
          <cell r="K187">
            <v>2</v>
          </cell>
          <cell r="L187" t="str">
            <v>Chapa de Poliéster (PRFV)</v>
          </cell>
          <cell r="M187" t="str">
            <v>ABNT TIPO III</v>
          </cell>
          <cell r="N187">
            <v>3.75</v>
          </cell>
          <cell r="O187" t="str">
            <v>408BPE0130</v>
          </cell>
        </row>
        <row r="188">
          <cell r="J188" t="str">
            <v>Ecológico</v>
          </cell>
          <cell r="K188">
            <v>1</v>
          </cell>
          <cell r="L188" t="str">
            <v>Chapa de Poliéster (PRFV)</v>
          </cell>
          <cell r="M188" t="str">
            <v>ABNT TIPO III</v>
          </cell>
          <cell r="N188">
            <v>0.79</v>
          </cell>
          <cell r="O188" t="str">
            <v>408BPE0130</v>
          </cell>
        </row>
        <row r="189">
          <cell r="J189" t="str">
            <v>Ecológico</v>
          </cell>
          <cell r="K189">
            <v>1</v>
          </cell>
          <cell r="L189" t="str">
            <v>Chapa de Poliéster (PRFV)</v>
          </cell>
          <cell r="M189" t="str">
            <v>ABNT TIPO III</v>
          </cell>
          <cell r="N189">
            <v>1</v>
          </cell>
          <cell r="O189" t="str">
            <v>408BPE0130</v>
          </cell>
        </row>
        <row r="190">
          <cell r="J190" t="str">
            <v>Perfil C Metálico de aço carbono - NBR 14890</v>
          </cell>
          <cell r="K190">
            <v>2</v>
          </cell>
          <cell r="L190" t="str">
            <v>Chapa de Poliéster (PRFV)</v>
          </cell>
          <cell r="M190" t="str">
            <v>ABNT TIPO III</v>
          </cell>
          <cell r="N190">
            <v>5.25</v>
          </cell>
          <cell r="O190" t="str">
            <v>408BPE0130</v>
          </cell>
        </row>
        <row r="191">
          <cell r="J191" t="str">
            <v>Perfil C Metálico de aço carbono - NBR 14890</v>
          </cell>
          <cell r="K191">
            <v>2</v>
          </cell>
          <cell r="L191" t="str">
            <v>Chapa de Poliéster (PRFV)</v>
          </cell>
          <cell r="M191" t="str">
            <v>ABNT TIPO III</v>
          </cell>
          <cell r="N191">
            <v>5.25</v>
          </cell>
          <cell r="O191" t="str">
            <v>408BPE0130</v>
          </cell>
        </row>
        <row r="192">
          <cell r="J192" t="str">
            <v>Ecológico</v>
          </cell>
          <cell r="K192">
            <v>1</v>
          </cell>
          <cell r="L192" t="str">
            <v>Chapa de Poliéster (PRFV)</v>
          </cell>
          <cell r="M192" t="str">
            <v>ABNT TIPO III</v>
          </cell>
          <cell r="N192">
            <v>1</v>
          </cell>
          <cell r="O192" t="str">
            <v>408BPE0130</v>
          </cell>
        </row>
        <row r="193">
          <cell r="J193" t="str">
            <v>Madeira</v>
          </cell>
          <cell r="K193">
            <v>1</v>
          </cell>
          <cell r="L193" t="str">
            <v>Chapa de Poliéster (PRFV)</v>
          </cell>
          <cell r="M193" t="str">
            <v>ABNT TIPO III</v>
          </cell>
          <cell r="N193">
            <v>0.51</v>
          </cell>
          <cell r="O193" t="str">
            <v>408BPE0130</v>
          </cell>
        </row>
        <row r="194">
          <cell r="J194" t="str">
            <v>Perfil C Metálico de aço carbono - NBR 14890</v>
          </cell>
          <cell r="K194">
            <v>2</v>
          </cell>
          <cell r="L194" t="str">
            <v>Chapa de Poliéster (PRFV)</v>
          </cell>
          <cell r="M194" t="str">
            <v>ABNT TIPO III</v>
          </cell>
          <cell r="N194">
            <v>3.75</v>
          </cell>
          <cell r="O194" t="str">
            <v>408BPE0130</v>
          </cell>
        </row>
        <row r="195">
          <cell r="J195" t="str">
            <v>Ecológico</v>
          </cell>
          <cell r="K195">
            <v>1</v>
          </cell>
          <cell r="L195" t="str">
            <v>Chapa de Poliéster (PRFV)</v>
          </cell>
          <cell r="M195" t="str">
            <v>ABNT TIPO III</v>
          </cell>
          <cell r="N195">
            <v>0.79</v>
          </cell>
          <cell r="O195" t="str">
            <v>408BPE0130</v>
          </cell>
        </row>
        <row r="196">
          <cell r="J196" t="str">
            <v>Ecológico</v>
          </cell>
          <cell r="K196">
            <v>1</v>
          </cell>
          <cell r="L196" t="str">
            <v>Chapa de Poliéster (PRFV)</v>
          </cell>
          <cell r="M196" t="str">
            <v>ABNT TIPO III</v>
          </cell>
          <cell r="N196">
            <v>1</v>
          </cell>
          <cell r="O196" t="str">
            <v>408BPE0130</v>
          </cell>
        </row>
        <row r="197">
          <cell r="J197" t="str">
            <v>Perfil C Metálico de aço carbono - NBR 14890</v>
          </cell>
          <cell r="K197">
            <v>2</v>
          </cell>
          <cell r="L197" t="str">
            <v>Chapa de Poliéster (PRFV)</v>
          </cell>
          <cell r="M197" t="str">
            <v>ABNT TIPO III</v>
          </cell>
          <cell r="N197">
            <v>5.25</v>
          </cell>
          <cell r="O197" t="str">
            <v>408BPE0130</v>
          </cell>
        </row>
        <row r="198">
          <cell r="J198" t="str">
            <v>Perfil C Metálico de aço carbono - NBR 14890</v>
          </cell>
          <cell r="K198">
            <v>2</v>
          </cell>
          <cell r="L198" t="str">
            <v>Chapa de Poliéster (PRFV)</v>
          </cell>
          <cell r="M198" t="str">
            <v>ABNT TIPO III</v>
          </cell>
          <cell r="N198">
            <v>5.25</v>
          </cell>
          <cell r="O198" t="str">
            <v>408BPE0130</v>
          </cell>
        </row>
        <row r="199">
          <cell r="J199" t="str">
            <v>Ecológico</v>
          </cell>
          <cell r="K199">
            <v>1</v>
          </cell>
          <cell r="L199" t="str">
            <v>Chapa de Poliéster (PRFV)</v>
          </cell>
          <cell r="M199" t="str">
            <v>ABNT TIPO III</v>
          </cell>
          <cell r="N199">
            <v>1.75</v>
          </cell>
          <cell r="O199" t="str">
            <v>408BPE0130</v>
          </cell>
        </row>
        <row r="200">
          <cell r="J200" t="str">
            <v>Perfil C Metálico de aço carbono - NBR 14890</v>
          </cell>
          <cell r="K200">
            <v>2</v>
          </cell>
          <cell r="L200" t="str">
            <v>Chapa de Poliéster (PRFV)</v>
          </cell>
          <cell r="M200" t="str">
            <v>ABNT TIPO III</v>
          </cell>
          <cell r="N200">
            <v>5.25</v>
          </cell>
          <cell r="O200" t="str">
            <v>408BPE0130</v>
          </cell>
        </row>
        <row r="201">
          <cell r="J201" t="str">
            <v>Ecológico</v>
          </cell>
          <cell r="K201">
            <v>1</v>
          </cell>
          <cell r="L201" t="str">
            <v>Chapa de Poliéster (PRFV)</v>
          </cell>
          <cell r="M201" t="str">
            <v>ABNT TIPO III</v>
          </cell>
          <cell r="N201">
            <v>0.79</v>
          </cell>
          <cell r="O201" t="str">
            <v>408BPE0130</v>
          </cell>
        </row>
        <row r="202">
          <cell r="J202" t="str">
            <v>Ecológico</v>
          </cell>
          <cell r="K202">
            <v>1</v>
          </cell>
          <cell r="L202" t="str">
            <v>Chapa de Poliéster (PRFV)</v>
          </cell>
          <cell r="M202" t="str">
            <v>ABNT TIPO III</v>
          </cell>
          <cell r="N202">
            <v>0.79</v>
          </cell>
          <cell r="O202" t="str">
            <v>408BPE0130</v>
          </cell>
        </row>
        <row r="203">
          <cell r="J203" t="str">
            <v>Ecológico</v>
          </cell>
          <cell r="K203">
            <v>1</v>
          </cell>
          <cell r="L203" t="str">
            <v>Chapa de Poliéster (PRFV)</v>
          </cell>
          <cell r="M203" t="str">
            <v>ABNT TIPO III</v>
          </cell>
          <cell r="N203">
            <v>1.75</v>
          </cell>
          <cell r="O203" t="str">
            <v>408BPE0130</v>
          </cell>
        </row>
        <row r="204">
          <cell r="J204" t="str">
            <v>Ecológico</v>
          </cell>
          <cell r="K204">
            <v>1</v>
          </cell>
          <cell r="L204" t="str">
            <v>Chapa de Poliéster (PRFV)</v>
          </cell>
          <cell r="M204" t="str">
            <v>ABNT TIPO III</v>
          </cell>
          <cell r="N204">
            <v>0.92</v>
          </cell>
          <cell r="O204" t="str">
            <v>408BPE0130</v>
          </cell>
        </row>
        <row r="205">
          <cell r="J205" t="str">
            <v>Ecológico</v>
          </cell>
          <cell r="K205">
            <v>1</v>
          </cell>
          <cell r="L205" t="str">
            <v>Chapa de Poliéster (PRFV)</v>
          </cell>
          <cell r="M205" t="str">
            <v>ABNT TIPO III</v>
          </cell>
          <cell r="N205">
            <v>1</v>
          </cell>
          <cell r="O205" t="str">
            <v>408BPE0130</v>
          </cell>
        </row>
        <row r="206">
          <cell r="J206" t="str">
            <v>Ecológico</v>
          </cell>
          <cell r="K206">
            <v>1</v>
          </cell>
          <cell r="L206" t="str">
            <v>Chapa de Poliéster (PRFV)</v>
          </cell>
          <cell r="M206" t="str">
            <v>ABNT TIPO III</v>
          </cell>
          <cell r="N206">
            <v>1</v>
          </cell>
          <cell r="O206" t="str">
            <v>408BPE0130</v>
          </cell>
        </row>
        <row r="207">
          <cell r="J207" t="str">
            <v>Ecológico</v>
          </cell>
          <cell r="K207">
            <v>1</v>
          </cell>
          <cell r="L207" t="str">
            <v>Chapa de Poliéster (PRFV)</v>
          </cell>
          <cell r="M207" t="str">
            <v>ABNT TIPO III</v>
          </cell>
          <cell r="N207">
            <v>0.92</v>
          </cell>
          <cell r="O207" t="str">
            <v>408BPE0130</v>
          </cell>
        </row>
        <row r="208">
          <cell r="J208" t="str">
            <v>Madeira</v>
          </cell>
          <cell r="K208">
            <v>1</v>
          </cell>
          <cell r="L208" t="str">
            <v>Chapa de Poliéster (PRFV)</v>
          </cell>
          <cell r="M208" t="str">
            <v>ABNT TIPO III</v>
          </cell>
          <cell r="N208">
            <v>0.51</v>
          </cell>
          <cell r="O208" t="str">
            <v>408BPE0130</v>
          </cell>
        </row>
        <row r="209">
          <cell r="J209" t="str">
            <v>Ecológico</v>
          </cell>
          <cell r="K209">
            <v>1</v>
          </cell>
          <cell r="L209" t="str">
            <v>Chapa de Poliéster (PRFV)</v>
          </cell>
          <cell r="M209" t="str">
            <v>ABNT TIPO III</v>
          </cell>
          <cell r="N209">
            <v>1</v>
          </cell>
          <cell r="O209" t="str">
            <v>408BPE0130</v>
          </cell>
        </row>
        <row r="210">
          <cell r="J210" t="str">
            <v>Perfil C Metálico de aço carbono - NBR 14890</v>
          </cell>
          <cell r="K210">
            <v>2</v>
          </cell>
          <cell r="L210" t="str">
            <v>Chapa de Poliéster (PRFV)</v>
          </cell>
          <cell r="M210" t="str">
            <v>ABNT TIPO III</v>
          </cell>
          <cell r="N210">
            <v>5.25</v>
          </cell>
          <cell r="O210" t="str">
            <v>408BPE0130</v>
          </cell>
        </row>
        <row r="211">
          <cell r="J211" t="str">
            <v>Madeira</v>
          </cell>
          <cell r="K211">
            <v>14</v>
          </cell>
          <cell r="L211" t="str">
            <v>Chapa de Poliéster (PRFV)</v>
          </cell>
          <cell r="M211" t="str">
            <v>ABNT TIPO III</v>
          </cell>
          <cell r="N211">
            <v>4.2</v>
          </cell>
          <cell r="O211" t="str">
            <v>408BPE0130</v>
          </cell>
        </row>
        <row r="212">
          <cell r="J212" t="str">
            <v>Ecológico</v>
          </cell>
          <cell r="K212">
            <v>1</v>
          </cell>
          <cell r="L212" t="str">
            <v>Chapa de Poliéster (PRFV)</v>
          </cell>
          <cell r="M212" t="str">
            <v>ABNT TIPO III</v>
          </cell>
          <cell r="N212">
            <v>1</v>
          </cell>
          <cell r="O212" t="str">
            <v>408BPE0130</v>
          </cell>
        </row>
        <row r="213">
          <cell r="J213" t="str">
            <v>Ecológico</v>
          </cell>
          <cell r="K213">
            <v>1</v>
          </cell>
          <cell r="L213" t="str">
            <v>Chapa de Poliéster (PRFV)</v>
          </cell>
          <cell r="M213" t="str">
            <v>ABNT TIPO III</v>
          </cell>
          <cell r="N213">
            <v>1.75</v>
          </cell>
          <cell r="O213" t="str">
            <v>408BPE0130</v>
          </cell>
        </row>
        <row r="214">
          <cell r="J214" t="str">
            <v>Ecológico</v>
          </cell>
          <cell r="K214">
            <v>1</v>
          </cell>
          <cell r="L214" t="str">
            <v>Chapa de Poliéster (PRFV)</v>
          </cell>
          <cell r="M214" t="str">
            <v>ABNT TIPO III</v>
          </cell>
          <cell r="N214">
            <v>1.75</v>
          </cell>
          <cell r="O214" t="str">
            <v>408BPE0130</v>
          </cell>
        </row>
        <row r="215">
          <cell r="J215" t="str">
            <v>Ecológico</v>
          </cell>
          <cell r="K215">
            <v>1</v>
          </cell>
          <cell r="L215" t="str">
            <v>Chapa de Poliéster (PRFV)</v>
          </cell>
          <cell r="M215" t="str">
            <v>ABNT TIPO III</v>
          </cell>
          <cell r="N215">
            <v>1</v>
          </cell>
          <cell r="O215" t="str">
            <v>408BPE0130</v>
          </cell>
        </row>
        <row r="216">
          <cell r="J216" t="str">
            <v>Madeira</v>
          </cell>
          <cell r="K216">
            <v>1</v>
          </cell>
          <cell r="L216" t="str">
            <v>Chapa de Poliéster (PRFV)</v>
          </cell>
          <cell r="M216" t="str">
            <v>ABNT TIPO III</v>
          </cell>
          <cell r="N216">
            <v>0.51</v>
          </cell>
          <cell r="O216" t="str">
            <v>408BPE0130</v>
          </cell>
        </row>
        <row r="217">
          <cell r="J217" t="str">
            <v>Ecológico</v>
          </cell>
          <cell r="K217">
            <v>1</v>
          </cell>
          <cell r="L217" t="str">
            <v>Chapa de Poliéster (PRFV)</v>
          </cell>
          <cell r="M217" t="str">
            <v>ABNT TIPO III</v>
          </cell>
          <cell r="N217">
            <v>0.79</v>
          </cell>
          <cell r="O217" t="str">
            <v>408BPE0130</v>
          </cell>
        </row>
        <row r="218">
          <cell r="J218" t="str">
            <v>Ecológico</v>
          </cell>
          <cell r="K218">
            <v>1</v>
          </cell>
          <cell r="L218" t="str">
            <v>Chapa de Poliéster (PRFV)</v>
          </cell>
          <cell r="M218" t="str">
            <v>ABNT TIPO III</v>
          </cell>
          <cell r="N218">
            <v>0.79</v>
          </cell>
          <cell r="O218" t="str">
            <v>408BPE0130</v>
          </cell>
        </row>
        <row r="219">
          <cell r="J219" t="str">
            <v>Perfil C Metálico de aço carbono - NBR 14890</v>
          </cell>
          <cell r="K219">
            <v>2</v>
          </cell>
          <cell r="L219" t="str">
            <v>Chapa de Poliéster (PRFV)</v>
          </cell>
          <cell r="M219" t="str">
            <v>ABNT TIPO III</v>
          </cell>
          <cell r="N219">
            <v>5.25</v>
          </cell>
          <cell r="O219" t="str">
            <v>408BPE0130</v>
          </cell>
        </row>
        <row r="220">
          <cell r="J220" t="str">
            <v>Perfil C Metálico de aço carbono - NBR 14890</v>
          </cell>
          <cell r="K220">
            <v>2</v>
          </cell>
          <cell r="L220" t="str">
            <v>Chapa de Poliéster (PRFV)</v>
          </cell>
          <cell r="M220" t="str">
            <v>ABNT TIPO III</v>
          </cell>
          <cell r="N220">
            <v>5.25</v>
          </cell>
          <cell r="O220" t="str">
            <v>408BPE0130</v>
          </cell>
        </row>
        <row r="221">
          <cell r="J221" t="str">
            <v>Madeira</v>
          </cell>
          <cell r="K221">
            <v>1</v>
          </cell>
          <cell r="L221" t="str">
            <v>Chapa de Poliéster (PRFV)</v>
          </cell>
          <cell r="M221" t="str">
            <v>ABNT TIPO III</v>
          </cell>
          <cell r="N221">
            <v>0.51</v>
          </cell>
          <cell r="O221" t="str">
            <v>408BPE0130</v>
          </cell>
        </row>
        <row r="222">
          <cell r="J222" t="str">
            <v>Ecológico</v>
          </cell>
          <cell r="K222">
            <v>1</v>
          </cell>
          <cell r="L222" t="str">
            <v>Chapa de Poliéster (PRFV)</v>
          </cell>
          <cell r="M222" t="str">
            <v>ABNT TIPO III</v>
          </cell>
          <cell r="N222">
            <v>0.79</v>
          </cell>
          <cell r="O222" t="str">
            <v>408BPE0130</v>
          </cell>
        </row>
        <row r="223">
          <cell r="J223" t="str">
            <v>Ecológico</v>
          </cell>
          <cell r="K223">
            <v>1</v>
          </cell>
          <cell r="L223" t="str">
            <v>Chapa de Poliéster (PRFV)</v>
          </cell>
          <cell r="M223" t="str">
            <v>ABNT TIPO III</v>
          </cell>
          <cell r="N223">
            <v>1</v>
          </cell>
          <cell r="O223" t="str">
            <v>408BPE0130</v>
          </cell>
        </row>
        <row r="224">
          <cell r="J224" t="str">
            <v>Perfil C Metálico de aço carbono - NBR 14890</v>
          </cell>
          <cell r="K224">
            <v>2</v>
          </cell>
          <cell r="L224" t="str">
            <v>Chapa de Poliéster (PRFV)</v>
          </cell>
          <cell r="M224" t="str">
            <v>ABNT TIPO III</v>
          </cell>
          <cell r="N224">
            <v>5.25</v>
          </cell>
          <cell r="O224" t="str">
            <v>408BPE0130</v>
          </cell>
        </row>
        <row r="225">
          <cell r="J225" t="str">
            <v>Perfil C Metálico de aço carbono - NBR 14890</v>
          </cell>
          <cell r="K225">
            <v>2</v>
          </cell>
          <cell r="L225" t="str">
            <v>Chapa de Poliéster (PRFV)</v>
          </cell>
          <cell r="M225" t="str">
            <v>ABNT TIPO III</v>
          </cell>
          <cell r="N225">
            <v>5.25</v>
          </cell>
          <cell r="O225" t="str">
            <v>408BPE0130</v>
          </cell>
        </row>
        <row r="226">
          <cell r="J226" t="str">
            <v>Perfil C Metálico de aço carbono - NBR 14890</v>
          </cell>
          <cell r="K226">
            <v>2</v>
          </cell>
          <cell r="L226" t="str">
            <v>Chapa de Poliéster (PRFV)</v>
          </cell>
          <cell r="M226" t="str">
            <v>ABNT TIPO III</v>
          </cell>
          <cell r="N226">
            <v>3.75</v>
          </cell>
          <cell r="O226" t="str">
            <v>408BPE0130</v>
          </cell>
        </row>
        <row r="227">
          <cell r="J227" t="str">
            <v>Ecológico</v>
          </cell>
          <cell r="K227">
            <v>1</v>
          </cell>
          <cell r="L227" t="str">
            <v>Chapa de Poliéster (PRFV)</v>
          </cell>
          <cell r="M227" t="str">
            <v>ABNT TIPO III</v>
          </cell>
          <cell r="N227">
            <v>0.79</v>
          </cell>
          <cell r="O227" t="str">
            <v>408BPE0130</v>
          </cell>
        </row>
        <row r="228">
          <cell r="J228" t="str">
            <v>Ecológico</v>
          </cell>
          <cell r="K228">
            <v>1</v>
          </cell>
          <cell r="L228" t="str">
            <v>Chapa de Poliéster (PRFV)</v>
          </cell>
          <cell r="M228" t="str">
            <v>ABNT TIPO III</v>
          </cell>
          <cell r="N228">
            <v>0.79</v>
          </cell>
          <cell r="O228" t="str">
            <v>408BPE0130</v>
          </cell>
        </row>
        <row r="229">
          <cell r="J229" t="str">
            <v>Ecológico</v>
          </cell>
          <cell r="K229">
            <v>1</v>
          </cell>
          <cell r="L229" t="str">
            <v>Chapa de Poliéster (PRFV)</v>
          </cell>
          <cell r="M229" t="str">
            <v>ABNT TIPO III</v>
          </cell>
          <cell r="N229">
            <v>0.79</v>
          </cell>
          <cell r="O229" t="str">
            <v>408BPE0130</v>
          </cell>
        </row>
        <row r="230">
          <cell r="J230" t="str">
            <v>Ecológico</v>
          </cell>
          <cell r="K230">
            <v>1</v>
          </cell>
          <cell r="L230" t="str">
            <v>Chapa de Poliéster (PRFV)</v>
          </cell>
          <cell r="M230" t="str">
            <v>ABNT TIPO III</v>
          </cell>
          <cell r="N230">
            <v>0.79</v>
          </cell>
          <cell r="O230" t="str">
            <v>408BPE0130</v>
          </cell>
        </row>
        <row r="231">
          <cell r="J231" t="str">
            <v>Ecológico</v>
          </cell>
          <cell r="K231">
            <v>1</v>
          </cell>
          <cell r="L231" t="str">
            <v>Chapa de Poliéster (PRFV)</v>
          </cell>
          <cell r="M231" t="str">
            <v>ABNT TIPO III</v>
          </cell>
          <cell r="N231">
            <v>1</v>
          </cell>
          <cell r="O231" t="str">
            <v>408BPE0130</v>
          </cell>
        </row>
        <row r="232">
          <cell r="J232" t="str">
            <v>Ecológico</v>
          </cell>
          <cell r="K232">
            <v>1</v>
          </cell>
          <cell r="L232" t="str">
            <v>Chapa de Poliéster (PRFV)</v>
          </cell>
          <cell r="M232" t="str">
            <v>ABNT TIPO III</v>
          </cell>
          <cell r="N232">
            <v>0.79</v>
          </cell>
          <cell r="O232" t="str">
            <v>408BPE0130</v>
          </cell>
        </row>
        <row r="233">
          <cell r="J233" t="str">
            <v>Ecológico</v>
          </cell>
          <cell r="K233">
            <v>1</v>
          </cell>
          <cell r="L233" t="str">
            <v>Chapa de Poliéster (PRFV)</v>
          </cell>
          <cell r="M233" t="str">
            <v>ABNT TIPO III</v>
          </cell>
          <cell r="N233">
            <v>1</v>
          </cell>
          <cell r="O233" t="str">
            <v>408BPE0130</v>
          </cell>
        </row>
        <row r="234">
          <cell r="J234" t="str">
            <v>Ecológico</v>
          </cell>
          <cell r="K234">
            <v>1</v>
          </cell>
          <cell r="L234" t="str">
            <v>Chapa de Poliéster (PRFV)</v>
          </cell>
          <cell r="M234" t="str">
            <v>ABNT TIPO III</v>
          </cell>
          <cell r="N234">
            <v>0.79</v>
          </cell>
          <cell r="O234" t="str">
            <v>408BPE0130</v>
          </cell>
        </row>
        <row r="235">
          <cell r="J235" t="str">
            <v>Ecológico</v>
          </cell>
          <cell r="K235">
            <v>1</v>
          </cell>
          <cell r="L235" t="str">
            <v>Chapa de Poliéster (PRFV)</v>
          </cell>
          <cell r="M235" t="str">
            <v>ABNT TIPO III</v>
          </cell>
          <cell r="N235">
            <v>0.79</v>
          </cell>
          <cell r="O235" t="str">
            <v>408BPE0130</v>
          </cell>
        </row>
        <row r="236">
          <cell r="J236" t="str">
            <v>Madeira</v>
          </cell>
          <cell r="K236">
            <v>1</v>
          </cell>
          <cell r="L236" t="str">
            <v>Chapa de Poliéster (PRFV)</v>
          </cell>
          <cell r="M236" t="str">
            <v>ABNT TIPO III</v>
          </cell>
          <cell r="N236">
            <v>0.51</v>
          </cell>
          <cell r="O236" t="str">
            <v>408BPE0130</v>
          </cell>
        </row>
        <row r="237">
          <cell r="J237" t="str">
            <v>Madeira</v>
          </cell>
          <cell r="K237">
            <v>1</v>
          </cell>
          <cell r="L237" t="str">
            <v>Chapa de Poliéster (PRFV)</v>
          </cell>
          <cell r="M237" t="str">
            <v>ABNT TIPO III</v>
          </cell>
          <cell r="N237">
            <v>0.3</v>
          </cell>
          <cell r="O237" t="str">
            <v>408BPE0130</v>
          </cell>
        </row>
        <row r="238">
          <cell r="J238" t="str">
            <v>Madeira</v>
          </cell>
          <cell r="K238">
            <v>1</v>
          </cell>
          <cell r="L238" t="str">
            <v>Chapa de Poliéster (PRFV)</v>
          </cell>
          <cell r="M238" t="str">
            <v>ABNT TIPO III</v>
          </cell>
          <cell r="N238">
            <v>0.3</v>
          </cell>
          <cell r="O238" t="str">
            <v>408BPE0130</v>
          </cell>
        </row>
        <row r="239">
          <cell r="J239" t="str">
            <v>Perfil C Metálico de aço carbono - NBR 14890</v>
          </cell>
          <cell r="K239">
            <v>2</v>
          </cell>
          <cell r="L239" t="str">
            <v>Chapa de Poliéster (PRFV)</v>
          </cell>
          <cell r="M239" t="str">
            <v>ABNT TIPO III</v>
          </cell>
          <cell r="N239">
            <v>4.5</v>
          </cell>
          <cell r="O239" t="str">
            <v>408BPE0130</v>
          </cell>
        </row>
        <row r="240">
          <cell r="J240" t="str">
            <v>Perfil C Metálico de aço carbono - NBR 14890</v>
          </cell>
          <cell r="K240">
            <v>2</v>
          </cell>
          <cell r="L240" t="str">
            <v>Chapa de Poliéster (PRFV)</v>
          </cell>
          <cell r="M240" t="str">
            <v>ABNT TIPO III</v>
          </cell>
          <cell r="N240">
            <v>4.5</v>
          </cell>
          <cell r="O240" t="str">
            <v>408BPE0130</v>
          </cell>
        </row>
        <row r="241">
          <cell r="J241" t="str">
            <v>Madeira</v>
          </cell>
          <cell r="K241">
            <v>1</v>
          </cell>
          <cell r="L241" t="str">
            <v>Chapa de Poliéster (PRFV)</v>
          </cell>
          <cell r="M241" t="str">
            <v>ABNT TIPO III</v>
          </cell>
          <cell r="N241">
            <v>0.3</v>
          </cell>
          <cell r="O241" t="str">
            <v>408BPE0130</v>
          </cell>
        </row>
        <row r="242">
          <cell r="J242" t="str">
            <v>Madeira</v>
          </cell>
          <cell r="K242">
            <v>1</v>
          </cell>
          <cell r="L242" t="str">
            <v>Chapa de Poliéster (PRFV)</v>
          </cell>
          <cell r="M242" t="str">
            <v>ABNT TIPO III</v>
          </cell>
          <cell r="N242">
            <v>0.3</v>
          </cell>
          <cell r="O242" t="str">
            <v>408BPE0130</v>
          </cell>
        </row>
        <row r="243">
          <cell r="J243" t="str">
            <v>Ecológico</v>
          </cell>
          <cell r="K243">
            <v>2</v>
          </cell>
          <cell r="L243" t="str">
            <v>Chapa de Poliéster (PRFV)</v>
          </cell>
          <cell r="M243" t="str">
            <v>ABNT TIPO III</v>
          </cell>
          <cell r="N243">
            <v>2</v>
          </cell>
          <cell r="O243" t="str">
            <v>408BPE0130</v>
          </cell>
        </row>
        <row r="244">
          <cell r="J244" t="str">
            <v>SEMIPÓRTICO</v>
          </cell>
          <cell r="K244">
            <v>2</v>
          </cell>
          <cell r="L244" t="str">
            <v>Chapa de Poliéster (PRFV)</v>
          </cell>
          <cell r="M244" t="str">
            <v>ABNT TIPO III</v>
          </cell>
          <cell r="N244">
            <v>6</v>
          </cell>
          <cell r="O244" t="str">
            <v>408BPE0130</v>
          </cell>
        </row>
        <row r="245">
          <cell r="J245" t="str">
            <v>Ecológico</v>
          </cell>
          <cell r="K245">
            <v>1</v>
          </cell>
          <cell r="L245" t="str">
            <v>Chapa de Poliéster (PRFV)</v>
          </cell>
          <cell r="M245" t="str">
            <v>ABNT TIPO III</v>
          </cell>
          <cell r="N245">
            <v>0.79</v>
          </cell>
          <cell r="O245" t="str">
            <v>408BPE0130</v>
          </cell>
        </row>
        <row r="246">
          <cell r="J246" t="str">
            <v>Ecológico</v>
          </cell>
          <cell r="K246">
            <v>1</v>
          </cell>
          <cell r="L246" t="str">
            <v>Chapa de Poliéster (PRFV)</v>
          </cell>
          <cell r="M246" t="str">
            <v>ABNT TIPO III</v>
          </cell>
          <cell r="N246">
            <v>0.83</v>
          </cell>
          <cell r="O246" t="str">
            <v>408BPE0130</v>
          </cell>
        </row>
        <row r="247">
          <cell r="J247" t="str">
            <v>Ecológico</v>
          </cell>
          <cell r="K247">
            <v>2</v>
          </cell>
          <cell r="L247" t="str">
            <v>Chapa de Poliéster (PRFV)</v>
          </cell>
          <cell r="M247" t="str">
            <v>ABNT TIPO III</v>
          </cell>
          <cell r="N247">
            <v>2</v>
          </cell>
          <cell r="O247" t="str">
            <v>408BPE0130</v>
          </cell>
        </row>
        <row r="248">
          <cell r="J248" t="str">
            <v>Perfil C Metálico de aço carbono - NBR 14890</v>
          </cell>
          <cell r="K248">
            <v>2</v>
          </cell>
          <cell r="L248" t="str">
            <v>Chapa de Poliéster (PRFV)</v>
          </cell>
          <cell r="M248" t="str">
            <v>ABNT TIPO III</v>
          </cell>
          <cell r="N248">
            <v>4.5</v>
          </cell>
          <cell r="O248" t="str">
            <v>408BPE0130</v>
          </cell>
        </row>
        <row r="249">
          <cell r="J249" t="str">
            <v>Madeira</v>
          </cell>
          <cell r="K249">
            <v>1</v>
          </cell>
          <cell r="L249" t="str">
            <v>Chapa de Poliéster (PRFV)</v>
          </cell>
          <cell r="M249" t="str">
            <v>ABNT TIPO III</v>
          </cell>
          <cell r="N249">
            <v>0.43</v>
          </cell>
          <cell r="O249" t="str">
            <v>408BPE0130</v>
          </cell>
        </row>
        <row r="250">
          <cell r="J250" t="str">
            <v>Ecológico</v>
          </cell>
          <cell r="K250">
            <v>1</v>
          </cell>
          <cell r="L250" t="str">
            <v>Chapa de Poliéster (PRFV)</v>
          </cell>
          <cell r="M250" t="str">
            <v>ABNT TIPO III</v>
          </cell>
          <cell r="N250">
            <v>0.92</v>
          </cell>
          <cell r="O250" t="str">
            <v>408BPE0130</v>
          </cell>
        </row>
        <row r="251">
          <cell r="J251" t="str">
            <v>Madeira</v>
          </cell>
          <cell r="K251">
            <v>1</v>
          </cell>
          <cell r="L251" t="str">
            <v>Chapa de Poliéster (PRFV)</v>
          </cell>
          <cell r="M251" t="str">
            <v>ABNT TIPO III</v>
          </cell>
          <cell r="N251">
            <v>0.65</v>
          </cell>
          <cell r="O251" t="str">
            <v>408BPE0130</v>
          </cell>
        </row>
        <row r="252">
          <cell r="J252" t="str">
            <v>Ecológico</v>
          </cell>
          <cell r="K252">
            <v>1</v>
          </cell>
          <cell r="L252" t="str">
            <v>Chapa de Poliéster (PRFV)</v>
          </cell>
          <cell r="M252" t="str">
            <v>ABNT TIPO III</v>
          </cell>
          <cell r="N252">
            <v>0.79</v>
          </cell>
          <cell r="O252" t="str">
            <v>408BPE0130</v>
          </cell>
        </row>
        <row r="253">
          <cell r="J253" t="str">
            <v>Perfil C Metálico de aço carbono - NBR 14890</v>
          </cell>
          <cell r="K253">
            <v>2</v>
          </cell>
          <cell r="L253" t="str">
            <v>Chapa de Poliéster (PRFV)</v>
          </cell>
          <cell r="M253" t="str">
            <v>ABNT TIPO III</v>
          </cell>
          <cell r="N253">
            <v>6</v>
          </cell>
          <cell r="O253" t="str">
            <v>408BPE0130</v>
          </cell>
        </row>
        <row r="254">
          <cell r="J254" t="str">
            <v>Ecológico</v>
          </cell>
          <cell r="K254">
            <v>1</v>
          </cell>
          <cell r="L254" t="str">
            <v>Chapa de Poliéster (PRFV)</v>
          </cell>
          <cell r="M254" t="str">
            <v>ABNT TIPO III</v>
          </cell>
          <cell r="N254">
            <v>0.79</v>
          </cell>
          <cell r="O254" t="str">
            <v>408BPE0150</v>
          </cell>
        </row>
        <row r="255">
          <cell r="J255" t="str">
            <v>Ecológico</v>
          </cell>
          <cell r="K255">
            <v>1</v>
          </cell>
          <cell r="L255" t="str">
            <v>Chapa de Poliéster (PRFV)</v>
          </cell>
          <cell r="M255" t="str">
            <v>ABNT TIPO III</v>
          </cell>
          <cell r="N255">
            <v>0.79</v>
          </cell>
          <cell r="O255" t="str">
            <v>408BPE0150</v>
          </cell>
        </row>
        <row r="256">
          <cell r="J256" t="str">
            <v>Ecológico</v>
          </cell>
          <cell r="K256">
            <v>1</v>
          </cell>
          <cell r="L256" t="str">
            <v>Chapa de Poliéster (PRFV)</v>
          </cell>
          <cell r="M256" t="str">
            <v>ABNT TIPO III</v>
          </cell>
          <cell r="N256">
            <v>0.79</v>
          </cell>
          <cell r="O256" t="str">
            <v>408BPE0150</v>
          </cell>
        </row>
        <row r="257">
          <cell r="J257" t="str">
            <v>Perfil C Metálico de aço carbono - NBR 14890</v>
          </cell>
          <cell r="K257">
            <v>2</v>
          </cell>
          <cell r="L257" t="str">
            <v>Chapa de Poliéster (PRFV)</v>
          </cell>
          <cell r="M257" t="str">
            <v>ABNT TIPO III</v>
          </cell>
          <cell r="N257">
            <v>3.75</v>
          </cell>
          <cell r="O257" t="str">
            <v>408BPE0150</v>
          </cell>
        </row>
        <row r="258">
          <cell r="J258" t="str">
            <v>Perfil C Metálico de aço carbono - NBR 14890</v>
          </cell>
          <cell r="K258">
            <v>2</v>
          </cell>
          <cell r="L258" t="str">
            <v>Chapa de Poliéster (PRFV)</v>
          </cell>
          <cell r="M258" t="str">
            <v>ABNT TIPO III</v>
          </cell>
          <cell r="N258">
            <v>5.25</v>
          </cell>
          <cell r="O258" t="str">
            <v>408BPE0150</v>
          </cell>
        </row>
        <row r="259">
          <cell r="J259" t="str">
            <v>Ecológico</v>
          </cell>
          <cell r="K259">
            <v>1</v>
          </cell>
          <cell r="L259" t="str">
            <v>Chapa de Poliéster (PRFV)</v>
          </cell>
          <cell r="M259" t="str">
            <v>ABNT TIPO III</v>
          </cell>
          <cell r="N259">
            <v>1</v>
          </cell>
          <cell r="O259" t="str">
            <v>408BPE0150</v>
          </cell>
        </row>
        <row r="260">
          <cell r="J260" t="str">
            <v>Ecológico</v>
          </cell>
          <cell r="K260">
            <v>1</v>
          </cell>
          <cell r="L260" t="str">
            <v>Chapa de Poliéster (PRFV)</v>
          </cell>
          <cell r="M260" t="str">
            <v>ABNT TIPO III</v>
          </cell>
          <cell r="N260">
            <v>1</v>
          </cell>
          <cell r="O260" t="str">
            <v>408BPE0150</v>
          </cell>
        </row>
        <row r="261">
          <cell r="J261" t="str">
            <v>Madeira</v>
          </cell>
          <cell r="K261">
            <v>1</v>
          </cell>
          <cell r="L261" t="str">
            <v>Chapa de Poliéster (PRFV)</v>
          </cell>
          <cell r="M261" t="str">
            <v>ABNT TIPO III</v>
          </cell>
          <cell r="N261">
            <v>0.51</v>
          </cell>
          <cell r="O261" t="str">
            <v>408BPE0150</v>
          </cell>
        </row>
        <row r="262">
          <cell r="J262" t="str">
            <v>Perfil C Metálico de aço carbono - NBR 14890</v>
          </cell>
          <cell r="K262">
            <v>2</v>
          </cell>
          <cell r="L262" t="str">
            <v>Chapa de Poliéster (PRFV)</v>
          </cell>
          <cell r="M262" t="str">
            <v>ABNT TIPO III</v>
          </cell>
          <cell r="N262">
            <v>3.75</v>
          </cell>
          <cell r="O262" t="str">
            <v>408BPE0150</v>
          </cell>
        </row>
        <row r="263">
          <cell r="J263" t="str">
            <v>Ecológico</v>
          </cell>
          <cell r="K263">
            <v>1</v>
          </cell>
          <cell r="L263" t="str">
            <v>Chapa de Poliéster (PRFV)</v>
          </cell>
          <cell r="M263" t="str">
            <v>ABNT TIPO III</v>
          </cell>
          <cell r="N263">
            <v>0.79</v>
          </cell>
          <cell r="O263" t="str">
            <v>408BPE0150</v>
          </cell>
        </row>
        <row r="264">
          <cell r="J264" t="str">
            <v>Ecológico</v>
          </cell>
          <cell r="K264">
            <v>1</v>
          </cell>
          <cell r="L264" t="str">
            <v>Chapa de Poliéster (PRFV)</v>
          </cell>
          <cell r="M264" t="str">
            <v>ABNT TIPO III</v>
          </cell>
          <cell r="N264">
            <v>0.79</v>
          </cell>
          <cell r="O264" t="str">
            <v>408BPE0150</v>
          </cell>
        </row>
        <row r="265">
          <cell r="J265" t="str">
            <v>Ecológico</v>
          </cell>
          <cell r="K265">
            <v>1</v>
          </cell>
          <cell r="L265" t="str">
            <v>Chapa de Poliéster (PRFV)</v>
          </cell>
          <cell r="M265" t="str">
            <v>ABNT TIPO III</v>
          </cell>
          <cell r="N265">
            <v>0.79</v>
          </cell>
          <cell r="O265" t="str">
            <v>408BPE0150</v>
          </cell>
        </row>
        <row r="266">
          <cell r="J266" t="str">
            <v>Perfil C Metálico de aço carbono - NBR 14890</v>
          </cell>
          <cell r="K266">
            <v>2</v>
          </cell>
          <cell r="L266" t="str">
            <v>Chapa de Poliéster (PRFV)</v>
          </cell>
          <cell r="M266" t="str">
            <v>ABNT TIPO III</v>
          </cell>
          <cell r="N266">
            <v>5.25</v>
          </cell>
          <cell r="O266" t="str">
            <v>408BPE0150</v>
          </cell>
        </row>
        <row r="267">
          <cell r="J267" t="str">
            <v>Perfil C Metálico de aço carbono - NBR 14890</v>
          </cell>
          <cell r="K267">
            <v>2</v>
          </cell>
          <cell r="L267" t="str">
            <v>Chapa de Poliéster (PRFV)</v>
          </cell>
          <cell r="M267" t="str">
            <v>ABNT TIPO III</v>
          </cell>
          <cell r="N267">
            <v>5.25</v>
          </cell>
          <cell r="O267" t="str">
            <v>408BPE0150</v>
          </cell>
        </row>
        <row r="268">
          <cell r="J268" t="str">
            <v>Ecológico</v>
          </cell>
          <cell r="K268">
            <v>1</v>
          </cell>
          <cell r="L268" t="str">
            <v>Chapa de Poliéster (PRFV)</v>
          </cell>
          <cell r="M268" t="str">
            <v>ABNT TIPO III</v>
          </cell>
          <cell r="N268">
            <v>1</v>
          </cell>
          <cell r="O268" t="str">
            <v>408BPE0150</v>
          </cell>
        </row>
        <row r="269">
          <cell r="J269" t="str">
            <v>Ecológico</v>
          </cell>
          <cell r="K269">
            <v>1</v>
          </cell>
          <cell r="L269" t="str">
            <v>Chapa de Poliéster (PRFV)</v>
          </cell>
          <cell r="M269" t="str">
            <v>ABNT TIPO III</v>
          </cell>
          <cell r="N269">
            <v>0.79</v>
          </cell>
          <cell r="O269" t="str">
            <v>408BPE0150</v>
          </cell>
        </row>
        <row r="270">
          <cell r="J270" t="str">
            <v>Madeira</v>
          </cell>
          <cell r="K270">
            <v>1</v>
          </cell>
          <cell r="L270" t="str">
            <v>Chapa de Poliéster (PRFV)</v>
          </cell>
          <cell r="M270" t="str">
            <v>ABNT TIPO III</v>
          </cell>
          <cell r="N270">
            <v>0.51</v>
          </cell>
          <cell r="O270" t="str">
            <v>408BPE0150</v>
          </cell>
        </row>
        <row r="271">
          <cell r="J271" t="str">
            <v>Perfil C Metálico de aço carbono - NBR 14890</v>
          </cell>
          <cell r="K271">
            <v>2</v>
          </cell>
          <cell r="L271" t="str">
            <v>Chapa de Poliéster (PRFV)</v>
          </cell>
          <cell r="M271" t="str">
            <v>ABNT TIPO III</v>
          </cell>
          <cell r="N271">
            <v>3.75</v>
          </cell>
          <cell r="O271" t="str">
            <v>408BPE0150</v>
          </cell>
        </row>
        <row r="272">
          <cell r="J272" t="str">
            <v>Perfil C Metálico de aço carbono - NBR 14890</v>
          </cell>
          <cell r="K272">
            <v>2</v>
          </cell>
          <cell r="L272" t="str">
            <v>Chapa de Poliéster (PRFV)</v>
          </cell>
          <cell r="M272" t="str">
            <v>ABNT TIPO III</v>
          </cell>
          <cell r="N272">
            <v>3.75</v>
          </cell>
          <cell r="O272" t="str">
            <v>408BPE0150</v>
          </cell>
        </row>
        <row r="273">
          <cell r="J273" t="str">
            <v>Ecológico</v>
          </cell>
          <cell r="K273">
            <v>1</v>
          </cell>
          <cell r="L273" t="str">
            <v>Chapa de Poliéster (PRFV)</v>
          </cell>
          <cell r="M273" t="str">
            <v>ABNT TIPO III</v>
          </cell>
          <cell r="N273">
            <v>0.79</v>
          </cell>
          <cell r="O273" t="str">
            <v>408BPE0150</v>
          </cell>
        </row>
        <row r="274">
          <cell r="J274" t="str">
            <v>Ecológico</v>
          </cell>
          <cell r="K274">
            <v>1</v>
          </cell>
          <cell r="L274" t="str">
            <v>Chapa de Poliéster (PRFV)</v>
          </cell>
          <cell r="M274" t="str">
            <v>ABNT TIPO III</v>
          </cell>
          <cell r="N274">
            <v>1</v>
          </cell>
          <cell r="O274" t="str">
            <v>408BPE0150</v>
          </cell>
        </row>
        <row r="275">
          <cell r="J275" t="str">
            <v>Ecológico</v>
          </cell>
          <cell r="K275">
            <v>1</v>
          </cell>
          <cell r="L275" t="str">
            <v>Chapa de Poliéster (PRFV)</v>
          </cell>
          <cell r="M275" t="str">
            <v>ABNT TIPO III</v>
          </cell>
          <cell r="N275">
            <v>0.92</v>
          </cell>
          <cell r="O275" t="str">
            <v>408BPE0150</v>
          </cell>
        </row>
        <row r="276">
          <cell r="J276" t="str">
            <v>Ecológico</v>
          </cell>
          <cell r="K276">
            <v>1</v>
          </cell>
          <cell r="L276" t="str">
            <v>Chapa de Poliéster (PRFV)</v>
          </cell>
          <cell r="M276" t="str">
            <v>ABNT TIPO III</v>
          </cell>
          <cell r="N276">
            <v>1</v>
          </cell>
          <cell r="O276" t="str">
            <v>408BPE0150</v>
          </cell>
        </row>
        <row r="277">
          <cell r="J277" t="str">
            <v>Ecológico</v>
          </cell>
          <cell r="K277">
            <v>1</v>
          </cell>
          <cell r="L277" t="str">
            <v>Chapa de Poliéster (PRFV)</v>
          </cell>
          <cell r="M277" t="str">
            <v>ABNT TIPO III</v>
          </cell>
          <cell r="N277">
            <v>1</v>
          </cell>
          <cell r="O277" t="str">
            <v>408BPE0150</v>
          </cell>
        </row>
        <row r="278">
          <cell r="J278" t="str">
            <v>Ecológico</v>
          </cell>
          <cell r="K278">
            <v>1</v>
          </cell>
          <cell r="L278" t="str">
            <v>Chapa de Poliéster (PRFV)</v>
          </cell>
          <cell r="M278" t="str">
            <v>ABNT TIPO III</v>
          </cell>
          <cell r="N278">
            <v>0.79</v>
          </cell>
          <cell r="O278" t="str">
            <v>408BPE0150</v>
          </cell>
        </row>
        <row r="279">
          <cell r="J279" t="str">
            <v>Ecológico</v>
          </cell>
          <cell r="K279">
            <v>1</v>
          </cell>
          <cell r="L279" t="str">
            <v>Chapa de Poliéster (PRFV)</v>
          </cell>
          <cell r="M279" t="str">
            <v>ABNT TIPO III</v>
          </cell>
          <cell r="N279">
            <v>0.79</v>
          </cell>
          <cell r="O279" t="str">
            <v>408BPE0150</v>
          </cell>
        </row>
        <row r="280">
          <cell r="J280" t="str">
            <v>Ecológico</v>
          </cell>
          <cell r="K280">
            <v>1</v>
          </cell>
          <cell r="L280" t="str">
            <v>Chapa de Poliéster (PRFV)</v>
          </cell>
          <cell r="M280" t="str">
            <v>ABNT TIPO III</v>
          </cell>
          <cell r="N280">
            <v>1</v>
          </cell>
          <cell r="O280" t="str">
            <v>408BPE0150</v>
          </cell>
        </row>
        <row r="281">
          <cell r="J281" t="str">
            <v>Ecológico</v>
          </cell>
          <cell r="K281">
            <v>1</v>
          </cell>
          <cell r="L281" t="str">
            <v>Chapa de Poliéster (PRFV)</v>
          </cell>
          <cell r="M281" t="str">
            <v>ABNT TIPO III</v>
          </cell>
          <cell r="N281">
            <v>0.79</v>
          </cell>
          <cell r="O281" t="str">
            <v>408BPE0150</v>
          </cell>
        </row>
        <row r="282">
          <cell r="J282" t="str">
            <v>Madeira</v>
          </cell>
          <cell r="K282">
            <v>1</v>
          </cell>
          <cell r="L282" t="str">
            <v>Chapa de Poliéster (PRFV)</v>
          </cell>
          <cell r="M282" t="str">
            <v>ABNT TIPO III</v>
          </cell>
          <cell r="N282">
            <v>0.51</v>
          </cell>
          <cell r="O282" t="str">
            <v>408BPE0150</v>
          </cell>
        </row>
        <row r="283">
          <cell r="J283" t="str">
            <v>Ecológico</v>
          </cell>
          <cell r="K283">
            <v>1</v>
          </cell>
          <cell r="L283" t="str">
            <v>Chapa de Poliéster (PRFV)</v>
          </cell>
          <cell r="M283" t="str">
            <v>ABNT TIPO III</v>
          </cell>
          <cell r="N283">
            <v>1</v>
          </cell>
          <cell r="O283" t="str">
            <v>408BPE0150</v>
          </cell>
        </row>
        <row r="284">
          <cell r="J284" t="str">
            <v>Ecológico</v>
          </cell>
          <cell r="K284">
            <v>1</v>
          </cell>
          <cell r="L284" t="str">
            <v>Chapa de Poliéster (PRFV)</v>
          </cell>
          <cell r="M284" t="str">
            <v>ABNT TIPO III</v>
          </cell>
          <cell r="N284">
            <v>1</v>
          </cell>
          <cell r="O284" t="str">
            <v>408BPE0150</v>
          </cell>
        </row>
        <row r="285">
          <cell r="J285" t="str">
            <v>Ecológico</v>
          </cell>
          <cell r="K285">
            <v>1</v>
          </cell>
          <cell r="L285" t="str">
            <v>Chapa de Poliéster (PRFV)</v>
          </cell>
          <cell r="M285" t="str">
            <v>ABNT TIPO III</v>
          </cell>
          <cell r="N285">
            <v>0.79</v>
          </cell>
          <cell r="O285" t="str">
            <v>408BPE0150</v>
          </cell>
        </row>
        <row r="286">
          <cell r="J286" t="str">
            <v>Madeira</v>
          </cell>
          <cell r="K286">
            <v>1</v>
          </cell>
          <cell r="L286" t="str">
            <v>Chapa de Poliéster (PRFV)</v>
          </cell>
          <cell r="M286" t="str">
            <v>ABNT TIPO III</v>
          </cell>
          <cell r="N286">
            <v>0.51</v>
          </cell>
          <cell r="O286" t="str">
            <v>408BPE0150</v>
          </cell>
        </row>
        <row r="287">
          <cell r="J287" t="str">
            <v>Ecológico</v>
          </cell>
          <cell r="K287">
            <v>1</v>
          </cell>
          <cell r="L287" t="str">
            <v>Chapa de Poliéster (PRFV)</v>
          </cell>
          <cell r="M287" t="str">
            <v>ABNT TIPO III</v>
          </cell>
          <cell r="N287">
            <v>0.79</v>
          </cell>
          <cell r="O287" t="str">
            <v>408BPE0150</v>
          </cell>
        </row>
        <row r="288">
          <cell r="J288" t="str">
            <v>Madeira</v>
          </cell>
          <cell r="K288">
            <v>1</v>
          </cell>
          <cell r="L288" t="str">
            <v>Chapa de Poliéster (PRFV)</v>
          </cell>
          <cell r="M288" t="str">
            <v>ABNT TIPO III</v>
          </cell>
          <cell r="N288">
            <v>0.51</v>
          </cell>
          <cell r="O288" t="str">
            <v>408BPE0150</v>
          </cell>
        </row>
        <row r="289">
          <cell r="J289" t="str">
            <v>Ecológico</v>
          </cell>
          <cell r="K289">
            <v>1</v>
          </cell>
          <cell r="L289" t="str">
            <v>Chapa de Poliéster (PRFV)</v>
          </cell>
          <cell r="M289" t="str">
            <v>ABNT TIPO III</v>
          </cell>
          <cell r="N289">
            <v>0.79</v>
          </cell>
          <cell r="O289" t="str">
            <v>408BPE0150</v>
          </cell>
        </row>
        <row r="290">
          <cell r="J290" t="str">
            <v>Perfil C Metálico de aço carbono - NBR 14890</v>
          </cell>
          <cell r="K290">
            <v>2</v>
          </cell>
          <cell r="L290" t="str">
            <v>Chapa de Poliéster (PRFV)</v>
          </cell>
          <cell r="M290" t="str">
            <v>ABNT TIPO III</v>
          </cell>
          <cell r="N290">
            <v>4.5</v>
          </cell>
          <cell r="O290" t="str">
            <v>408BPE0150</v>
          </cell>
        </row>
        <row r="291">
          <cell r="J291" t="str">
            <v>Ecológico</v>
          </cell>
          <cell r="K291">
            <v>1</v>
          </cell>
          <cell r="L291" t="str">
            <v>Chapa de Poliéster (PRFV)</v>
          </cell>
          <cell r="M291" t="str">
            <v>ABNT TIPO III</v>
          </cell>
          <cell r="N291">
            <v>1</v>
          </cell>
          <cell r="O291" t="str">
            <v>408BPE0150</v>
          </cell>
        </row>
        <row r="292">
          <cell r="J292" t="str">
            <v>Ecológico</v>
          </cell>
          <cell r="K292">
            <v>1</v>
          </cell>
          <cell r="L292" t="str">
            <v>Chapa de Poliéster (PRFV)</v>
          </cell>
          <cell r="M292" t="str">
            <v>ABNT TIPO III</v>
          </cell>
          <cell r="N292">
            <v>1.75</v>
          </cell>
          <cell r="O292" t="str">
            <v>408BPE0150</v>
          </cell>
        </row>
        <row r="293">
          <cell r="J293" t="str">
            <v>Ecológico</v>
          </cell>
          <cell r="K293">
            <v>1</v>
          </cell>
          <cell r="L293" t="str">
            <v>Chapa de Poliéster (PRFV)</v>
          </cell>
          <cell r="M293" t="str">
            <v>ABNT TIPO III</v>
          </cell>
          <cell r="N293">
            <v>1.75</v>
          </cell>
          <cell r="O293" t="str">
            <v>408BPE0150</v>
          </cell>
        </row>
        <row r="294">
          <cell r="J294" t="str">
            <v>Perfil C Metálico de aço carbono - NBR 14890</v>
          </cell>
          <cell r="K294">
            <v>2</v>
          </cell>
          <cell r="L294" t="str">
            <v>Chapa de Poliéster (PRFV)</v>
          </cell>
          <cell r="M294" t="str">
            <v>ABNT TIPO III</v>
          </cell>
          <cell r="N294">
            <v>5.25</v>
          </cell>
          <cell r="O294" t="str">
            <v>408BPE0150</v>
          </cell>
        </row>
        <row r="295">
          <cell r="J295" t="str">
            <v>Perfil C Metálico de aço carbono - NBR 14890</v>
          </cell>
          <cell r="K295">
            <v>2</v>
          </cell>
          <cell r="L295" t="str">
            <v>Chapa de Poliéster (PRFV)</v>
          </cell>
          <cell r="M295" t="str">
            <v>ABNT TIPO III</v>
          </cell>
          <cell r="N295">
            <v>5.25</v>
          </cell>
          <cell r="O295" t="str">
            <v>408BPE0150</v>
          </cell>
        </row>
        <row r="296">
          <cell r="J296" t="str">
            <v>Ecológico</v>
          </cell>
          <cell r="K296">
            <v>1</v>
          </cell>
          <cell r="L296" t="str">
            <v>Chapa de Poliéster (PRFV)</v>
          </cell>
          <cell r="M296" t="str">
            <v>ABNT TIPO III</v>
          </cell>
          <cell r="N296">
            <v>0.79</v>
          </cell>
          <cell r="O296" t="str">
            <v>408BPE0150</v>
          </cell>
        </row>
        <row r="297">
          <cell r="J297" t="str">
            <v>Ecológico</v>
          </cell>
          <cell r="K297">
            <v>1</v>
          </cell>
          <cell r="L297" t="str">
            <v>Chapa de Poliéster (PRFV)</v>
          </cell>
          <cell r="M297" t="str">
            <v>ABNT TIPO III</v>
          </cell>
          <cell r="N297">
            <v>0.92</v>
          </cell>
          <cell r="O297" t="str">
            <v>408BPE0150</v>
          </cell>
        </row>
        <row r="298">
          <cell r="J298" t="str">
            <v>Madeira</v>
          </cell>
          <cell r="K298">
            <v>1</v>
          </cell>
          <cell r="L298" t="str">
            <v>Chapa de Poliéster (PRFV)</v>
          </cell>
          <cell r="M298" t="str">
            <v>ABNT TIPO III</v>
          </cell>
          <cell r="N298">
            <v>0.51</v>
          </cell>
          <cell r="O298" t="str">
            <v>408BPE0150</v>
          </cell>
        </row>
        <row r="299">
          <cell r="J299" t="str">
            <v>Ecológico</v>
          </cell>
          <cell r="K299">
            <v>1</v>
          </cell>
          <cell r="L299" t="str">
            <v>Chapa de Poliéster (PRFV)</v>
          </cell>
          <cell r="M299" t="str">
            <v>ABNT TIPO III</v>
          </cell>
          <cell r="N299">
            <v>0.79</v>
          </cell>
          <cell r="O299" t="str">
            <v>408BPE0150</v>
          </cell>
        </row>
        <row r="300">
          <cell r="J300" t="str">
            <v>Ecológico</v>
          </cell>
          <cell r="K300">
            <v>1</v>
          </cell>
          <cell r="L300" t="str">
            <v>Chapa de Poliéster (PRFV)</v>
          </cell>
          <cell r="M300" t="str">
            <v>ABNT TIPO III</v>
          </cell>
          <cell r="N300">
            <v>1</v>
          </cell>
          <cell r="O300" t="str">
            <v>408BPE0150</v>
          </cell>
        </row>
        <row r="301">
          <cell r="J301" t="str">
            <v>Ecológico</v>
          </cell>
          <cell r="K301">
            <v>1</v>
          </cell>
          <cell r="L301" t="str">
            <v>Chapa de Poliéster (PRFV)</v>
          </cell>
          <cell r="M301" t="str">
            <v>ABNT TIPO III</v>
          </cell>
          <cell r="N301">
            <v>1</v>
          </cell>
          <cell r="O301" t="str">
            <v>408BPE0150</v>
          </cell>
        </row>
        <row r="302">
          <cell r="J302" t="str">
            <v>Ecológico</v>
          </cell>
          <cell r="K302">
            <v>1</v>
          </cell>
          <cell r="L302" t="str">
            <v>Chapa de Poliéster (PRFV)</v>
          </cell>
          <cell r="M302" t="str">
            <v>ABNT TIPO III</v>
          </cell>
          <cell r="N302">
            <v>0.79</v>
          </cell>
          <cell r="O302" t="str">
            <v>408BPE0150</v>
          </cell>
        </row>
        <row r="303">
          <cell r="J303" t="str">
            <v>Ecológico</v>
          </cell>
          <cell r="K303">
            <v>1</v>
          </cell>
          <cell r="L303" t="str">
            <v>Chapa de Poliéster (PRFV)</v>
          </cell>
          <cell r="M303" t="str">
            <v>ABNT TIPO III</v>
          </cell>
          <cell r="N303">
            <v>0.79</v>
          </cell>
          <cell r="O303" t="str">
            <v>408BPE0150</v>
          </cell>
        </row>
        <row r="304">
          <cell r="J304" t="str">
            <v>Madeira</v>
          </cell>
          <cell r="K304">
            <v>1</v>
          </cell>
          <cell r="L304" t="str">
            <v>Chapa de Poliéster (PRFV)</v>
          </cell>
          <cell r="M304" t="str">
            <v>ABNT TIPO III</v>
          </cell>
          <cell r="N304">
            <v>0.51</v>
          </cell>
          <cell r="O304" t="str">
            <v>408BPE0150</v>
          </cell>
        </row>
        <row r="305">
          <cell r="J305" t="str">
            <v>Ecológico</v>
          </cell>
          <cell r="K305">
            <v>1</v>
          </cell>
          <cell r="L305" t="str">
            <v>Chapa de Poliéster (PRFV)</v>
          </cell>
          <cell r="M305" t="str">
            <v>ABNT TIPO III</v>
          </cell>
          <cell r="N305">
            <v>1</v>
          </cell>
          <cell r="O305" t="str">
            <v>408BPE0150</v>
          </cell>
        </row>
        <row r="306">
          <cell r="J306" t="str">
            <v>Madeira</v>
          </cell>
          <cell r="K306">
            <v>18</v>
          </cell>
          <cell r="L306" t="str">
            <v>Chapa de Poliéster (PRFV)</v>
          </cell>
          <cell r="M306" t="str">
            <v>ABNT TIPO III</v>
          </cell>
          <cell r="N306">
            <v>5.4</v>
          </cell>
          <cell r="O306" t="str">
            <v>408BPE0150</v>
          </cell>
        </row>
        <row r="307">
          <cell r="J307" t="str">
            <v>Ecológico</v>
          </cell>
          <cell r="K307">
            <v>1</v>
          </cell>
          <cell r="L307" t="str">
            <v>Chapa de Poliéster (PRFV)</v>
          </cell>
          <cell r="M307" t="str">
            <v>ABNT TIPO III</v>
          </cell>
          <cell r="N307">
            <v>1</v>
          </cell>
          <cell r="O307" t="str">
            <v>408BPE0150</v>
          </cell>
        </row>
        <row r="308">
          <cell r="J308" t="str">
            <v>Ecológico</v>
          </cell>
          <cell r="K308">
            <v>1</v>
          </cell>
          <cell r="L308" t="str">
            <v>Chapa de Poliéster (PRFV)</v>
          </cell>
          <cell r="M308" t="str">
            <v>ABNT TIPO III</v>
          </cell>
          <cell r="N308">
            <v>0.79</v>
          </cell>
          <cell r="O308" t="str">
            <v>408BPE0150</v>
          </cell>
        </row>
        <row r="309">
          <cell r="J309" t="str">
            <v>Madeira</v>
          </cell>
          <cell r="K309">
            <v>1</v>
          </cell>
          <cell r="L309" t="str">
            <v>Chapa de Poliéster (PRFV)</v>
          </cell>
          <cell r="M309" t="str">
            <v>ABNT TIPO III</v>
          </cell>
          <cell r="N309">
            <v>0.51</v>
          </cell>
          <cell r="O309" t="str">
            <v>408BPE0150</v>
          </cell>
        </row>
        <row r="310">
          <cell r="J310" t="str">
            <v>Madeira</v>
          </cell>
          <cell r="K310">
            <v>1</v>
          </cell>
          <cell r="L310" t="str">
            <v>Chapa de Poliéster (PRFV)</v>
          </cell>
          <cell r="M310" t="str">
            <v>ABNT TIPO III</v>
          </cell>
          <cell r="N310">
            <v>0.51</v>
          </cell>
          <cell r="O310" t="str">
            <v>408BPE0150</v>
          </cell>
        </row>
        <row r="311">
          <cell r="J311" t="str">
            <v>Perfil C Metálico de aço carbono - NBR 14890</v>
          </cell>
          <cell r="K311">
            <v>2</v>
          </cell>
          <cell r="L311" t="str">
            <v>Chapa de Poliéster (PRFV)</v>
          </cell>
          <cell r="M311" t="str">
            <v>ABNT TIPO III</v>
          </cell>
          <cell r="N311">
            <v>4.5</v>
          </cell>
          <cell r="O311" t="str">
            <v>408BPE0150</v>
          </cell>
        </row>
        <row r="312">
          <cell r="J312" t="str">
            <v>Ecológico</v>
          </cell>
          <cell r="K312">
            <v>1</v>
          </cell>
          <cell r="L312" t="str">
            <v>Chapa de Poliéster (PRFV)</v>
          </cell>
          <cell r="M312" t="str">
            <v>ABNT TIPO III</v>
          </cell>
          <cell r="N312">
            <v>1</v>
          </cell>
          <cell r="O312" t="str">
            <v>408BPE0150</v>
          </cell>
        </row>
        <row r="313">
          <cell r="J313" t="str">
            <v>Madeira</v>
          </cell>
          <cell r="K313">
            <v>1</v>
          </cell>
          <cell r="L313" t="str">
            <v>Chapa de Poliéster (PRFV)</v>
          </cell>
          <cell r="M313" t="str">
            <v>ABNT TIPO III</v>
          </cell>
          <cell r="N313">
            <v>0.3</v>
          </cell>
          <cell r="O313" t="str">
            <v>408BPE0150</v>
          </cell>
        </row>
        <row r="314">
          <cell r="J314" t="str">
            <v>Madeira</v>
          </cell>
          <cell r="K314">
            <v>1</v>
          </cell>
          <cell r="L314" t="str">
            <v>Chapa de Poliéster (PRFV)</v>
          </cell>
          <cell r="M314" t="str">
            <v>ABNT TIPO III</v>
          </cell>
          <cell r="N314">
            <v>0.3</v>
          </cell>
          <cell r="O314" t="str">
            <v>408BPE0150</v>
          </cell>
        </row>
        <row r="315">
          <cell r="J315" t="str">
            <v>Perfil C Metálico de aço carbono - NBR 14890</v>
          </cell>
          <cell r="K315">
            <v>2</v>
          </cell>
          <cell r="L315" t="str">
            <v>Chapa de Poliéster (PRFV)</v>
          </cell>
          <cell r="M315" t="str">
            <v>ABNT TIPO III</v>
          </cell>
          <cell r="N315">
            <v>4.5</v>
          </cell>
          <cell r="O315" t="str">
            <v>408BPE0150</v>
          </cell>
        </row>
        <row r="316">
          <cell r="J316" t="str">
            <v>Madeira</v>
          </cell>
          <cell r="K316">
            <v>1</v>
          </cell>
          <cell r="L316" t="str">
            <v>Chapa de Poliéster (PRFV)</v>
          </cell>
          <cell r="M316" t="str">
            <v>ABNT TIPO III</v>
          </cell>
          <cell r="N316">
            <v>0.3</v>
          </cell>
          <cell r="O316" t="str">
            <v>408BPE0150</v>
          </cell>
        </row>
        <row r="317">
          <cell r="J317" t="str">
            <v>Madeira</v>
          </cell>
          <cell r="K317">
            <v>1</v>
          </cell>
          <cell r="L317" t="str">
            <v>Chapa de Poliéster (PRFV)</v>
          </cell>
          <cell r="M317" t="str">
            <v>ABNT TIPO III</v>
          </cell>
          <cell r="N317">
            <v>0.3</v>
          </cell>
          <cell r="O317" t="str">
            <v>408BPE0150</v>
          </cell>
        </row>
        <row r="318">
          <cell r="J318" t="str">
            <v>Perfil C Metálico de aço carbono - NBR 14890</v>
          </cell>
          <cell r="K318">
            <v>2</v>
          </cell>
          <cell r="L318" t="str">
            <v>Chapa de Poliéster (PRFV)</v>
          </cell>
          <cell r="M318" t="str">
            <v>ABNT TIPO III</v>
          </cell>
          <cell r="N318">
            <v>3.75</v>
          </cell>
          <cell r="O318" t="str">
            <v>408BPE0150</v>
          </cell>
        </row>
        <row r="319">
          <cell r="J319" t="str">
            <v>Ecológico</v>
          </cell>
          <cell r="K319">
            <v>1</v>
          </cell>
          <cell r="L319" t="str">
            <v>Chapa de Poliéster (PRFV)</v>
          </cell>
          <cell r="M319" t="str">
            <v>ABNT TIPO III</v>
          </cell>
          <cell r="N319">
            <v>1</v>
          </cell>
          <cell r="O319" t="str">
            <v>408BPE0150</v>
          </cell>
        </row>
        <row r="320">
          <cell r="J320" t="str">
            <v>Ecológico</v>
          </cell>
          <cell r="K320">
            <v>1</v>
          </cell>
          <cell r="L320" t="str">
            <v>Chapa de Poliéster (PRFV)</v>
          </cell>
          <cell r="M320" t="str">
            <v>ABNT TIPO III</v>
          </cell>
          <cell r="N320">
            <v>0.92</v>
          </cell>
          <cell r="O320" t="str">
            <v>408BPE0150</v>
          </cell>
        </row>
        <row r="321">
          <cell r="J321" t="str">
            <v>Ecológico</v>
          </cell>
          <cell r="K321">
            <v>1</v>
          </cell>
          <cell r="L321" t="str">
            <v>Chapa de Poliéster (PRFV)</v>
          </cell>
          <cell r="M321" t="str">
            <v>ABNT TIPO III</v>
          </cell>
          <cell r="N321">
            <v>1</v>
          </cell>
          <cell r="O321" t="str">
            <v>408BPE0150</v>
          </cell>
        </row>
        <row r="322">
          <cell r="J322" t="str">
            <v>Madeira</v>
          </cell>
          <cell r="K322">
            <v>20</v>
          </cell>
          <cell r="L322" t="str">
            <v>Chapa de Poliéster (PRFV)</v>
          </cell>
          <cell r="M322" t="str">
            <v>ABNT TIPO III</v>
          </cell>
          <cell r="N322">
            <v>6</v>
          </cell>
          <cell r="O322" t="str">
            <v>408BPE0150</v>
          </cell>
        </row>
        <row r="323">
          <cell r="J323" t="str">
            <v>Madeira</v>
          </cell>
          <cell r="K323">
            <v>10</v>
          </cell>
          <cell r="L323" t="str">
            <v>Chapa de Poliéster (PRFV)</v>
          </cell>
          <cell r="M323" t="str">
            <v>ABNT TIPO III</v>
          </cell>
          <cell r="N323">
            <v>3</v>
          </cell>
          <cell r="O323" t="str">
            <v>408BPE0150</v>
          </cell>
        </row>
        <row r="324">
          <cell r="J324" t="str">
            <v>Perfil C Metálico de aço carbono - NBR 14890</v>
          </cell>
          <cell r="K324">
            <v>2</v>
          </cell>
          <cell r="L324" t="str">
            <v>Chapa de Poliéster (PRFV)</v>
          </cell>
          <cell r="M324" t="str">
            <v>ABNT TIPO III</v>
          </cell>
          <cell r="N324">
            <v>3.75</v>
          </cell>
          <cell r="O324" t="str">
            <v>408BPE0150</v>
          </cell>
        </row>
        <row r="325">
          <cell r="J325" t="str">
            <v>Madeira</v>
          </cell>
          <cell r="K325">
            <v>1</v>
          </cell>
          <cell r="L325" t="str">
            <v>Chapa de Poliéster (PRFV)</v>
          </cell>
          <cell r="M325" t="str">
            <v>ABNT TIPO III</v>
          </cell>
          <cell r="N325">
            <v>0.51</v>
          </cell>
          <cell r="O325" t="str">
            <v>408BPE0150</v>
          </cell>
        </row>
        <row r="326">
          <cell r="J326" t="str">
            <v>Ecológico</v>
          </cell>
          <cell r="K326">
            <v>1</v>
          </cell>
          <cell r="L326" t="str">
            <v>Chapa de Poliéster (PRFV)</v>
          </cell>
          <cell r="M326" t="str">
            <v>ABNT TIPO III</v>
          </cell>
          <cell r="N326">
            <v>1</v>
          </cell>
          <cell r="O326" t="str">
            <v>408BPE0150</v>
          </cell>
        </row>
        <row r="327">
          <cell r="J327" t="str">
            <v>Ecológico</v>
          </cell>
          <cell r="K327">
            <v>2</v>
          </cell>
          <cell r="L327" t="str">
            <v>Chapa de Poliéster (PRFV)</v>
          </cell>
          <cell r="M327" t="str">
            <v>ABNT TIPO III</v>
          </cell>
          <cell r="N327">
            <v>2</v>
          </cell>
          <cell r="O327" t="str">
            <v>408BPE0150</v>
          </cell>
        </row>
        <row r="328">
          <cell r="J328" t="str">
            <v>Ecológico</v>
          </cell>
          <cell r="K328">
            <v>1</v>
          </cell>
          <cell r="L328" t="str">
            <v>Chapa de Poliéster (PRFV)</v>
          </cell>
          <cell r="M328" t="str">
            <v>ABNT TIPO III</v>
          </cell>
          <cell r="N328">
            <v>0.79</v>
          </cell>
          <cell r="O328" t="str">
            <v>408BPE0150</v>
          </cell>
        </row>
        <row r="329">
          <cell r="J329" t="str">
            <v>Ecológico</v>
          </cell>
          <cell r="K329">
            <v>1</v>
          </cell>
          <cell r="L329" t="str">
            <v>Chapa de Poliéster (PRFV)</v>
          </cell>
          <cell r="M329" t="str">
            <v>ABNT TIPO III</v>
          </cell>
          <cell r="N329">
            <v>1</v>
          </cell>
          <cell r="O329" t="str">
            <v>408BPE0150</v>
          </cell>
        </row>
        <row r="330">
          <cell r="J330" t="str">
            <v>Ecológico</v>
          </cell>
          <cell r="K330">
            <v>1</v>
          </cell>
          <cell r="L330" t="str">
            <v>Chapa de Poliéster (PRFV)</v>
          </cell>
          <cell r="M330" t="str">
            <v>ABNT TIPO III</v>
          </cell>
          <cell r="N330">
            <v>0.79</v>
          </cell>
          <cell r="O330" t="str">
            <v>408BPE0150</v>
          </cell>
        </row>
        <row r="331">
          <cell r="J331" t="str">
            <v>Perfil C Metálico de aço carbono - NBR 14890</v>
          </cell>
          <cell r="K331">
            <v>2</v>
          </cell>
          <cell r="L331" t="str">
            <v>Chapa de Poliéster (PRFV)</v>
          </cell>
          <cell r="M331" t="str">
            <v>ABNT TIPO III</v>
          </cell>
          <cell r="N331">
            <v>3</v>
          </cell>
          <cell r="O331" t="str">
            <v>408BPE0150</v>
          </cell>
        </row>
        <row r="332">
          <cell r="J332" t="str">
            <v>Ecológico</v>
          </cell>
          <cell r="K332">
            <v>1</v>
          </cell>
          <cell r="L332" t="str">
            <v>Chapa de Poliéster (PRFV)</v>
          </cell>
          <cell r="M332" t="str">
            <v>ABNT TIPO III</v>
          </cell>
          <cell r="N332">
            <v>0.83</v>
          </cell>
          <cell r="O332" t="str">
            <v>408BPE0150</v>
          </cell>
        </row>
        <row r="333">
          <cell r="J333" t="str">
            <v>Ecológico</v>
          </cell>
          <cell r="K333">
            <v>1</v>
          </cell>
          <cell r="L333" t="str">
            <v>Chapa de Poliéster (PRFV)</v>
          </cell>
          <cell r="M333" t="str">
            <v>ABNT TIPO III</v>
          </cell>
          <cell r="N333">
            <v>0.83</v>
          </cell>
          <cell r="O333" t="str">
            <v>408BPE0150</v>
          </cell>
        </row>
        <row r="334">
          <cell r="J334" t="str">
            <v>Madeira</v>
          </cell>
          <cell r="K334">
            <v>1</v>
          </cell>
          <cell r="L334" t="str">
            <v>Chapa de Poliéster (PRFV)</v>
          </cell>
          <cell r="M334" t="str">
            <v>ABNT TIPO III</v>
          </cell>
          <cell r="N334">
            <v>0.43</v>
          </cell>
          <cell r="O334" t="str">
            <v>408BPE0150</v>
          </cell>
        </row>
        <row r="335">
          <cell r="J335" t="str">
            <v>Perfil C Metálico de aço carbono - NBR 14890</v>
          </cell>
          <cell r="K335">
            <v>2</v>
          </cell>
          <cell r="L335" t="str">
            <v>Chapa de Poliéster (PRFV)</v>
          </cell>
          <cell r="M335" t="str">
            <v>ABNT TIPO III</v>
          </cell>
          <cell r="N335">
            <v>3</v>
          </cell>
          <cell r="O335" t="str">
            <v>408BPE0150</v>
          </cell>
        </row>
        <row r="336">
          <cell r="J336" t="str">
            <v>Ecológico</v>
          </cell>
          <cell r="K336">
            <v>1</v>
          </cell>
          <cell r="L336" t="str">
            <v>Chapa de Poliéster (PRFV)</v>
          </cell>
          <cell r="M336" t="str">
            <v>ABNT TIPO III</v>
          </cell>
          <cell r="N336">
            <v>0.79</v>
          </cell>
          <cell r="O336" t="str">
            <v>408BPE0150</v>
          </cell>
        </row>
        <row r="337">
          <cell r="J337" t="str">
            <v>Ecológico</v>
          </cell>
          <cell r="K337">
            <v>1</v>
          </cell>
          <cell r="L337" t="str">
            <v>Chapa de Poliéster (PRFV)</v>
          </cell>
          <cell r="M337" t="str">
            <v>ABNT TIPO III</v>
          </cell>
          <cell r="N337">
            <v>1</v>
          </cell>
          <cell r="O337" t="str">
            <v>408BPE0150</v>
          </cell>
        </row>
        <row r="338">
          <cell r="J338" t="str">
            <v>Perfil C Metálico de aço carbono - NBR 14890</v>
          </cell>
          <cell r="K338">
            <v>2</v>
          </cell>
          <cell r="L338" t="str">
            <v>Chapa de Poliéster (PRFV)</v>
          </cell>
          <cell r="M338" t="str">
            <v>ABNT TIPO III</v>
          </cell>
          <cell r="N338">
            <v>3</v>
          </cell>
          <cell r="O338" t="str">
            <v>408BPE0150</v>
          </cell>
        </row>
        <row r="339">
          <cell r="J339" t="str">
            <v>Madeira</v>
          </cell>
          <cell r="K339">
            <v>1</v>
          </cell>
          <cell r="L339" t="str">
            <v>Chapa de Poliéster (PRFV)</v>
          </cell>
          <cell r="M339" t="str">
            <v>ABNT TIPO III</v>
          </cell>
          <cell r="N339">
            <v>0.65</v>
          </cell>
          <cell r="O339" t="str">
            <v>408BPE0150</v>
          </cell>
        </row>
        <row r="340">
          <cell r="J340" t="str">
            <v>Ecológico</v>
          </cell>
          <cell r="K340">
            <v>2</v>
          </cell>
          <cell r="L340" t="str">
            <v>Chapa de Poliéster (PRFV)</v>
          </cell>
          <cell r="M340" t="str">
            <v>ABNT TIPO III</v>
          </cell>
          <cell r="N340">
            <v>2</v>
          </cell>
          <cell r="O340" t="str">
            <v>408BPE0160</v>
          </cell>
        </row>
        <row r="341">
          <cell r="J341" t="str">
            <v>Ecológico</v>
          </cell>
          <cell r="K341">
            <v>1</v>
          </cell>
          <cell r="L341" t="str">
            <v>Chapa de Poliéster (PRFV)</v>
          </cell>
          <cell r="M341" t="str">
            <v>ABNT TIPO III</v>
          </cell>
          <cell r="N341">
            <v>1</v>
          </cell>
          <cell r="O341" t="str">
            <v>408BPE0160</v>
          </cell>
        </row>
        <row r="342">
          <cell r="J342" t="str">
            <v>Perfil C Metálico de aço carbono - NBR 14890</v>
          </cell>
          <cell r="K342">
            <v>2</v>
          </cell>
          <cell r="L342" t="str">
            <v>Chapa de Poliéster (PRFV)</v>
          </cell>
          <cell r="M342" t="str">
            <v>ABNT TIPO III</v>
          </cell>
          <cell r="N342">
            <v>5.25</v>
          </cell>
          <cell r="O342" t="str">
            <v>408BPE0160</v>
          </cell>
        </row>
        <row r="343">
          <cell r="J343" t="str">
            <v>Perfil C Metálico de aço carbono - NBR 14890</v>
          </cell>
          <cell r="K343">
            <v>2</v>
          </cell>
          <cell r="L343" t="str">
            <v>Chapa de Poliéster (PRFV)</v>
          </cell>
          <cell r="M343" t="str">
            <v>ABNT TIPO III</v>
          </cell>
          <cell r="N343">
            <v>5.25</v>
          </cell>
          <cell r="O343" t="str">
            <v>408BPE0160</v>
          </cell>
        </row>
        <row r="344">
          <cell r="J344" t="str">
            <v>SEMIPÓRTICO</v>
          </cell>
          <cell r="K344">
            <v>2</v>
          </cell>
          <cell r="L344" t="str">
            <v>Chapa de Poliéster (PRFV)</v>
          </cell>
          <cell r="M344" t="str">
            <v>ABNT TIPO III</v>
          </cell>
          <cell r="N344">
            <v>7</v>
          </cell>
          <cell r="O344" t="str">
            <v>408BPE0160</v>
          </cell>
        </row>
        <row r="345">
          <cell r="J345" t="str">
            <v>Perfil C Metálico de aço carbono - NBR 14890</v>
          </cell>
          <cell r="K345">
            <v>2</v>
          </cell>
          <cell r="L345" t="str">
            <v>Chapa de Poliéster (PRFV)</v>
          </cell>
          <cell r="M345" t="str">
            <v>ABNT TIPO III</v>
          </cell>
          <cell r="N345">
            <v>3.75</v>
          </cell>
          <cell r="O345" t="str">
            <v>408BPE0160</v>
          </cell>
        </row>
        <row r="346">
          <cell r="J346" t="str">
            <v>Ecológico</v>
          </cell>
          <cell r="K346">
            <v>1</v>
          </cell>
          <cell r="L346" t="str">
            <v>Chapa de Poliéster (PRFV)</v>
          </cell>
          <cell r="M346" t="str">
            <v>ABNT TIPO III</v>
          </cell>
          <cell r="N346">
            <v>0.79</v>
          </cell>
          <cell r="O346" t="str">
            <v>408BPE0160</v>
          </cell>
        </row>
        <row r="347">
          <cell r="J347" t="str">
            <v>Madeira</v>
          </cell>
          <cell r="K347">
            <v>1</v>
          </cell>
          <cell r="L347" t="str">
            <v>Chapa de Poliéster (PRFV)</v>
          </cell>
          <cell r="M347" t="str">
            <v>ABNT TIPO III</v>
          </cell>
          <cell r="N347">
            <v>0.51</v>
          </cell>
          <cell r="O347" t="str">
            <v>408BPE0160</v>
          </cell>
        </row>
        <row r="348">
          <cell r="J348" t="str">
            <v>Madeira</v>
          </cell>
          <cell r="K348">
            <v>20</v>
          </cell>
          <cell r="L348" t="str">
            <v>Chapa de Poliéster (PRFV)</v>
          </cell>
          <cell r="M348" t="str">
            <v>ABNT TIPO III</v>
          </cell>
          <cell r="N348">
            <v>6</v>
          </cell>
          <cell r="O348" t="str">
            <v>408BPE0160</v>
          </cell>
        </row>
        <row r="349">
          <cell r="J349" t="str">
            <v>Perfil C Metálico de aço carbono - NBR 14890</v>
          </cell>
          <cell r="K349">
            <v>2</v>
          </cell>
          <cell r="L349" t="str">
            <v>Chapa de Poliéster (PRFV)</v>
          </cell>
          <cell r="M349" t="str">
            <v>ABNT TIPO III</v>
          </cell>
          <cell r="N349">
            <v>5.25</v>
          </cell>
          <cell r="O349" t="str">
            <v>408BPE0160</v>
          </cell>
        </row>
        <row r="350">
          <cell r="J350" t="str">
            <v>Perfil C Metálico de aço carbono - NBR 14890</v>
          </cell>
          <cell r="K350">
            <v>2</v>
          </cell>
          <cell r="L350" t="str">
            <v>Chapa de Poliéster (PRFV)</v>
          </cell>
          <cell r="M350" t="str">
            <v>ABNT TIPO III</v>
          </cell>
          <cell r="N350">
            <v>5.25</v>
          </cell>
          <cell r="O350" t="str">
            <v>408BPE0160</v>
          </cell>
        </row>
        <row r="351">
          <cell r="J351" t="str">
            <v>Ecológico</v>
          </cell>
          <cell r="K351">
            <v>1</v>
          </cell>
          <cell r="L351" t="str">
            <v>Chapa de Poliéster (PRFV)</v>
          </cell>
          <cell r="M351" t="str">
            <v>ABNT TIPO III</v>
          </cell>
          <cell r="N351">
            <v>0.79</v>
          </cell>
          <cell r="O351" t="str">
            <v>408BPE0160</v>
          </cell>
        </row>
        <row r="352">
          <cell r="J352" t="str">
            <v>Ecológico</v>
          </cell>
          <cell r="K352">
            <v>1</v>
          </cell>
          <cell r="L352" t="str">
            <v>Chapa de Poliéster (PRFV)</v>
          </cell>
          <cell r="M352" t="str">
            <v>ABNT TIPO III</v>
          </cell>
          <cell r="N352">
            <v>0.79</v>
          </cell>
          <cell r="O352" t="str">
            <v>408BPE0160</v>
          </cell>
        </row>
        <row r="353">
          <cell r="J353" t="str">
            <v>Ecológico</v>
          </cell>
          <cell r="K353">
            <v>1</v>
          </cell>
          <cell r="L353" t="str">
            <v>Chapa de Poliéster (PRFV)</v>
          </cell>
          <cell r="M353" t="str">
            <v>ABNT TIPO III</v>
          </cell>
          <cell r="N353">
            <v>1</v>
          </cell>
          <cell r="O353" t="str">
            <v>408BPE0160</v>
          </cell>
        </row>
        <row r="354">
          <cell r="J354" t="str">
            <v>Perfil C Metálico de aço carbono - NBR 14890</v>
          </cell>
          <cell r="K354">
            <v>2</v>
          </cell>
          <cell r="L354" t="str">
            <v>Chapa de Poliéster (PRFV)</v>
          </cell>
          <cell r="M354" t="str">
            <v>ABNT TIPO III</v>
          </cell>
          <cell r="N354">
            <v>3</v>
          </cell>
          <cell r="O354" t="str">
            <v>408BPE0160</v>
          </cell>
        </row>
        <row r="355">
          <cell r="J355" t="str">
            <v>Madeira</v>
          </cell>
          <cell r="K355">
            <v>1</v>
          </cell>
          <cell r="L355" t="str">
            <v>Chapa de Poliéster (PRFV)</v>
          </cell>
          <cell r="M355" t="str">
            <v>ABNT TIPO III</v>
          </cell>
          <cell r="N355">
            <v>0.51</v>
          </cell>
          <cell r="O355" t="str">
            <v>408BPE0160</v>
          </cell>
        </row>
        <row r="356">
          <cell r="J356" t="str">
            <v>Perfil C Metálico de aço carbono - NBR 14890</v>
          </cell>
          <cell r="K356">
            <v>2</v>
          </cell>
          <cell r="L356" t="str">
            <v>Chapa de Poliéster (PRFV)</v>
          </cell>
          <cell r="M356" t="str">
            <v>ABNT TIPO III</v>
          </cell>
          <cell r="N356">
            <v>5.25</v>
          </cell>
          <cell r="O356" t="str">
            <v>408BPE0160</v>
          </cell>
        </row>
        <row r="357">
          <cell r="J357" t="str">
            <v>Ecológico</v>
          </cell>
          <cell r="K357">
            <v>1</v>
          </cell>
          <cell r="L357" t="str">
            <v>Chapa de Poliéster (PRFV)</v>
          </cell>
          <cell r="M357" t="str">
            <v>ABNT TIPO III</v>
          </cell>
          <cell r="N357">
            <v>0.92</v>
          </cell>
          <cell r="O357" t="str">
            <v>408BPE0160</v>
          </cell>
        </row>
        <row r="358">
          <cell r="J358" t="str">
            <v>Perfil C Metálico de aço carbono - NBR 14890</v>
          </cell>
          <cell r="K358">
            <v>2</v>
          </cell>
          <cell r="L358" t="str">
            <v>Chapa de Poliéster (PRFV)</v>
          </cell>
          <cell r="M358" t="str">
            <v>ABNT TIPO III</v>
          </cell>
          <cell r="N358">
            <v>3</v>
          </cell>
          <cell r="O358" t="str">
            <v>408BPE0160</v>
          </cell>
        </row>
        <row r="359">
          <cell r="J359" t="str">
            <v>Perfil C Metálico de aço carbono - NBR 14890</v>
          </cell>
          <cell r="K359">
            <v>2</v>
          </cell>
          <cell r="L359" t="str">
            <v>Chapa de Poliéster (PRFV)</v>
          </cell>
          <cell r="M359" t="str">
            <v>ABNT TIPO III</v>
          </cell>
          <cell r="N359">
            <v>3</v>
          </cell>
          <cell r="O359" t="str">
            <v>408BPE0160</v>
          </cell>
        </row>
        <row r="360">
          <cell r="J360" t="str">
            <v>Ecológico</v>
          </cell>
          <cell r="K360">
            <v>1</v>
          </cell>
          <cell r="L360" t="str">
            <v>Chapa de Poliéster (PRFV)</v>
          </cell>
          <cell r="M360" t="str">
            <v>ABNT TIPO III</v>
          </cell>
          <cell r="N360">
            <v>1</v>
          </cell>
          <cell r="O360" t="str">
            <v>408BPE0160</v>
          </cell>
        </row>
        <row r="361">
          <cell r="J361" t="str">
            <v>Perfil C Metálico de aço carbono - NBR 14890</v>
          </cell>
          <cell r="K361">
            <v>2</v>
          </cell>
          <cell r="L361" t="str">
            <v>Chapa de Poliéster (PRFV)</v>
          </cell>
          <cell r="M361" t="str">
            <v>ABNT TIPO III</v>
          </cell>
          <cell r="N361">
            <v>3</v>
          </cell>
          <cell r="O361" t="str">
            <v>408BPE0160</v>
          </cell>
        </row>
        <row r="362">
          <cell r="J362" t="str">
            <v>Ecológico</v>
          </cell>
          <cell r="K362">
            <v>1</v>
          </cell>
          <cell r="L362" t="str">
            <v>Chapa de Poliéster (PRFV)</v>
          </cell>
          <cell r="M362" t="str">
            <v>ABNT TIPO III</v>
          </cell>
          <cell r="N362">
            <v>0.79</v>
          </cell>
          <cell r="O362" t="str">
            <v>408BPE0160</v>
          </cell>
        </row>
        <row r="363">
          <cell r="J363" t="str">
            <v>Ecológico</v>
          </cell>
          <cell r="K363">
            <v>1</v>
          </cell>
          <cell r="L363" t="str">
            <v>Chapa de Poliéster (PRFV)</v>
          </cell>
          <cell r="M363" t="str">
            <v>ABNT TIPO III</v>
          </cell>
          <cell r="N363">
            <v>1</v>
          </cell>
          <cell r="O363" t="str">
            <v>408BPE0160</v>
          </cell>
        </row>
        <row r="364">
          <cell r="J364" t="str">
            <v>Ecológico</v>
          </cell>
          <cell r="K364">
            <v>1</v>
          </cell>
          <cell r="L364" t="str">
            <v>Chapa de Poliéster (PRFV)</v>
          </cell>
          <cell r="M364" t="str">
            <v>ABNT TIPO III</v>
          </cell>
          <cell r="N364">
            <v>1</v>
          </cell>
          <cell r="O364" t="str">
            <v>408BPE0160</v>
          </cell>
        </row>
        <row r="365">
          <cell r="J365" t="str">
            <v>Ecológico</v>
          </cell>
          <cell r="K365">
            <v>1</v>
          </cell>
          <cell r="L365" t="str">
            <v>Chapa de Poliéster (PRFV)</v>
          </cell>
          <cell r="M365" t="str">
            <v>ABNT TIPO III</v>
          </cell>
          <cell r="N365">
            <v>1</v>
          </cell>
          <cell r="O365" t="str">
            <v>408BPE0160</v>
          </cell>
        </row>
        <row r="366">
          <cell r="J366" t="str">
            <v>Ecológico</v>
          </cell>
          <cell r="K366">
            <v>1</v>
          </cell>
          <cell r="L366" t="str">
            <v>Chapa de Poliéster (PRFV)</v>
          </cell>
          <cell r="M366" t="str">
            <v>ABNT TIPO III</v>
          </cell>
          <cell r="N366">
            <v>1</v>
          </cell>
          <cell r="O366" t="str">
            <v>408BPE0160</v>
          </cell>
        </row>
        <row r="367">
          <cell r="J367" t="str">
            <v>Perfil C Metálico de aço carbono - NBR 14890</v>
          </cell>
          <cell r="K367">
            <v>2</v>
          </cell>
          <cell r="L367" t="str">
            <v>Chapa de Poliéster (PRFV)</v>
          </cell>
          <cell r="M367" t="str">
            <v>ABNT TIPO III</v>
          </cell>
          <cell r="N367">
            <v>3</v>
          </cell>
          <cell r="O367" t="str">
            <v>408BPE0160</v>
          </cell>
        </row>
        <row r="368">
          <cell r="J368" t="str">
            <v>Ecológico</v>
          </cell>
          <cell r="K368">
            <v>1</v>
          </cell>
          <cell r="L368" t="str">
            <v>Chapa de Poliéster (PRFV)</v>
          </cell>
          <cell r="M368" t="str">
            <v>ABNT TIPO III</v>
          </cell>
          <cell r="N368">
            <v>0.79</v>
          </cell>
          <cell r="O368" t="str">
            <v>408BPE0160</v>
          </cell>
        </row>
        <row r="369">
          <cell r="J369" t="str">
            <v>Ecológico</v>
          </cell>
          <cell r="K369">
            <v>1</v>
          </cell>
          <cell r="L369" t="str">
            <v>Chapa de Poliéster (PRFV)</v>
          </cell>
          <cell r="M369" t="str">
            <v>ABNT TIPO III</v>
          </cell>
          <cell r="N369">
            <v>1</v>
          </cell>
          <cell r="O369" t="str">
            <v>408BPE0160</v>
          </cell>
        </row>
        <row r="370">
          <cell r="J370" t="str">
            <v>Ecológico</v>
          </cell>
          <cell r="K370">
            <v>1</v>
          </cell>
          <cell r="L370" t="str">
            <v>Chapa de Poliéster (PRFV)</v>
          </cell>
          <cell r="M370" t="str">
            <v>ABNT TIPO III</v>
          </cell>
          <cell r="N370">
            <v>1</v>
          </cell>
          <cell r="O370" t="str">
            <v>408BPE0160</v>
          </cell>
        </row>
        <row r="371">
          <cell r="J371" t="str">
            <v>Perfil C Metálico de aço carbono - NBR 14890</v>
          </cell>
          <cell r="K371">
            <v>2</v>
          </cell>
          <cell r="L371" t="str">
            <v>Chapa de Poliéster (PRFV)</v>
          </cell>
          <cell r="M371" t="str">
            <v>ABNT TIPO III</v>
          </cell>
          <cell r="N371">
            <v>3</v>
          </cell>
          <cell r="O371" t="str">
            <v>408BPE0160</v>
          </cell>
        </row>
        <row r="372">
          <cell r="J372" t="str">
            <v>Ecológico</v>
          </cell>
          <cell r="K372">
            <v>1</v>
          </cell>
          <cell r="L372" t="str">
            <v>Chapa de Poliéster (PRFV)</v>
          </cell>
          <cell r="M372" t="str">
            <v>ABNT TIPO III</v>
          </cell>
          <cell r="N372">
            <v>0.79</v>
          </cell>
          <cell r="O372" t="str">
            <v>408BPE0160</v>
          </cell>
        </row>
        <row r="373">
          <cell r="J373" t="str">
            <v>Ecológico</v>
          </cell>
          <cell r="K373">
            <v>1</v>
          </cell>
          <cell r="L373" t="str">
            <v>Chapa de Poliéster (PRFV)</v>
          </cell>
          <cell r="M373" t="str">
            <v>ABNT TIPO III</v>
          </cell>
          <cell r="N373">
            <v>0.79</v>
          </cell>
          <cell r="O373" t="str">
            <v>408BPE0160</v>
          </cell>
        </row>
        <row r="374">
          <cell r="J374" t="str">
            <v>Madeira</v>
          </cell>
          <cell r="K374">
            <v>1</v>
          </cell>
          <cell r="L374" t="str">
            <v>Chapa de Poliéster (PRFV)</v>
          </cell>
          <cell r="M374" t="str">
            <v>ABNT TIPO III</v>
          </cell>
          <cell r="N374">
            <v>0.51</v>
          </cell>
          <cell r="O374" t="str">
            <v>408BPE0160</v>
          </cell>
        </row>
        <row r="375">
          <cell r="J375" t="str">
            <v>Ecológico</v>
          </cell>
          <cell r="K375">
            <v>1</v>
          </cell>
          <cell r="L375" t="str">
            <v>Chapa de Poliéster (PRFV)</v>
          </cell>
          <cell r="M375" t="str">
            <v>ABNT TIPO III</v>
          </cell>
          <cell r="N375">
            <v>1</v>
          </cell>
          <cell r="O375" t="str">
            <v>408BPE0160</v>
          </cell>
        </row>
        <row r="376">
          <cell r="J376" t="str">
            <v>Ecológico</v>
          </cell>
          <cell r="K376">
            <v>1</v>
          </cell>
          <cell r="L376" t="str">
            <v>Chapa de Poliéster (PRFV)</v>
          </cell>
          <cell r="M376" t="str">
            <v>ABNT TIPO III</v>
          </cell>
          <cell r="N376">
            <v>1</v>
          </cell>
          <cell r="O376" t="str">
            <v>408BPE0160</v>
          </cell>
        </row>
        <row r="377">
          <cell r="J377" t="str">
            <v>Ecológico</v>
          </cell>
          <cell r="K377">
            <v>1</v>
          </cell>
          <cell r="L377" t="str">
            <v>Chapa de Poliéster (PRFV)</v>
          </cell>
          <cell r="M377" t="str">
            <v>ABNT TIPO III</v>
          </cell>
          <cell r="N377">
            <v>0.79</v>
          </cell>
          <cell r="O377" t="str">
            <v>408BPE0160</v>
          </cell>
        </row>
        <row r="378">
          <cell r="J378" t="str">
            <v>Ecológico</v>
          </cell>
          <cell r="K378">
            <v>1</v>
          </cell>
          <cell r="L378" t="str">
            <v>Chapa de Poliéster (PRFV)</v>
          </cell>
          <cell r="M378" t="str">
            <v>ABNT TIPO III</v>
          </cell>
          <cell r="N378">
            <v>1</v>
          </cell>
          <cell r="O378" t="str">
            <v>408BPE0160</v>
          </cell>
        </row>
        <row r="379">
          <cell r="J379" t="str">
            <v>Ecológico</v>
          </cell>
          <cell r="K379">
            <v>1</v>
          </cell>
          <cell r="L379" t="str">
            <v>Chapa de Poliéster (PRFV)</v>
          </cell>
          <cell r="M379" t="str">
            <v>ABNT TIPO III</v>
          </cell>
          <cell r="N379">
            <v>1</v>
          </cell>
          <cell r="O379" t="str">
            <v>408BPE0160</v>
          </cell>
        </row>
        <row r="380">
          <cell r="J380" t="str">
            <v>Ecológico</v>
          </cell>
          <cell r="K380">
            <v>1</v>
          </cell>
          <cell r="L380" t="str">
            <v>Chapa de Poliéster (PRFV)</v>
          </cell>
          <cell r="M380" t="str">
            <v>ABNT TIPO III</v>
          </cell>
          <cell r="N380">
            <v>1</v>
          </cell>
          <cell r="O380" t="str">
            <v>408BPE0160</v>
          </cell>
        </row>
        <row r="381">
          <cell r="J381" t="str">
            <v>Ecológico</v>
          </cell>
          <cell r="K381">
            <v>1</v>
          </cell>
          <cell r="L381" t="str">
            <v>Chapa de Poliéster (PRFV)</v>
          </cell>
          <cell r="M381" t="str">
            <v>ABNT TIPO III</v>
          </cell>
          <cell r="N381">
            <v>1</v>
          </cell>
          <cell r="O381" t="str">
            <v>408BPE0160</v>
          </cell>
        </row>
        <row r="382">
          <cell r="J382" t="str">
            <v>Ecológico</v>
          </cell>
          <cell r="K382">
            <v>1</v>
          </cell>
          <cell r="L382" t="str">
            <v>Chapa de Poliéster (PRFV)</v>
          </cell>
          <cell r="M382" t="str">
            <v>ABNT TIPO III</v>
          </cell>
          <cell r="N382">
            <v>0.79</v>
          </cell>
          <cell r="O382" t="str">
            <v>408BPE0160</v>
          </cell>
        </row>
        <row r="383">
          <cell r="J383" t="str">
            <v>Ecológico</v>
          </cell>
          <cell r="K383">
            <v>1</v>
          </cell>
          <cell r="L383" t="str">
            <v>Chapa de Poliéster (PRFV)</v>
          </cell>
          <cell r="M383" t="str">
            <v>ABNT TIPO III</v>
          </cell>
          <cell r="N383">
            <v>0.79</v>
          </cell>
          <cell r="O383" t="str">
            <v>408BPE0160</v>
          </cell>
        </row>
        <row r="384">
          <cell r="J384" t="str">
            <v>Ecológico</v>
          </cell>
          <cell r="K384">
            <v>1</v>
          </cell>
          <cell r="L384" t="str">
            <v>Chapa de Poliéster (PRFV)</v>
          </cell>
          <cell r="M384" t="str">
            <v>ABNT TIPO III</v>
          </cell>
          <cell r="N384">
            <v>1</v>
          </cell>
          <cell r="O384" t="str">
            <v>408BPE0160</v>
          </cell>
        </row>
        <row r="385">
          <cell r="J385" t="str">
            <v>Ecológico</v>
          </cell>
          <cell r="K385">
            <v>1</v>
          </cell>
          <cell r="L385" t="str">
            <v>Chapa de Poliéster (PRFV)</v>
          </cell>
          <cell r="M385" t="str">
            <v>ABNT TIPO III</v>
          </cell>
          <cell r="N385">
            <v>1</v>
          </cell>
          <cell r="O385" t="str">
            <v>408BPE0160</v>
          </cell>
        </row>
        <row r="386">
          <cell r="J386" t="str">
            <v>Ecológico</v>
          </cell>
          <cell r="K386">
            <v>1</v>
          </cell>
          <cell r="L386" t="str">
            <v>Chapa de Poliéster (PRFV)</v>
          </cell>
          <cell r="M386" t="str">
            <v>ABNT TIPO III</v>
          </cell>
          <cell r="N386">
            <v>0.79</v>
          </cell>
          <cell r="O386" t="str">
            <v>408BPE0160</v>
          </cell>
        </row>
        <row r="387">
          <cell r="J387" t="str">
            <v>Ecológico</v>
          </cell>
          <cell r="K387">
            <v>1</v>
          </cell>
          <cell r="L387" t="str">
            <v>Chapa de Poliéster (PRFV)</v>
          </cell>
          <cell r="M387" t="str">
            <v>ABNT TIPO III</v>
          </cell>
          <cell r="N387">
            <v>1</v>
          </cell>
          <cell r="O387" t="str">
            <v>408BPE0160</v>
          </cell>
        </row>
        <row r="388">
          <cell r="J388" t="str">
            <v>Madeira</v>
          </cell>
          <cell r="K388">
            <v>1</v>
          </cell>
          <cell r="L388" t="str">
            <v>Chapa de Poliéster (PRFV)</v>
          </cell>
          <cell r="M388" t="str">
            <v>ABNT TIPO III</v>
          </cell>
          <cell r="N388">
            <v>0.3</v>
          </cell>
          <cell r="O388" t="str">
            <v>408BPE0160</v>
          </cell>
        </row>
        <row r="389">
          <cell r="J389" t="str">
            <v>Madeira</v>
          </cell>
          <cell r="K389">
            <v>1</v>
          </cell>
          <cell r="L389" t="str">
            <v>Chapa de Poliéster (PRFV)</v>
          </cell>
          <cell r="M389" t="str">
            <v>ABNT TIPO III</v>
          </cell>
          <cell r="N389">
            <v>0.3</v>
          </cell>
          <cell r="O389" t="str">
            <v>408BPE0160</v>
          </cell>
        </row>
        <row r="390">
          <cell r="J390" t="str">
            <v>Perfil C Metálico de aço carbono - NBR 14890</v>
          </cell>
          <cell r="K390">
            <v>2</v>
          </cell>
          <cell r="L390" t="str">
            <v>Chapa de Poliéster (PRFV)</v>
          </cell>
          <cell r="M390" t="str">
            <v>ABNT TIPO III</v>
          </cell>
          <cell r="N390">
            <v>5.25</v>
          </cell>
          <cell r="O390" t="str">
            <v>408BPE0160</v>
          </cell>
        </row>
        <row r="391">
          <cell r="J391" t="str">
            <v>Perfil C Metálico de aço carbono - NBR 14890</v>
          </cell>
          <cell r="K391">
            <v>2</v>
          </cell>
          <cell r="L391" t="str">
            <v>Chapa de Poliéster (PRFV)</v>
          </cell>
          <cell r="M391" t="str">
            <v>ABNT TIPO III</v>
          </cell>
          <cell r="N391">
            <v>5.25</v>
          </cell>
          <cell r="O391" t="str">
            <v>408BPE0160</v>
          </cell>
        </row>
        <row r="392">
          <cell r="J392" t="str">
            <v>Madeira</v>
          </cell>
          <cell r="K392">
            <v>1</v>
          </cell>
          <cell r="L392" t="str">
            <v>Chapa de Poliéster (PRFV)</v>
          </cell>
          <cell r="M392" t="str">
            <v>ABNT TIPO III</v>
          </cell>
          <cell r="N392">
            <v>0.3</v>
          </cell>
          <cell r="O392" t="str">
            <v>408BPE0160</v>
          </cell>
        </row>
        <row r="393">
          <cell r="J393" t="str">
            <v>Madeira</v>
          </cell>
          <cell r="K393">
            <v>1</v>
          </cell>
          <cell r="L393" t="str">
            <v>Chapa de Poliéster (PRFV)</v>
          </cell>
          <cell r="M393" t="str">
            <v>ABNT TIPO III</v>
          </cell>
          <cell r="N393">
            <v>0.3</v>
          </cell>
          <cell r="O393" t="str">
            <v>408BPE0160</v>
          </cell>
        </row>
        <row r="394">
          <cell r="J394" t="str">
            <v>Ecológico</v>
          </cell>
          <cell r="K394">
            <v>1</v>
          </cell>
          <cell r="L394" t="str">
            <v>Chapa de Poliéster (PRFV)</v>
          </cell>
          <cell r="M394" t="str">
            <v>ABNT TIPO III</v>
          </cell>
          <cell r="N394">
            <v>1.75</v>
          </cell>
          <cell r="O394" t="str">
            <v>408BPE0160</v>
          </cell>
        </row>
        <row r="395">
          <cell r="J395" t="str">
            <v>Ecológico</v>
          </cell>
          <cell r="K395">
            <v>1</v>
          </cell>
          <cell r="L395" t="str">
            <v>Chapa de Poliéster (PRFV)</v>
          </cell>
          <cell r="M395" t="str">
            <v>ABNT TIPO III</v>
          </cell>
          <cell r="N395">
            <v>0.83</v>
          </cell>
          <cell r="O395" t="str">
            <v>408BPE0160</v>
          </cell>
        </row>
        <row r="396">
          <cell r="J396" t="str">
            <v>Ecológico</v>
          </cell>
          <cell r="K396">
            <v>1</v>
          </cell>
          <cell r="L396" t="str">
            <v>Chapa de Poliéster (PRFV)</v>
          </cell>
          <cell r="M396" t="str">
            <v>ABNT TIPO III</v>
          </cell>
          <cell r="N396">
            <v>0.79</v>
          </cell>
          <cell r="O396" t="str">
            <v>408BPE0160</v>
          </cell>
        </row>
        <row r="397">
          <cell r="J397" t="str">
            <v>Ecológico</v>
          </cell>
          <cell r="K397">
            <v>1</v>
          </cell>
          <cell r="L397" t="str">
            <v>Chapa de Poliéster (PRFV)</v>
          </cell>
          <cell r="M397" t="str">
            <v>ABNT TIPO III</v>
          </cell>
          <cell r="N397">
            <v>0.79</v>
          </cell>
          <cell r="O397" t="str">
            <v>408BPE0160</v>
          </cell>
        </row>
        <row r="398">
          <cell r="J398" t="str">
            <v>Ecológico</v>
          </cell>
          <cell r="K398">
            <v>1</v>
          </cell>
          <cell r="L398" t="str">
            <v>Chapa de Poliéster (PRFV)</v>
          </cell>
          <cell r="M398" t="str">
            <v>ABNT TIPO III</v>
          </cell>
          <cell r="N398">
            <v>1</v>
          </cell>
          <cell r="O398" t="str">
            <v>408BPE0160</v>
          </cell>
        </row>
        <row r="399">
          <cell r="J399" t="str">
            <v>Ecológico</v>
          </cell>
          <cell r="K399">
            <v>1</v>
          </cell>
          <cell r="L399" t="str">
            <v>Chapa de Poliéster (PRFV)</v>
          </cell>
          <cell r="M399" t="str">
            <v>ABNT TIPO III</v>
          </cell>
          <cell r="N399">
            <v>1</v>
          </cell>
          <cell r="O399" t="str">
            <v>408BPE0160</v>
          </cell>
        </row>
        <row r="400">
          <cell r="J400" t="str">
            <v>Ecológico</v>
          </cell>
          <cell r="K400">
            <v>1</v>
          </cell>
          <cell r="L400" t="str">
            <v>Chapa de Poliéster (PRFV)</v>
          </cell>
          <cell r="M400" t="str">
            <v>ABNT TIPO III</v>
          </cell>
          <cell r="N400">
            <v>0.79</v>
          </cell>
          <cell r="O400" t="str">
            <v>408BPE0160</v>
          </cell>
        </row>
        <row r="401">
          <cell r="J401" t="str">
            <v>Ecológico</v>
          </cell>
          <cell r="K401">
            <v>1</v>
          </cell>
          <cell r="L401" t="str">
            <v>Chapa de Poliéster (PRFV)</v>
          </cell>
          <cell r="M401" t="str">
            <v>ABNT TIPO III</v>
          </cell>
          <cell r="N401">
            <v>1</v>
          </cell>
          <cell r="O401" t="str">
            <v>408BPE0160</v>
          </cell>
        </row>
        <row r="402">
          <cell r="J402" t="str">
            <v>Ecológico</v>
          </cell>
          <cell r="K402">
            <v>1</v>
          </cell>
          <cell r="L402" t="str">
            <v>Chapa de Poliéster (PRFV)</v>
          </cell>
          <cell r="M402" t="str">
            <v>ABNT TIPO III</v>
          </cell>
          <cell r="N402">
            <v>1</v>
          </cell>
          <cell r="O402" t="str">
            <v>408BPE0160</v>
          </cell>
        </row>
        <row r="403">
          <cell r="J403" t="str">
            <v>Ecológico</v>
          </cell>
          <cell r="K403">
            <v>1</v>
          </cell>
          <cell r="L403" t="str">
            <v>Chapa de Poliéster (PRFV)</v>
          </cell>
          <cell r="M403" t="str">
            <v>ABNT TIPO III</v>
          </cell>
          <cell r="N403">
            <v>0.79</v>
          </cell>
          <cell r="O403" t="str">
            <v>408BPE0160</v>
          </cell>
        </row>
        <row r="404">
          <cell r="J404" t="str">
            <v>Madeira</v>
          </cell>
          <cell r="K404">
            <v>1</v>
          </cell>
          <cell r="L404" t="str">
            <v>Chapa de Poliéster (PRFV)</v>
          </cell>
          <cell r="M404" t="str">
            <v>ABNT TIPO III</v>
          </cell>
          <cell r="N404">
            <v>0.51</v>
          </cell>
          <cell r="O404" t="str">
            <v>408BPE0160</v>
          </cell>
        </row>
        <row r="405">
          <cell r="J405" t="str">
            <v>Perfil C Metálico de aço carbono - NBR 14890</v>
          </cell>
          <cell r="K405">
            <v>2</v>
          </cell>
          <cell r="L405" t="str">
            <v>Chapa de Poliéster (PRFV)</v>
          </cell>
          <cell r="M405" t="str">
            <v>ABNT TIPO III</v>
          </cell>
          <cell r="N405">
            <v>3</v>
          </cell>
          <cell r="O405" t="str">
            <v>408BPE0160</v>
          </cell>
        </row>
        <row r="406">
          <cell r="J406" t="str">
            <v>Perfil C Metálico de aço carbono - NBR 14890</v>
          </cell>
          <cell r="K406">
            <v>2</v>
          </cell>
          <cell r="L406" t="str">
            <v>Chapa de Poliéster (PRFV)</v>
          </cell>
          <cell r="M406" t="str">
            <v>ABNT TIPO III</v>
          </cell>
          <cell r="N406">
            <v>3</v>
          </cell>
          <cell r="O406" t="str">
            <v>408BPE0160</v>
          </cell>
        </row>
        <row r="407">
          <cell r="J407" t="str">
            <v>Perfil C Metálico de aço carbono - NBR 14890</v>
          </cell>
          <cell r="K407">
            <v>2</v>
          </cell>
          <cell r="L407" t="str">
            <v>Chapa de Poliéster (PRFV)</v>
          </cell>
          <cell r="M407" t="str">
            <v>ABNT TIPO III</v>
          </cell>
          <cell r="N407">
            <v>3</v>
          </cell>
          <cell r="O407" t="str">
            <v>408BPE0160</v>
          </cell>
        </row>
        <row r="408">
          <cell r="J408" t="str">
            <v>Perfil C Metálico de aço carbono - NBR 14890</v>
          </cell>
          <cell r="K408">
            <v>2</v>
          </cell>
          <cell r="L408" t="str">
            <v>Chapa de Poliéster (PRFV)</v>
          </cell>
          <cell r="M408" t="str">
            <v>ABNT TIPO III</v>
          </cell>
          <cell r="N408">
            <v>5.25</v>
          </cell>
          <cell r="O408" t="str">
            <v>408BPE0160</v>
          </cell>
        </row>
        <row r="409">
          <cell r="J409" t="str">
            <v>Perfil C Metálico de aço carbono - NBR 14890</v>
          </cell>
          <cell r="K409">
            <v>2</v>
          </cell>
          <cell r="L409" t="str">
            <v>Chapa de Poliéster (PRFV)</v>
          </cell>
          <cell r="M409" t="str">
            <v>ABNT TIPO III</v>
          </cell>
          <cell r="N409">
            <v>5.25</v>
          </cell>
          <cell r="O409" t="str">
            <v>408BPE0160</v>
          </cell>
        </row>
        <row r="410">
          <cell r="J410" t="str">
            <v>Ecológico</v>
          </cell>
          <cell r="K410">
            <v>1</v>
          </cell>
          <cell r="L410" t="str">
            <v>Chapa de Poliéster (PRFV)</v>
          </cell>
          <cell r="M410" t="str">
            <v>ABNT TIPO III</v>
          </cell>
          <cell r="N410">
            <v>0.79</v>
          </cell>
          <cell r="O410" t="str">
            <v>408BPE0160</v>
          </cell>
        </row>
        <row r="411">
          <cell r="J411" t="str">
            <v>Ecológico</v>
          </cell>
          <cell r="K411">
            <v>1</v>
          </cell>
          <cell r="L411" t="str">
            <v>Chapa de Poliéster (PRFV)</v>
          </cell>
          <cell r="M411" t="str">
            <v>ABNT TIPO III</v>
          </cell>
          <cell r="N411">
            <v>0.79</v>
          </cell>
          <cell r="O411" t="str">
            <v>408BPE0160</v>
          </cell>
        </row>
        <row r="412">
          <cell r="J412" t="str">
            <v>Ecológico</v>
          </cell>
          <cell r="K412">
            <v>1</v>
          </cell>
          <cell r="L412" t="str">
            <v>Chapa de Poliéster (PRFV)</v>
          </cell>
          <cell r="M412" t="str">
            <v>ABNT TIPO III</v>
          </cell>
          <cell r="N412">
            <v>1</v>
          </cell>
          <cell r="O412" t="str">
            <v>408BPE0160</v>
          </cell>
        </row>
        <row r="413">
          <cell r="J413" t="str">
            <v>Perfil C Metálico de aço carbono - NBR 14890</v>
          </cell>
          <cell r="K413">
            <v>2</v>
          </cell>
          <cell r="L413" t="str">
            <v>Chapa de Poliéster (PRFV)</v>
          </cell>
          <cell r="M413" t="str">
            <v>ABNT TIPO III</v>
          </cell>
          <cell r="N413">
            <v>3.75</v>
          </cell>
          <cell r="O413" t="str">
            <v>408BPE0160</v>
          </cell>
        </row>
        <row r="414">
          <cell r="J414" t="str">
            <v>Madeira</v>
          </cell>
          <cell r="K414">
            <v>1</v>
          </cell>
          <cell r="L414" t="str">
            <v>Chapa de Poliéster (PRFV)</v>
          </cell>
          <cell r="M414" t="str">
            <v>ABNT TIPO III</v>
          </cell>
          <cell r="N414">
            <v>0.51</v>
          </cell>
          <cell r="O414" t="str">
            <v>408BPE0160</v>
          </cell>
        </row>
        <row r="415">
          <cell r="J415" t="str">
            <v>Ecológico</v>
          </cell>
          <cell r="K415">
            <v>1</v>
          </cell>
          <cell r="L415" t="str">
            <v>Chapa de Poliéster (PRFV)</v>
          </cell>
          <cell r="M415" t="str">
            <v>ABNT TIPO III</v>
          </cell>
          <cell r="N415">
            <v>1</v>
          </cell>
          <cell r="O415" t="str">
            <v>408BPE0160</v>
          </cell>
        </row>
        <row r="416">
          <cell r="J416" t="str">
            <v>Ecológico</v>
          </cell>
          <cell r="K416">
            <v>1</v>
          </cell>
          <cell r="L416" t="str">
            <v>Chapa de Poliéster (PRFV)</v>
          </cell>
          <cell r="M416" t="str">
            <v>ABNT TIPO III</v>
          </cell>
          <cell r="N416">
            <v>0.79</v>
          </cell>
          <cell r="O416" t="str">
            <v>408BPE0160</v>
          </cell>
        </row>
        <row r="417">
          <cell r="J417" t="str">
            <v>Ecológico</v>
          </cell>
          <cell r="K417">
            <v>1</v>
          </cell>
          <cell r="L417" t="str">
            <v>Chapa de Poliéster (PRFV)</v>
          </cell>
          <cell r="M417" t="str">
            <v>ABNT TIPO III</v>
          </cell>
          <cell r="N417">
            <v>0.79</v>
          </cell>
          <cell r="O417" t="str">
            <v>408BPE0160</v>
          </cell>
        </row>
        <row r="418">
          <cell r="J418" t="str">
            <v>Madeira</v>
          </cell>
          <cell r="K418">
            <v>1</v>
          </cell>
          <cell r="L418" t="str">
            <v>Chapa de Poliéster (PRFV)</v>
          </cell>
          <cell r="M418" t="str">
            <v>ABNT TIPO III</v>
          </cell>
          <cell r="N418">
            <v>0.51</v>
          </cell>
          <cell r="O418" t="str">
            <v>408BPE0160</v>
          </cell>
        </row>
        <row r="419">
          <cell r="J419" t="str">
            <v>Ecológico</v>
          </cell>
          <cell r="K419">
            <v>1</v>
          </cell>
          <cell r="L419" t="str">
            <v>Chapa de Poliéster (PRFV)</v>
          </cell>
          <cell r="M419" t="str">
            <v>ABNT TIPO III</v>
          </cell>
          <cell r="N419">
            <v>0.92</v>
          </cell>
          <cell r="O419" t="str">
            <v>408BPE0160</v>
          </cell>
        </row>
        <row r="420">
          <cell r="J420" t="str">
            <v>Ecológico</v>
          </cell>
          <cell r="K420">
            <v>1</v>
          </cell>
          <cell r="L420" t="str">
            <v>Chapa de Poliéster (PRFV)</v>
          </cell>
          <cell r="M420" t="str">
            <v>ABNT TIPO III</v>
          </cell>
          <cell r="N420">
            <v>0.79</v>
          </cell>
          <cell r="O420" t="str">
            <v>408BPE0160</v>
          </cell>
        </row>
        <row r="421">
          <cell r="J421" t="str">
            <v>Ecológico</v>
          </cell>
          <cell r="K421">
            <v>1</v>
          </cell>
          <cell r="L421" t="str">
            <v>Chapa de Poliéster (PRFV)</v>
          </cell>
          <cell r="M421" t="str">
            <v>ABNT TIPO III</v>
          </cell>
          <cell r="N421">
            <v>0.79</v>
          </cell>
          <cell r="O421" t="str">
            <v>408BPE0160</v>
          </cell>
        </row>
        <row r="422">
          <cell r="J422" t="str">
            <v>Madeira</v>
          </cell>
          <cell r="K422">
            <v>1</v>
          </cell>
          <cell r="L422" t="str">
            <v>Chapa de Poliéster (PRFV)</v>
          </cell>
          <cell r="M422" t="str">
            <v>ABNT TIPO III</v>
          </cell>
          <cell r="N422">
            <v>0.65</v>
          </cell>
          <cell r="O422" t="str">
            <v>408BPE0160</v>
          </cell>
        </row>
        <row r="423">
          <cell r="J423" t="str">
            <v>Ecológico</v>
          </cell>
          <cell r="K423">
            <v>1</v>
          </cell>
          <cell r="L423" t="str">
            <v>Chapa de Poliéster (PRFV)</v>
          </cell>
          <cell r="M423" t="str">
            <v>ABNT TIPO III</v>
          </cell>
          <cell r="N423">
            <v>1</v>
          </cell>
          <cell r="O423" t="str">
            <v>408BPE0160</v>
          </cell>
        </row>
        <row r="424">
          <cell r="J424" t="str">
            <v>Ecológico</v>
          </cell>
          <cell r="K424">
            <v>1</v>
          </cell>
          <cell r="L424" t="str">
            <v>Chapa de Poliéster (PRFV)</v>
          </cell>
          <cell r="M424" t="str">
            <v>ABNT TIPO III</v>
          </cell>
          <cell r="N424">
            <v>0.79</v>
          </cell>
          <cell r="O424" t="str">
            <v>408BPE0160</v>
          </cell>
        </row>
        <row r="425">
          <cell r="J425" t="str">
            <v>Ecológico</v>
          </cell>
          <cell r="K425">
            <v>1</v>
          </cell>
          <cell r="L425" t="str">
            <v>Chapa de Poliéster (PRFV)</v>
          </cell>
          <cell r="M425" t="str">
            <v>ABNT TIPO III</v>
          </cell>
          <cell r="N425">
            <v>0.79</v>
          </cell>
          <cell r="O425" t="str">
            <v>408BPE0160</v>
          </cell>
        </row>
        <row r="426">
          <cell r="J426" t="str">
            <v>Perfil C Metálico de aço carbono - NBR 14890</v>
          </cell>
          <cell r="K426">
            <v>2</v>
          </cell>
          <cell r="L426" t="str">
            <v>Chapa de Poliéster (PRFV)</v>
          </cell>
          <cell r="M426" t="str">
            <v>ABNT TIPO III</v>
          </cell>
          <cell r="N426">
            <v>5.25</v>
          </cell>
          <cell r="O426" t="str">
            <v>408BPE0160</v>
          </cell>
        </row>
        <row r="427">
          <cell r="J427" t="str">
            <v>Madeira</v>
          </cell>
          <cell r="K427">
            <v>1</v>
          </cell>
          <cell r="L427" t="str">
            <v>Chapa de Poliéster (PRFV)</v>
          </cell>
          <cell r="M427" t="str">
            <v>ABNT TIPO III</v>
          </cell>
          <cell r="N427">
            <v>0.43</v>
          </cell>
          <cell r="O427" t="str">
            <v>408BPE0160</v>
          </cell>
        </row>
        <row r="428">
          <cell r="J428" t="str">
            <v>Ecológico</v>
          </cell>
          <cell r="K428">
            <v>1</v>
          </cell>
          <cell r="L428" t="str">
            <v>Chapa de Poliéster (PRFV)</v>
          </cell>
          <cell r="M428" t="str">
            <v>ABNT TIPO III</v>
          </cell>
          <cell r="N428">
            <v>0.83</v>
          </cell>
          <cell r="O428" t="str">
            <v>408BPE0160</v>
          </cell>
        </row>
        <row r="429">
          <cell r="J429" t="str">
            <v>Perfil C Metálico de aço carbono - NBR 14890</v>
          </cell>
          <cell r="K429">
            <v>2</v>
          </cell>
          <cell r="L429" t="str">
            <v>Chapa de Poliéster (PRFV)</v>
          </cell>
          <cell r="M429" t="str">
            <v>ABNT TIPO III</v>
          </cell>
          <cell r="N429">
            <v>5.25</v>
          </cell>
          <cell r="O429" t="str">
            <v>408BPE0160</v>
          </cell>
        </row>
        <row r="430">
          <cell r="J430" t="str">
            <v>Ecológico</v>
          </cell>
          <cell r="K430">
            <v>1</v>
          </cell>
          <cell r="L430" t="str">
            <v>Chapa de Poliéster (PRFV)</v>
          </cell>
          <cell r="M430" t="str">
            <v>ABNT TIPO III</v>
          </cell>
          <cell r="N430">
            <v>0.79</v>
          </cell>
          <cell r="O430" t="str">
            <v>408BPE0160</v>
          </cell>
        </row>
        <row r="431">
          <cell r="J431" t="str">
            <v>Perfil C Metálico de aço carbono - NBR 14890</v>
          </cell>
          <cell r="K431">
            <v>2</v>
          </cell>
          <cell r="L431" t="str">
            <v>Chapa de Poliéster (PRFV)</v>
          </cell>
          <cell r="M431" t="str">
            <v>ABNT TIPO III</v>
          </cell>
          <cell r="N431">
            <v>5.25</v>
          </cell>
          <cell r="O431" t="str">
            <v>408BPE0160</v>
          </cell>
        </row>
        <row r="432">
          <cell r="J432" t="str">
            <v>Madeira</v>
          </cell>
          <cell r="K432">
            <v>1</v>
          </cell>
          <cell r="L432" t="str">
            <v>Chapa de Poliéster (PRFV)</v>
          </cell>
          <cell r="M432" t="str">
            <v>ABNT TIPO III</v>
          </cell>
          <cell r="N432">
            <v>0.65</v>
          </cell>
          <cell r="O432" t="str">
            <v>408BPE0160</v>
          </cell>
        </row>
        <row r="433">
          <cell r="J433" t="str">
            <v>Madeira</v>
          </cell>
          <cell r="K433">
            <v>1</v>
          </cell>
          <cell r="L433" t="str">
            <v>Chapa de Poliéster (PRFV)</v>
          </cell>
          <cell r="M433" t="str">
            <v>ABNT TIPO III</v>
          </cell>
          <cell r="N433">
            <v>0.65</v>
          </cell>
          <cell r="O433" t="str">
            <v>408BPE0160</v>
          </cell>
        </row>
        <row r="434">
          <cell r="J434" t="str">
            <v>Ecológico</v>
          </cell>
          <cell r="K434">
            <v>1</v>
          </cell>
          <cell r="L434" t="str">
            <v>Chapa de Poliéster (PRFV)</v>
          </cell>
          <cell r="M434" t="str">
            <v>ABNT TIPO III</v>
          </cell>
          <cell r="N434">
            <v>1</v>
          </cell>
          <cell r="O434" t="str">
            <v>408BPE0160</v>
          </cell>
        </row>
        <row r="435">
          <cell r="J435" t="str">
            <v>Ecológico</v>
          </cell>
          <cell r="K435">
            <v>1</v>
          </cell>
          <cell r="L435" t="str">
            <v>Chapa de Poliéster (PRFV)</v>
          </cell>
          <cell r="M435" t="str">
            <v>ABNT TIPO III</v>
          </cell>
          <cell r="N435">
            <v>0.79</v>
          </cell>
          <cell r="O435" t="str">
            <v>408BPE0160</v>
          </cell>
        </row>
        <row r="436">
          <cell r="J436" t="str">
            <v>Ecológico</v>
          </cell>
          <cell r="K436">
            <v>1</v>
          </cell>
          <cell r="L436" t="str">
            <v>Chapa de Poliéster (PRFV)</v>
          </cell>
          <cell r="M436" t="str">
            <v>ABNT TIPO III</v>
          </cell>
          <cell r="N436">
            <v>0.79</v>
          </cell>
          <cell r="O436" t="str">
            <v>408BPE0160</v>
          </cell>
        </row>
        <row r="437">
          <cell r="J437" t="str">
            <v>Perfil C Metálico de aço carbono - NBR 14890</v>
          </cell>
          <cell r="K437">
            <v>2</v>
          </cell>
          <cell r="L437" t="str">
            <v>Chapa de Poliéster (PRFV)</v>
          </cell>
          <cell r="M437" t="str">
            <v>ABNT TIPO III</v>
          </cell>
          <cell r="N437">
            <v>5.25</v>
          </cell>
          <cell r="O437" t="str">
            <v>408BPE0170</v>
          </cell>
        </row>
        <row r="438">
          <cell r="J438" t="str">
            <v>Perfil C Metálico de aço carbono - NBR 14890</v>
          </cell>
          <cell r="K438">
            <v>2</v>
          </cell>
          <cell r="L438" t="str">
            <v>Chapa de Poliéster (PRFV)</v>
          </cell>
          <cell r="M438" t="str">
            <v>ABNT TIPO III</v>
          </cell>
          <cell r="N438">
            <v>5.25</v>
          </cell>
          <cell r="O438" t="str">
            <v>408BPE0170</v>
          </cell>
        </row>
        <row r="439">
          <cell r="J439" t="str">
            <v>Ecológico</v>
          </cell>
          <cell r="K439">
            <v>1</v>
          </cell>
          <cell r="L439" t="str">
            <v>Chapa de Poliéster (PRFV)</v>
          </cell>
          <cell r="M439" t="str">
            <v>ABNT TIPO III</v>
          </cell>
          <cell r="N439">
            <v>0.79</v>
          </cell>
          <cell r="O439" t="str">
            <v>408BPE0170</v>
          </cell>
        </row>
        <row r="440">
          <cell r="J440" t="str">
            <v>Ecológico</v>
          </cell>
          <cell r="K440">
            <v>1</v>
          </cell>
          <cell r="L440" t="str">
            <v>Chapa de Poliéster (PRFV)</v>
          </cell>
          <cell r="M440" t="str">
            <v>ABNT TIPO III</v>
          </cell>
          <cell r="N440">
            <v>0.79</v>
          </cell>
          <cell r="O440" t="str">
            <v>408BPE0170</v>
          </cell>
        </row>
        <row r="441">
          <cell r="J441" t="str">
            <v>Madeira</v>
          </cell>
          <cell r="K441">
            <v>1</v>
          </cell>
          <cell r="L441" t="str">
            <v>Chapa de Poliéster (PRFV)</v>
          </cell>
          <cell r="M441" t="str">
            <v>ABNT TIPO III</v>
          </cell>
          <cell r="N441">
            <v>0.51</v>
          </cell>
          <cell r="O441" t="str">
            <v>408BPE0170</v>
          </cell>
        </row>
        <row r="442">
          <cell r="J442" t="str">
            <v>Perfil C Metálico de aço carbono - NBR 14890</v>
          </cell>
          <cell r="K442">
            <v>2</v>
          </cell>
          <cell r="L442" t="str">
            <v>Chapa de Poliéster (PRFV)</v>
          </cell>
          <cell r="M442" t="str">
            <v>ABNT TIPO III</v>
          </cell>
          <cell r="N442">
            <v>3.75</v>
          </cell>
          <cell r="O442" t="str">
            <v>408BPE0170</v>
          </cell>
        </row>
        <row r="443">
          <cell r="J443" t="str">
            <v>SEMIPÓRTICO</v>
          </cell>
          <cell r="K443">
            <v>2</v>
          </cell>
          <cell r="L443" t="str">
            <v>Chapa de Poliéster (PRFV)</v>
          </cell>
          <cell r="M443" t="str">
            <v>ABNT TIPO X</v>
          </cell>
          <cell r="N443">
            <v>6</v>
          </cell>
          <cell r="O443" t="str">
            <v>408BPE0170</v>
          </cell>
        </row>
        <row r="444">
          <cell r="J444" t="str">
            <v>Perfil C Metálico de aço carbono - NBR 14890</v>
          </cell>
          <cell r="K444">
            <v>2</v>
          </cell>
          <cell r="L444" t="str">
            <v>Chapa de Poliéster (PRFV)</v>
          </cell>
          <cell r="M444" t="str">
            <v>ABNT TIPO III</v>
          </cell>
          <cell r="N444">
            <v>3.75</v>
          </cell>
          <cell r="O444" t="str">
            <v>408BPE0170</v>
          </cell>
        </row>
        <row r="445">
          <cell r="J445" t="str">
            <v>Ecológico</v>
          </cell>
          <cell r="K445">
            <v>1</v>
          </cell>
          <cell r="L445" t="str">
            <v>Chapa de Poliéster (PRFV)</v>
          </cell>
          <cell r="M445" t="str">
            <v>ABNT TIPO III</v>
          </cell>
          <cell r="N445">
            <v>0.79</v>
          </cell>
          <cell r="O445" t="str">
            <v>408BPE0170</v>
          </cell>
        </row>
        <row r="446">
          <cell r="J446" t="str">
            <v>Ecológico</v>
          </cell>
          <cell r="K446">
            <v>1</v>
          </cell>
          <cell r="L446" t="str">
            <v>Chapa de Poliéster (PRFV)</v>
          </cell>
          <cell r="M446" t="str">
            <v>ABNT TIPO III</v>
          </cell>
          <cell r="N446">
            <v>0.79</v>
          </cell>
          <cell r="O446" t="str">
            <v>408BPE0170</v>
          </cell>
        </row>
        <row r="447">
          <cell r="J447" t="str">
            <v>Madeira</v>
          </cell>
          <cell r="K447">
            <v>1</v>
          </cell>
          <cell r="L447" t="str">
            <v>Chapa de Poliéster (PRFV)</v>
          </cell>
          <cell r="M447" t="str">
            <v>ABNT TIPO III</v>
          </cell>
          <cell r="N447">
            <v>0.51</v>
          </cell>
          <cell r="O447" t="str">
            <v>408BPE0170</v>
          </cell>
        </row>
        <row r="448">
          <cell r="J448" t="str">
            <v>Ecológico</v>
          </cell>
          <cell r="K448">
            <v>1</v>
          </cell>
          <cell r="L448" t="str">
            <v>Chapa de Poliéster (PRFV)</v>
          </cell>
          <cell r="M448" t="str">
            <v>ABNT TIPO III</v>
          </cell>
          <cell r="N448">
            <v>1</v>
          </cell>
          <cell r="O448" t="str">
            <v>408BPE0170</v>
          </cell>
        </row>
        <row r="449">
          <cell r="J449" t="str">
            <v>Ecológico</v>
          </cell>
          <cell r="K449">
            <v>1</v>
          </cell>
          <cell r="L449" t="str">
            <v>Chapa de Poliéster (PRFV)</v>
          </cell>
          <cell r="M449" t="str">
            <v>ABNT TIPO III</v>
          </cell>
          <cell r="N449">
            <v>1</v>
          </cell>
          <cell r="O449" t="str">
            <v>408BPE0170</v>
          </cell>
        </row>
        <row r="450">
          <cell r="J450" t="str">
            <v>Madeira</v>
          </cell>
          <cell r="K450">
            <v>1</v>
          </cell>
          <cell r="L450" t="str">
            <v>Chapa de Poliéster (PRFV)</v>
          </cell>
          <cell r="M450" t="str">
            <v>ABNT TIPO III</v>
          </cell>
          <cell r="N450">
            <v>0.3</v>
          </cell>
          <cell r="O450" t="str">
            <v>408BPE0170</v>
          </cell>
        </row>
        <row r="451">
          <cell r="J451" t="str">
            <v>Madeira</v>
          </cell>
          <cell r="K451">
            <v>1</v>
          </cell>
          <cell r="L451" t="str">
            <v>Chapa de Poliéster (PRFV)</v>
          </cell>
          <cell r="M451" t="str">
            <v>ABNT TIPO III</v>
          </cell>
          <cell r="N451">
            <v>0.3</v>
          </cell>
          <cell r="O451" t="str">
            <v>408BPE0170</v>
          </cell>
        </row>
        <row r="452">
          <cell r="J452" t="str">
            <v>Perfil C Metálico de aço carbono - NBR 14890</v>
          </cell>
          <cell r="K452">
            <v>2</v>
          </cell>
          <cell r="L452" t="str">
            <v>Chapa de Poliéster (PRFV)</v>
          </cell>
          <cell r="M452" t="str">
            <v>ABNT TIPO III</v>
          </cell>
          <cell r="N452">
            <v>4.5</v>
          </cell>
          <cell r="O452" t="str">
            <v>408BPE0170</v>
          </cell>
        </row>
        <row r="453">
          <cell r="J453" t="str">
            <v>Ecológico</v>
          </cell>
          <cell r="K453">
            <v>1</v>
          </cell>
          <cell r="L453" t="str">
            <v>Chapa de Poliéster (PRFV)</v>
          </cell>
          <cell r="M453" t="str">
            <v>ABNT TIPO III</v>
          </cell>
          <cell r="N453">
            <v>0.79</v>
          </cell>
          <cell r="O453" t="str">
            <v>408BPE0170</v>
          </cell>
        </row>
        <row r="454">
          <cell r="J454" t="str">
            <v>Perfil C Metálico de aço carbono - NBR 14890</v>
          </cell>
          <cell r="K454">
            <v>2</v>
          </cell>
          <cell r="L454" t="str">
            <v>Chapa de Poliéster (PRFV)</v>
          </cell>
          <cell r="M454" t="str">
            <v>ABNT TIPO III</v>
          </cell>
          <cell r="N454">
            <v>5.25</v>
          </cell>
          <cell r="O454" t="str">
            <v>408BPE0170</v>
          </cell>
        </row>
        <row r="455">
          <cell r="J455" t="str">
            <v>Madeira</v>
          </cell>
          <cell r="K455">
            <v>1</v>
          </cell>
          <cell r="L455" t="str">
            <v>Chapa de Poliéster (PRFV)</v>
          </cell>
          <cell r="M455" t="str">
            <v>ABNT TIPO III</v>
          </cell>
          <cell r="N455">
            <v>0.3</v>
          </cell>
          <cell r="O455" t="str">
            <v>408BPE0170</v>
          </cell>
        </row>
        <row r="456">
          <cell r="J456" t="str">
            <v>Madeira</v>
          </cell>
          <cell r="K456">
            <v>1</v>
          </cell>
          <cell r="L456" t="str">
            <v>Chapa de Poliéster (PRFV)</v>
          </cell>
          <cell r="M456" t="str">
            <v>ABNT TIPO III</v>
          </cell>
          <cell r="N456">
            <v>0.3</v>
          </cell>
          <cell r="O456" t="str">
            <v>408BPE0170</v>
          </cell>
        </row>
        <row r="457">
          <cell r="J457" t="str">
            <v>Ecológico</v>
          </cell>
          <cell r="K457">
            <v>1</v>
          </cell>
          <cell r="L457" t="str">
            <v>Chapa de Poliéster (PRFV)</v>
          </cell>
          <cell r="M457" t="str">
            <v>ABNT TIPO III</v>
          </cell>
          <cell r="N457">
            <v>0.79</v>
          </cell>
          <cell r="O457" t="str">
            <v>408BPE0170</v>
          </cell>
        </row>
        <row r="458">
          <cell r="J458" t="str">
            <v>Perfil C Metálico de aço carbono - NBR 14890</v>
          </cell>
          <cell r="K458">
            <v>2</v>
          </cell>
          <cell r="L458" t="str">
            <v>Chapa de Poliéster (PRFV)</v>
          </cell>
          <cell r="M458" t="str">
            <v>ABNT TIPO III</v>
          </cell>
          <cell r="N458">
            <v>3.75</v>
          </cell>
          <cell r="O458" t="str">
            <v>408BPE0170</v>
          </cell>
        </row>
        <row r="459">
          <cell r="J459" t="str">
            <v>Ecológico</v>
          </cell>
          <cell r="K459">
            <v>1</v>
          </cell>
          <cell r="L459" t="str">
            <v>Chapa de Poliéster (PRFV)</v>
          </cell>
          <cell r="M459" t="str">
            <v>ABNT TIPO III</v>
          </cell>
          <cell r="N459">
            <v>1</v>
          </cell>
          <cell r="O459" t="str">
            <v>408BPE0170</v>
          </cell>
        </row>
        <row r="460">
          <cell r="J460" t="str">
            <v>Ecológico</v>
          </cell>
          <cell r="K460">
            <v>1</v>
          </cell>
          <cell r="L460" t="str">
            <v>Chapa de Poliéster (PRFV)</v>
          </cell>
          <cell r="M460" t="str">
            <v>ABNT TIPO III</v>
          </cell>
          <cell r="N460">
            <v>1</v>
          </cell>
          <cell r="O460" t="str">
            <v>408BPE0170</v>
          </cell>
        </row>
        <row r="461">
          <cell r="J461" t="str">
            <v>Ecológico</v>
          </cell>
          <cell r="K461">
            <v>1</v>
          </cell>
          <cell r="L461" t="str">
            <v>Chapa de Poliéster (PRFV)</v>
          </cell>
          <cell r="M461" t="str">
            <v>ABNT TIPO III</v>
          </cell>
          <cell r="N461">
            <v>1</v>
          </cell>
          <cell r="O461" t="str">
            <v>408BPE0170</v>
          </cell>
        </row>
        <row r="462">
          <cell r="J462" t="str">
            <v>Ecológico</v>
          </cell>
          <cell r="K462">
            <v>1</v>
          </cell>
          <cell r="L462" t="str">
            <v>Chapa de Poliéster (PRFV)</v>
          </cell>
          <cell r="M462" t="str">
            <v>ABNT TIPO III</v>
          </cell>
          <cell r="N462">
            <v>1</v>
          </cell>
          <cell r="O462" t="str">
            <v>408BPE0170</v>
          </cell>
        </row>
        <row r="463">
          <cell r="J463" t="str">
            <v>Ecológico</v>
          </cell>
          <cell r="K463">
            <v>1</v>
          </cell>
          <cell r="L463" t="str">
            <v>Chapa de Poliéster (PRFV)</v>
          </cell>
          <cell r="M463" t="str">
            <v>ABNT TIPO III</v>
          </cell>
          <cell r="N463">
            <v>1</v>
          </cell>
          <cell r="O463" t="str">
            <v>408BPE0170</v>
          </cell>
        </row>
        <row r="464">
          <cell r="J464" t="str">
            <v>Ecológico</v>
          </cell>
          <cell r="K464">
            <v>1</v>
          </cell>
          <cell r="L464" t="str">
            <v>Chapa de Poliéster (PRFV)</v>
          </cell>
          <cell r="M464" t="str">
            <v>ABNT TIPO III</v>
          </cell>
          <cell r="N464">
            <v>1</v>
          </cell>
          <cell r="O464" t="str">
            <v>408BPE0170</v>
          </cell>
        </row>
        <row r="465">
          <cell r="J465" t="str">
            <v>Madeira</v>
          </cell>
          <cell r="K465">
            <v>1</v>
          </cell>
          <cell r="L465" t="str">
            <v>Chapa de Poliéster (PRFV)</v>
          </cell>
          <cell r="M465" t="str">
            <v>ABNT TIPO III</v>
          </cell>
          <cell r="N465">
            <v>0.51</v>
          </cell>
          <cell r="O465" t="str">
            <v>408BPE0170</v>
          </cell>
        </row>
        <row r="466">
          <cell r="J466" t="str">
            <v>Ecológico</v>
          </cell>
          <cell r="K466">
            <v>1</v>
          </cell>
          <cell r="L466" t="str">
            <v>Chapa de Poliéster (PRFV)</v>
          </cell>
          <cell r="M466" t="str">
            <v>ABNT TIPO III</v>
          </cell>
          <cell r="N466">
            <v>0.92</v>
          </cell>
          <cell r="O466" t="str">
            <v>408BPE0170</v>
          </cell>
        </row>
        <row r="467">
          <cell r="J467" t="str">
            <v>Ecológico</v>
          </cell>
          <cell r="K467">
            <v>1</v>
          </cell>
          <cell r="L467" t="str">
            <v>Chapa de Poliéster (PRFV)</v>
          </cell>
          <cell r="M467" t="str">
            <v>ABNT TIPO III</v>
          </cell>
          <cell r="N467">
            <v>0.92</v>
          </cell>
          <cell r="O467" t="str">
            <v>408BPE0170</v>
          </cell>
        </row>
        <row r="468">
          <cell r="J468" t="str">
            <v>Ecológico</v>
          </cell>
          <cell r="K468">
            <v>1</v>
          </cell>
          <cell r="L468" t="str">
            <v>Chapa de Poliéster (PRFV)</v>
          </cell>
          <cell r="M468" t="str">
            <v>ABNT TIPO III</v>
          </cell>
          <cell r="N468">
            <v>1</v>
          </cell>
          <cell r="O468" t="str">
            <v>408BPE0170</v>
          </cell>
        </row>
        <row r="469">
          <cell r="J469" t="str">
            <v>Ecológico</v>
          </cell>
          <cell r="K469">
            <v>1</v>
          </cell>
          <cell r="L469" t="str">
            <v>Chapa de Poliéster (PRFV)</v>
          </cell>
          <cell r="M469" t="str">
            <v>ABNT TIPO III</v>
          </cell>
          <cell r="N469">
            <v>1</v>
          </cell>
          <cell r="O469" t="str">
            <v>408BPE0170</v>
          </cell>
        </row>
        <row r="470">
          <cell r="J470" t="str">
            <v>Ecológico</v>
          </cell>
          <cell r="K470">
            <v>1</v>
          </cell>
          <cell r="L470" t="str">
            <v>Chapa de Poliéster (PRFV)</v>
          </cell>
          <cell r="M470" t="str">
            <v>ABNT TIPO III</v>
          </cell>
          <cell r="N470">
            <v>0.79</v>
          </cell>
          <cell r="O470" t="str">
            <v>408BPE0170</v>
          </cell>
        </row>
        <row r="471">
          <cell r="J471" t="str">
            <v>Ecológico</v>
          </cell>
          <cell r="K471">
            <v>1</v>
          </cell>
          <cell r="L471" t="str">
            <v>Chapa de Poliéster (PRFV)</v>
          </cell>
          <cell r="M471" t="str">
            <v>ABNT TIPO III</v>
          </cell>
          <cell r="N471">
            <v>0.79</v>
          </cell>
          <cell r="O471" t="str">
            <v>408BPE0170</v>
          </cell>
        </row>
        <row r="472">
          <cell r="J472" t="str">
            <v>Ecológico</v>
          </cell>
          <cell r="K472">
            <v>1</v>
          </cell>
          <cell r="L472" t="str">
            <v>Chapa de Poliéster (PRFV)</v>
          </cell>
          <cell r="M472" t="str">
            <v>ABNT TIPO III</v>
          </cell>
          <cell r="N472">
            <v>1</v>
          </cell>
          <cell r="O472" t="str">
            <v>408BPE0170</v>
          </cell>
        </row>
        <row r="473">
          <cell r="J473" t="str">
            <v>Ecológico</v>
          </cell>
          <cell r="K473">
            <v>1</v>
          </cell>
          <cell r="L473" t="str">
            <v>Chapa de Poliéster (PRFV)</v>
          </cell>
          <cell r="M473" t="str">
            <v>ABNT TIPO III</v>
          </cell>
          <cell r="N473">
            <v>1</v>
          </cell>
          <cell r="O473" t="str">
            <v>408BPE0170</v>
          </cell>
        </row>
        <row r="474">
          <cell r="J474" t="str">
            <v>Ecológico</v>
          </cell>
          <cell r="K474">
            <v>1</v>
          </cell>
          <cell r="L474" t="str">
            <v>Chapa de Poliéster (PRFV)</v>
          </cell>
          <cell r="M474" t="str">
            <v>ABNT TIPO III</v>
          </cell>
          <cell r="N474">
            <v>1</v>
          </cell>
          <cell r="O474" t="str">
            <v>408BPE0170</v>
          </cell>
        </row>
        <row r="475">
          <cell r="J475" t="str">
            <v>Perfil C Metálico de aço carbono - NBR 14890</v>
          </cell>
          <cell r="K475">
            <v>2</v>
          </cell>
          <cell r="L475" t="str">
            <v>Chapa de Poliéster (PRFV)</v>
          </cell>
          <cell r="M475" t="str">
            <v>ABNT TIPO III</v>
          </cell>
          <cell r="N475">
            <v>3.75</v>
          </cell>
          <cell r="O475" t="str">
            <v>408BPE0170</v>
          </cell>
        </row>
        <row r="476">
          <cell r="J476" t="str">
            <v>Ecológico</v>
          </cell>
          <cell r="K476">
            <v>1</v>
          </cell>
          <cell r="L476" t="str">
            <v>Chapa de Poliéster (PRFV)</v>
          </cell>
          <cell r="M476" t="str">
            <v>ABNT TIPO III</v>
          </cell>
          <cell r="N476">
            <v>1</v>
          </cell>
          <cell r="O476" t="str">
            <v>408BPE0170</v>
          </cell>
        </row>
        <row r="477">
          <cell r="J477" t="str">
            <v>Ecológico</v>
          </cell>
          <cell r="K477">
            <v>1</v>
          </cell>
          <cell r="L477" t="str">
            <v>Chapa de Poliéster (PRFV)</v>
          </cell>
          <cell r="M477" t="str">
            <v>ABNT TIPO III</v>
          </cell>
          <cell r="N477">
            <v>1</v>
          </cell>
          <cell r="O477" t="str">
            <v>408BPE0170</v>
          </cell>
        </row>
        <row r="478">
          <cell r="J478" t="str">
            <v>Ecológico</v>
          </cell>
          <cell r="K478">
            <v>1</v>
          </cell>
          <cell r="L478" t="str">
            <v>Chapa de Poliéster (PRFV)</v>
          </cell>
          <cell r="M478" t="str">
            <v>ABNT TIPO III</v>
          </cell>
          <cell r="N478">
            <v>0.79</v>
          </cell>
          <cell r="O478" t="str">
            <v>408BPE0170</v>
          </cell>
        </row>
        <row r="479">
          <cell r="J479" t="str">
            <v>Ecológico</v>
          </cell>
          <cell r="K479">
            <v>1</v>
          </cell>
          <cell r="L479" t="str">
            <v>Chapa de Poliéster (PRFV)</v>
          </cell>
          <cell r="M479" t="str">
            <v>ABNT TIPO III</v>
          </cell>
          <cell r="N479">
            <v>1</v>
          </cell>
          <cell r="O479" t="str">
            <v>408BPE0170</v>
          </cell>
        </row>
        <row r="480">
          <cell r="J480" t="str">
            <v>Ecológico</v>
          </cell>
          <cell r="K480">
            <v>1</v>
          </cell>
          <cell r="L480" t="str">
            <v>Chapa de Poliéster (PRFV)</v>
          </cell>
          <cell r="M480" t="str">
            <v>ABNT TIPO III</v>
          </cell>
          <cell r="N480">
            <v>1</v>
          </cell>
          <cell r="O480" t="str">
            <v>408BPE0170</v>
          </cell>
        </row>
        <row r="481">
          <cell r="J481" t="str">
            <v>Ecológico</v>
          </cell>
          <cell r="K481">
            <v>1</v>
          </cell>
          <cell r="L481" t="str">
            <v>Chapa de Poliéster (PRFV)</v>
          </cell>
          <cell r="M481" t="str">
            <v>ABNT TIPO III</v>
          </cell>
          <cell r="N481">
            <v>0.79</v>
          </cell>
          <cell r="O481" t="str">
            <v>408BPE0170</v>
          </cell>
        </row>
        <row r="482">
          <cell r="J482" t="str">
            <v>Perfil C Metálico de aço carbono - NBR 14890</v>
          </cell>
          <cell r="K482">
            <v>2</v>
          </cell>
          <cell r="L482" t="str">
            <v>Chapa de Poliéster (PRFV)</v>
          </cell>
          <cell r="M482" t="str">
            <v>ABNT TIPO III</v>
          </cell>
          <cell r="N482">
            <v>3</v>
          </cell>
          <cell r="O482" t="str">
            <v>408BPE0170</v>
          </cell>
        </row>
        <row r="483">
          <cell r="J483" t="str">
            <v>Perfil C Metálico de aço carbono - NBR 14890</v>
          </cell>
          <cell r="K483">
            <v>2</v>
          </cell>
          <cell r="L483" t="str">
            <v>Chapa de Poliéster (PRFV)</v>
          </cell>
          <cell r="M483" t="str">
            <v>ABNT TIPO III</v>
          </cell>
          <cell r="N483">
            <v>3</v>
          </cell>
          <cell r="O483" t="str">
            <v>408BPE0170</v>
          </cell>
        </row>
        <row r="484">
          <cell r="J484" t="str">
            <v>Ecológico</v>
          </cell>
          <cell r="K484">
            <v>1</v>
          </cell>
          <cell r="L484" t="str">
            <v>Chapa de Poliéster (PRFV)</v>
          </cell>
          <cell r="M484" t="str">
            <v>ABNT TIPO III</v>
          </cell>
          <cell r="N484">
            <v>1</v>
          </cell>
          <cell r="O484" t="str">
            <v>408BPE0170</v>
          </cell>
        </row>
        <row r="485">
          <cell r="J485" t="str">
            <v>Madeira</v>
          </cell>
          <cell r="K485">
            <v>1</v>
          </cell>
          <cell r="L485" t="str">
            <v>Chapa de Poliéster (PRFV)</v>
          </cell>
          <cell r="M485" t="str">
            <v>ABNT TIPO III</v>
          </cell>
          <cell r="N485">
            <v>0.65</v>
          </cell>
          <cell r="O485" t="str">
            <v>408BPE0170</v>
          </cell>
        </row>
        <row r="486">
          <cell r="J486" t="str">
            <v>Perfil C Metálico de aço carbono - NBR 14890</v>
          </cell>
          <cell r="K486">
            <v>2</v>
          </cell>
          <cell r="L486" t="str">
            <v>Chapa de Poliéster (PRFV)</v>
          </cell>
          <cell r="M486" t="str">
            <v>ABNT TIPO III</v>
          </cell>
          <cell r="N486">
            <v>3</v>
          </cell>
          <cell r="O486" t="str">
            <v>408BPE0170</v>
          </cell>
        </row>
        <row r="487">
          <cell r="J487" t="str">
            <v>Madeira</v>
          </cell>
          <cell r="K487">
            <v>1</v>
          </cell>
          <cell r="L487" t="str">
            <v>Chapa de Poliéster (PRFV)</v>
          </cell>
          <cell r="M487" t="str">
            <v>ABNT TIPO III</v>
          </cell>
          <cell r="N487">
            <v>0.43</v>
          </cell>
          <cell r="O487" t="str">
            <v>408BPE0170</v>
          </cell>
        </row>
        <row r="488">
          <cell r="J488" t="str">
            <v>Ecológico</v>
          </cell>
          <cell r="K488">
            <v>1</v>
          </cell>
          <cell r="L488" t="str">
            <v>Chapa de Poliéster (PRFV)</v>
          </cell>
          <cell r="M488" t="str">
            <v>ABNT TIPO III</v>
          </cell>
          <cell r="N488">
            <v>0.92</v>
          </cell>
          <cell r="O488" t="str">
            <v>408BPE0170</v>
          </cell>
        </row>
        <row r="489">
          <cell r="J489" t="str">
            <v>Perfil C Metálico de aço carbono - NBR 14890</v>
          </cell>
          <cell r="K489">
            <v>2</v>
          </cell>
          <cell r="L489" t="str">
            <v>Chapa de Poliéster (PRFV)</v>
          </cell>
          <cell r="M489" t="str">
            <v>ABNT TIPO III</v>
          </cell>
          <cell r="N489">
            <v>3</v>
          </cell>
          <cell r="O489" t="str">
            <v>408BPE0170</v>
          </cell>
        </row>
        <row r="490">
          <cell r="J490" t="str">
            <v>Madeira</v>
          </cell>
          <cell r="K490">
            <v>20</v>
          </cell>
          <cell r="L490" t="str">
            <v>Chapa de Poliéster (PRFV)</v>
          </cell>
          <cell r="M490" t="str">
            <v>ABNT TIPO III</v>
          </cell>
          <cell r="N490">
            <v>6</v>
          </cell>
          <cell r="O490" t="str">
            <v>408BPE0170</v>
          </cell>
        </row>
        <row r="491">
          <cell r="J491" t="str">
            <v>Madeira</v>
          </cell>
          <cell r="K491">
            <v>1</v>
          </cell>
          <cell r="L491" t="str">
            <v>Chapa de Poliéster (PRFV)</v>
          </cell>
          <cell r="M491" t="str">
            <v>ABNT TIPO III</v>
          </cell>
          <cell r="N491">
            <v>0.65</v>
          </cell>
          <cell r="O491" t="str">
            <v>408BPE0170</v>
          </cell>
        </row>
        <row r="492">
          <cell r="J492" t="str">
            <v>Perfil C Metálico de aço carbono - NBR 14890</v>
          </cell>
          <cell r="K492">
            <v>2</v>
          </cell>
          <cell r="L492" t="str">
            <v>Chapa de Poliéster (PRFV)</v>
          </cell>
          <cell r="M492" t="str">
            <v>ABNT TIPO III</v>
          </cell>
          <cell r="N492">
            <v>4.5</v>
          </cell>
          <cell r="O492" t="str">
            <v>408BPE0170</v>
          </cell>
        </row>
        <row r="493">
          <cell r="J493" t="str">
            <v>Madeira</v>
          </cell>
          <cell r="K493">
            <v>1</v>
          </cell>
          <cell r="L493" t="str">
            <v>Chapa de Poliéster (PRFV)</v>
          </cell>
          <cell r="M493" t="str">
            <v>ABNT TIPO III</v>
          </cell>
          <cell r="N493">
            <v>0.51</v>
          </cell>
          <cell r="O493" t="str">
            <v>408BPE0170</v>
          </cell>
        </row>
        <row r="494">
          <cell r="J494" t="str">
            <v>Perfil C Metálico de aço carbono - NBR 14890</v>
          </cell>
          <cell r="K494">
            <v>2</v>
          </cell>
          <cell r="L494" t="str">
            <v>Chapa de Poliéster (PRFV)</v>
          </cell>
          <cell r="M494" t="str">
            <v>ABNT TIPO III</v>
          </cell>
          <cell r="N494">
            <v>3</v>
          </cell>
          <cell r="O494" t="str">
            <v>408BPE0170</v>
          </cell>
        </row>
        <row r="495">
          <cell r="J495" t="str">
            <v>Ecológico</v>
          </cell>
          <cell r="K495">
            <v>1</v>
          </cell>
          <cell r="L495" t="str">
            <v>Chapa de Poliéster (PRFV)</v>
          </cell>
          <cell r="M495" t="str">
            <v>ABNT TIPO III</v>
          </cell>
          <cell r="N495">
            <v>1</v>
          </cell>
          <cell r="O495" t="str">
            <v>408BPE0170</v>
          </cell>
        </row>
        <row r="496">
          <cell r="J496" t="str">
            <v>Perfil C Metálico de aço carbono - NBR 14890</v>
          </cell>
          <cell r="K496">
            <v>2</v>
          </cell>
          <cell r="L496" t="str">
            <v>Chapa de Poliéster (PRFV)</v>
          </cell>
          <cell r="M496" t="str">
            <v>ABNT TIPO III</v>
          </cell>
          <cell r="N496">
            <v>3.75</v>
          </cell>
          <cell r="O496" t="str">
            <v>408BPE0170</v>
          </cell>
        </row>
        <row r="497">
          <cell r="J497" t="str">
            <v>Perfil C Metálico de aço carbono - NBR 14890</v>
          </cell>
          <cell r="K497">
            <v>2</v>
          </cell>
          <cell r="L497" t="str">
            <v>Chapa de Poliéster (PRFV)</v>
          </cell>
          <cell r="M497" t="str">
            <v>ABNT TIPO III</v>
          </cell>
          <cell r="N497">
            <v>5.25</v>
          </cell>
          <cell r="O497" t="str">
            <v>408BPE0170</v>
          </cell>
        </row>
        <row r="498">
          <cell r="J498" t="str">
            <v>Ecológico</v>
          </cell>
          <cell r="K498">
            <v>1</v>
          </cell>
          <cell r="L498" t="str">
            <v>Chapa de Poliéster (PRFV)</v>
          </cell>
          <cell r="M498" t="str">
            <v>ABNT TIPO III</v>
          </cell>
          <cell r="N498">
            <v>0.79</v>
          </cell>
          <cell r="O498" t="str">
            <v>408BPE0170</v>
          </cell>
        </row>
        <row r="499">
          <cell r="J499" t="str">
            <v>Ecológico</v>
          </cell>
          <cell r="K499">
            <v>1</v>
          </cell>
          <cell r="L499" t="str">
            <v>Chapa de Poliéster (PRFV)</v>
          </cell>
          <cell r="M499" t="str">
            <v>ABNT TIPO III</v>
          </cell>
          <cell r="N499">
            <v>1</v>
          </cell>
          <cell r="O499" t="str">
            <v>408BPE0170</v>
          </cell>
        </row>
        <row r="500">
          <cell r="J500" t="str">
            <v>Perfil C Metálico de aço carbono - NBR 14890</v>
          </cell>
          <cell r="K500">
            <v>2</v>
          </cell>
          <cell r="L500" t="str">
            <v>Chapa de Poliéster (PRFV)</v>
          </cell>
          <cell r="M500" t="str">
            <v>ABNT TIPO III</v>
          </cell>
          <cell r="N500">
            <v>3.75</v>
          </cell>
          <cell r="O500" t="str">
            <v>408BPE0170</v>
          </cell>
        </row>
        <row r="501">
          <cell r="J501" t="str">
            <v>Madeira</v>
          </cell>
          <cell r="K501">
            <v>1</v>
          </cell>
          <cell r="L501" t="str">
            <v>Chapa de Poliéster (PRFV)</v>
          </cell>
          <cell r="M501" t="str">
            <v>ABNT TIPO III</v>
          </cell>
          <cell r="N501">
            <v>0.51</v>
          </cell>
          <cell r="O501" t="str">
            <v>408BPE0170</v>
          </cell>
        </row>
        <row r="502">
          <cell r="J502" t="str">
            <v>Perfil C Metálico de aço carbono - NBR 14890</v>
          </cell>
          <cell r="K502">
            <v>2</v>
          </cell>
          <cell r="L502" t="str">
            <v>Chapa de Poliéster (PRFV)</v>
          </cell>
          <cell r="M502" t="str">
            <v>ABNT TIPO III</v>
          </cell>
          <cell r="N502">
            <v>7</v>
          </cell>
          <cell r="O502" t="str">
            <v>408BPE0170</v>
          </cell>
        </row>
        <row r="503">
          <cell r="J503" t="str">
            <v>Perfil C Metálico de aço carbono - NBR 14890</v>
          </cell>
          <cell r="K503">
            <v>2</v>
          </cell>
          <cell r="L503" t="str">
            <v>Chapa de Poliéster (PRFV)</v>
          </cell>
          <cell r="M503" t="str">
            <v>ABNT TIPO III</v>
          </cell>
          <cell r="N503">
            <v>7</v>
          </cell>
          <cell r="O503" t="str">
            <v>408BPE0170</v>
          </cell>
        </row>
        <row r="504">
          <cell r="J504" t="str">
            <v>Ecológico</v>
          </cell>
          <cell r="K504">
            <v>1</v>
          </cell>
          <cell r="L504" t="str">
            <v>Chapa de Poliéster (PRFV)</v>
          </cell>
          <cell r="M504" t="str">
            <v>ABNT TIPO III</v>
          </cell>
          <cell r="N504">
            <v>1</v>
          </cell>
          <cell r="O504" t="str">
            <v>408BPE0170</v>
          </cell>
        </row>
        <row r="505">
          <cell r="J505" t="str">
            <v>Ecológico</v>
          </cell>
          <cell r="K505">
            <v>1</v>
          </cell>
          <cell r="L505" t="str">
            <v>Chapa de Poliéster (PRFV)</v>
          </cell>
          <cell r="M505" t="str">
            <v>ABNT TIPO III</v>
          </cell>
          <cell r="N505">
            <v>0.79</v>
          </cell>
          <cell r="O505" t="str">
            <v>408BPE0170</v>
          </cell>
        </row>
        <row r="506">
          <cell r="J506" t="str">
            <v>Ecológico</v>
          </cell>
          <cell r="K506">
            <v>1</v>
          </cell>
          <cell r="L506" t="str">
            <v>Chapa de Poliéster (PRFV)</v>
          </cell>
          <cell r="M506" t="str">
            <v>ABNT TIPO III</v>
          </cell>
          <cell r="N506">
            <v>0.79</v>
          </cell>
          <cell r="O506" t="str">
            <v>408BPE0170</v>
          </cell>
        </row>
        <row r="507">
          <cell r="J507" t="str">
            <v>Ecológico</v>
          </cell>
          <cell r="K507">
            <v>1</v>
          </cell>
          <cell r="L507" t="str">
            <v>Chapa de Poliéster (PRFV)</v>
          </cell>
          <cell r="M507" t="str">
            <v>ABNT TIPO III</v>
          </cell>
          <cell r="N507">
            <v>0.79</v>
          </cell>
          <cell r="O507" t="str">
            <v>408BPE0170</v>
          </cell>
        </row>
        <row r="508">
          <cell r="J508" t="str">
            <v>Madeira</v>
          </cell>
          <cell r="K508">
            <v>1</v>
          </cell>
          <cell r="L508" t="str">
            <v>Chapa de Poliéster (PRFV)</v>
          </cell>
          <cell r="M508" t="str">
            <v>ABNT TIPO III</v>
          </cell>
          <cell r="N508">
            <v>0.51</v>
          </cell>
          <cell r="O508" t="str">
            <v>408BPE0170</v>
          </cell>
        </row>
        <row r="509">
          <cell r="J509" t="str">
            <v>Ecológico</v>
          </cell>
          <cell r="K509">
            <v>1</v>
          </cell>
          <cell r="L509" t="str">
            <v>Chapa de Poliéster (PRFV)</v>
          </cell>
          <cell r="M509" t="str">
            <v>ABNT TIPO III</v>
          </cell>
          <cell r="N509">
            <v>0.79</v>
          </cell>
          <cell r="O509" t="str">
            <v>408BPE0170</v>
          </cell>
        </row>
        <row r="510">
          <cell r="J510" t="str">
            <v>Ecológico</v>
          </cell>
          <cell r="K510">
            <v>1</v>
          </cell>
          <cell r="L510" t="str">
            <v>Chapa de Poliéster (PRFV)</v>
          </cell>
          <cell r="M510" t="str">
            <v>ABNT TIPO III</v>
          </cell>
          <cell r="N510">
            <v>0.79</v>
          </cell>
          <cell r="O510" t="str">
            <v>408BPE0170</v>
          </cell>
        </row>
        <row r="511">
          <cell r="J511" t="str">
            <v>Ecológico</v>
          </cell>
          <cell r="K511">
            <v>1</v>
          </cell>
          <cell r="L511" t="str">
            <v>Chapa de Poliéster (PRFV)</v>
          </cell>
          <cell r="M511" t="str">
            <v>ABNT TIPO III</v>
          </cell>
          <cell r="N511">
            <v>1</v>
          </cell>
          <cell r="O511" t="str">
            <v>408BPE0170</v>
          </cell>
        </row>
        <row r="512">
          <cell r="J512" t="str">
            <v>Ecológico</v>
          </cell>
          <cell r="K512">
            <v>1</v>
          </cell>
          <cell r="L512" t="str">
            <v>Chapa de Poliéster (PRFV)</v>
          </cell>
          <cell r="M512" t="str">
            <v>ABNT TIPO III</v>
          </cell>
          <cell r="N512">
            <v>0.79</v>
          </cell>
          <cell r="O512" t="str">
            <v>408BPE0170</v>
          </cell>
        </row>
        <row r="513">
          <cell r="J513" t="str">
            <v>Ecológico</v>
          </cell>
          <cell r="K513">
            <v>1</v>
          </cell>
          <cell r="L513" t="str">
            <v>Chapa de Poliéster (PRFV)</v>
          </cell>
          <cell r="M513" t="str">
            <v>ABNT TIPO III</v>
          </cell>
          <cell r="N513">
            <v>0.79</v>
          </cell>
          <cell r="O513" t="str">
            <v>408BPE0170</v>
          </cell>
        </row>
        <row r="514">
          <cell r="J514" t="str">
            <v>Madeira</v>
          </cell>
          <cell r="K514">
            <v>1</v>
          </cell>
          <cell r="L514" t="str">
            <v>Chapa de Poliéster (PRFV)</v>
          </cell>
          <cell r="M514" t="str">
            <v>ABNT TIPO III</v>
          </cell>
          <cell r="N514">
            <v>0.51</v>
          </cell>
          <cell r="O514" t="str">
            <v>408BPE0170</v>
          </cell>
        </row>
        <row r="515">
          <cell r="J515" t="str">
            <v>Ecológico</v>
          </cell>
          <cell r="K515">
            <v>1</v>
          </cell>
          <cell r="L515" t="str">
            <v>Chapa de Poliéster (PRFV)</v>
          </cell>
          <cell r="M515" t="str">
            <v>ABNT TIPO III</v>
          </cell>
          <cell r="N515">
            <v>1</v>
          </cell>
          <cell r="O515" t="str">
            <v>408BPE0170</v>
          </cell>
        </row>
        <row r="516">
          <cell r="J516" t="str">
            <v>Perfil C Metálico de aço carbono - NBR 14890</v>
          </cell>
          <cell r="K516">
            <v>2</v>
          </cell>
          <cell r="L516" t="str">
            <v>Chapa de Poliéster (PRFV)</v>
          </cell>
          <cell r="M516" t="str">
            <v>ABNT TIPO III</v>
          </cell>
          <cell r="N516">
            <v>3</v>
          </cell>
          <cell r="O516" t="str">
            <v>408BPE0170</v>
          </cell>
        </row>
        <row r="517">
          <cell r="J517" t="str">
            <v>Ecológico</v>
          </cell>
          <cell r="K517">
            <v>1</v>
          </cell>
          <cell r="L517" t="str">
            <v>Chapa de Poliéster (PRFV)</v>
          </cell>
          <cell r="M517" t="str">
            <v>ABNT TIPO III</v>
          </cell>
          <cell r="N517">
            <v>0.79</v>
          </cell>
          <cell r="O517" t="str">
            <v>408BPE0170</v>
          </cell>
        </row>
        <row r="518">
          <cell r="J518" t="str">
            <v>Ecológico</v>
          </cell>
          <cell r="K518">
            <v>1</v>
          </cell>
          <cell r="L518" t="str">
            <v>Chapa de Poliéster (PRFV)</v>
          </cell>
          <cell r="M518" t="str">
            <v>ABNT TIPO III</v>
          </cell>
          <cell r="N518">
            <v>0.79</v>
          </cell>
          <cell r="O518" t="str">
            <v>408BPE0170</v>
          </cell>
        </row>
        <row r="519">
          <cell r="J519" t="str">
            <v>Perfil C Metálico de aço carbono - NBR 14890</v>
          </cell>
          <cell r="K519">
            <v>2</v>
          </cell>
          <cell r="L519" t="str">
            <v>Chapa de Poliéster (PRFV)</v>
          </cell>
          <cell r="M519" t="str">
            <v>ABNT TIPO III</v>
          </cell>
          <cell r="N519">
            <v>3</v>
          </cell>
          <cell r="O519" t="str">
            <v>408BPE0170</v>
          </cell>
        </row>
        <row r="520">
          <cell r="J520" t="str">
            <v>Perfil C Metálico de aço carbono - NBR 14890</v>
          </cell>
          <cell r="K520">
            <v>2</v>
          </cell>
          <cell r="L520" t="str">
            <v>Chapa de Poliéster (PRFV)</v>
          </cell>
          <cell r="M520" t="str">
            <v>ABNT TIPO III</v>
          </cell>
          <cell r="N520">
            <v>3</v>
          </cell>
          <cell r="O520" t="str">
            <v>408BPE0170</v>
          </cell>
        </row>
        <row r="521">
          <cell r="J521" t="str">
            <v>Ecológico</v>
          </cell>
          <cell r="K521">
            <v>1</v>
          </cell>
          <cell r="L521" t="str">
            <v>Chapa de Poliéster (PRFV)</v>
          </cell>
          <cell r="M521" t="str">
            <v>ABNT TIPO III</v>
          </cell>
          <cell r="N521">
            <v>1</v>
          </cell>
          <cell r="O521" t="str">
            <v>408BPE0170</v>
          </cell>
        </row>
        <row r="522">
          <cell r="J522" t="str">
            <v>Madeira</v>
          </cell>
          <cell r="K522">
            <v>1</v>
          </cell>
          <cell r="L522" t="str">
            <v>Chapa de Poliéster (PRFV)</v>
          </cell>
          <cell r="M522" t="str">
            <v>ABNT TIPO III</v>
          </cell>
          <cell r="N522">
            <v>0.51</v>
          </cell>
          <cell r="O522" t="str">
            <v>408BPE0170</v>
          </cell>
        </row>
        <row r="523">
          <cell r="J523" t="str">
            <v>Ecológico</v>
          </cell>
          <cell r="K523">
            <v>1</v>
          </cell>
          <cell r="L523" t="str">
            <v>Chapa de Poliéster (PRFV)</v>
          </cell>
          <cell r="M523" t="str">
            <v>ABNT TIPO III</v>
          </cell>
          <cell r="N523">
            <v>1</v>
          </cell>
          <cell r="O523" t="str">
            <v>408BPE0170</v>
          </cell>
        </row>
        <row r="524">
          <cell r="J524" t="str">
            <v>Ecológico</v>
          </cell>
          <cell r="K524">
            <v>1</v>
          </cell>
          <cell r="L524" t="str">
            <v>Chapa de Poliéster (PRFV)</v>
          </cell>
          <cell r="M524" t="str">
            <v>ABNT TIPO III</v>
          </cell>
          <cell r="N524">
            <v>1</v>
          </cell>
          <cell r="O524" t="str">
            <v>408BPE0170</v>
          </cell>
        </row>
        <row r="525">
          <cell r="J525" t="str">
            <v>Ecológico</v>
          </cell>
          <cell r="K525">
            <v>1</v>
          </cell>
          <cell r="L525" t="str">
            <v>Chapa de Poliéster (PRFV)</v>
          </cell>
          <cell r="M525" t="str">
            <v>ABNT TIPO III</v>
          </cell>
          <cell r="N525">
            <v>1</v>
          </cell>
          <cell r="O525" t="str">
            <v>408BPE0170</v>
          </cell>
        </row>
        <row r="526">
          <cell r="J526" t="str">
            <v>PÓRTICO</v>
          </cell>
          <cell r="K526">
            <v>1</v>
          </cell>
          <cell r="L526" t="str">
            <v>Chapa de Poliéster (PRFV)</v>
          </cell>
          <cell r="M526" t="str">
            <v>ABNT TIPO X</v>
          </cell>
          <cell r="N526">
            <v>10</v>
          </cell>
          <cell r="O526" t="str">
            <v>408BPE0170</v>
          </cell>
        </row>
        <row r="527">
          <cell r="K527">
            <v>1</v>
          </cell>
          <cell r="L527" t="str">
            <v>Chapa de Poliéster (PRFV)</v>
          </cell>
          <cell r="M527" t="str">
            <v>ABNT TIPO X</v>
          </cell>
          <cell r="N527">
            <v>9</v>
          </cell>
          <cell r="O527" t="str">
            <v>408BPE0170</v>
          </cell>
        </row>
        <row r="528">
          <cell r="K528">
            <v>1</v>
          </cell>
          <cell r="L528" t="str">
            <v>Chapa de Poliéster (PRFV)</v>
          </cell>
          <cell r="M528" t="str">
            <v>ABNT TIPO X</v>
          </cell>
          <cell r="N528">
            <v>13.75</v>
          </cell>
          <cell r="O528" t="str">
            <v>408BPE0170</v>
          </cell>
        </row>
        <row r="529">
          <cell r="K529">
            <v>1</v>
          </cell>
          <cell r="L529" t="str">
            <v>Chapa de Poliéster (PRFV)</v>
          </cell>
          <cell r="M529" t="str">
            <v>ABNT TIPO X</v>
          </cell>
          <cell r="N529">
            <v>8</v>
          </cell>
          <cell r="O529" t="str">
            <v>408BPE0170</v>
          </cell>
        </row>
        <row r="530">
          <cell r="J530" t="str">
            <v>Perfil C Metálico de aço carbono - NBR 14890</v>
          </cell>
          <cell r="K530">
            <v>2</v>
          </cell>
          <cell r="L530" t="str">
            <v>Chapa de Poliéster (PRFV)</v>
          </cell>
          <cell r="M530" t="str">
            <v>ABNT TIPO III</v>
          </cell>
          <cell r="N530">
            <v>5.25</v>
          </cell>
          <cell r="O530" t="str">
            <v>408BPE0170</v>
          </cell>
        </row>
        <row r="531">
          <cell r="J531" t="str">
            <v>Perfil C Metálico de aço carbono - NBR 14890</v>
          </cell>
          <cell r="K531">
            <v>2</v>
          </cell>
          <cell r="L531" t="str">
            <v>Chapa de Poliéster (PRFV)</v>
          </cell>
          <cell r="M531" t="str">
            <v>ABNT TIPO III</v>
          </cell>
          <cell r="N531">
            <v>5.25</v>
          </cell>
          <cell r="O531" t="str">
            <v>408BPE0170</v>
          </cell>
        </row>
      </sheetData>
      <sheetData sheetId="30">
        <row r="13">
          <cell r="T13">
            <v>8</v>
          </cell>
          <cell r="X13">
            <v>11</v>
          </cell>
          <cell r="AK13" t="str">
            <v>SIM</v>
          </cell>
          <cell r="AL13" t="str">
            <v>408BPE0110</v>
          </cell>
        </row>
        <row r="14">
          <cell r="T14">
            <v>6</v>
          </cell>
          <cell r="X14">
            <v>6</v>
          </cell>
          <cell r="AK14" t="str">
            <v>SIM</v>
          </cell>
          <cell r="AL14" t="str">
            <v>408BPE0110</v>
          </cell>
        </row>
        <row r="15">
          <cell r="T15">
            <v>6</v>
          </cell>
          <cell r="X15">
            <v>10</v>
          </cell>
          <cell r="AK15" t="str">
            <v>SIM</v>
          </cell>
          <cell r="AL15" t="str">
            <v>408BPE0110</v>
          </cell>
        </row>
        <row r="16">
          <cell r="T16">
            <v>10</v>
          </cell>
          <cell r="X16">
            <v>11</v>
          </cell>
          <cell r="AK16" t="str">
            <v>SIM</v>
          </cell>
          <cell r="AL16" t="str">
            <v>408BPE0110</v>
          </cell>
        </row>
        <row r="17">
          <cell r="T17">
            <v>10</v>
          </cell>
          <cell r="X17">
            <v>11</v>
          </cell>
          <cell r="AK17" t="str">
            <v>SIM</v>
          </cell>
          <cell r="AL17" t="str">
            <v>408BPE0130</v>
          </cell>
        </row>
        <row r="18">
          <cell r="T18">
            <v>5</v>
          </cell>
          <cell r="X18">
            <v>10</v>
          </cell>
          <cell r="AK18" t="str">
            <v>SIM</v>
          </cell>
          <cell r="AL18" t="str">
            <v>408BPE0130</v>
          </cell>
        </row>
        <row r="19">
          <cell r="T19">
            <v>6</v>
          </cell>
          <cell r="X19">
            <v>10</v>
          </cell>
          <cell r="AK19" t="str">
            <v>SIM</v>
          </cell>
          <cell r="AL19" t="str">
            <v>408BPE0130</v>
          </cell>
        </row>
        <row r="20">
          <cell r="T20">
            <v>6</v>
          </cell>
          <cell r="X20">
            <v>11</v>
          </cell>
          <cell r="AK20" t="str">
            <v>SIM</v>
          </cell>
          <cell r="AL20" t="str">
            <v>408BPE0130</v>
          </cell>
        </row>
        <row r="21">
          <cell r="T21">
            <v>8</v>
          </cell>
          <cell r="X21">
            <v>10</v>
          </cell>
          <cell r="AK21" t="str">
            <v>SIM</v>
          </cell>
          <cell r="AL21" t="str">
            <v>408BPE0130</v>
          </cell>
        </row>
        <row r="22">
          <cell r="T22">
            <v>10</v>
          </cell>
          <cell r="X22">
            <v>11</v>
          </cell>
          <cell r="AK22" t="str">
            <v>SIM</v>
          </cell>
          <cell r="AL22" t="str">
            <v>408BPE0130</v>
          </cell>
        </row>
        <row r="23">
          <cell r="T23">
            <v>5</v>
          </cell>
          <cell r="X23">
            <v>10</v>
          </cell>
          <cell r="AK23" t="str">
            <v>SIM</v>
          </cell>
          <cell r="AL23" t="str">
            <v>408BPE0130</v>
          </cell>
        </row>
        <row r="24">
          <cell r="T24">
            <v>6</v>
          </cell>
          <cell r="X24">
            <v>10</v>
          </cell>
          <cell r="AK24" t="str">
            <v>SIM</v>
          </cell>
          <cell r="AL24" t="str">
            <v>408BPE0130</v>
          </cell>
        </row>
        <row r="25">
          <cell r="T25">
            <v>10</v>
          </cell>
          <cell r="X25">
            <v>10</v>
          </cell>
          <cell r="AK25" t="str">
            <v>SIM</v>
          </cell>
          <cell r="AL25" t="str">
            <v>408BPE0130</v>
          </cell>
        </row>
        <row r="26">
          <cell r="T26">
            <v>10</v>
          </cell>
          <cell r="X26">
            <v>11</v>
          </cell>
          <cell r="AK26" t="str">
            <v>SIM</v>
          </cell>
          <cell r="AL26" t="str">
            <v>408BPE0130</v>
          </cell>
        </row>
        <row r="27">
          <cell r="T27">
            <v>6</v>
          </cell>
          <cell r="X27">
            <v>11</v>
          </cell>
          <cell r="AK27" t="str">
            <v>SIM</v>
          </cell>
          <cell r="AL27" t="str">
            <v>408BPE0130</v>
          </cell>
        </row>
        <row r="28">
          <cell r="T28">
            <v>6</v>
          </cell>
          <cell r="X28">
            <v>10</v>
          </cell>
          <cell r="AK28" t="str">
            <v>SIM</v>
          </cell>
          <cell r="AL28" t="str">
            <v>408BPE0130</v>
          </cell>
        </row>
        <row r="29">
          <cell r="T29">
            <v>10</v>
          </cell>
          <cell r="X29">
            <v>10</v>
          </cell>
          <cell r="AK29" t="str">
            <v>SIM</v>
          </cell>
          <cell r="AL29" t="str">
            <v>408BPE0130</v>
          </cell>
        </row>
        <row r="30">
          <cell r="T30">
            <v>8</v>
          </cell>
          <cell r="X30">
            <v>11</v>
          </cell>
          <cell r="AK30" t="str">
            <v>SIM</v>
          </cell>
          <cell r="AL30" t="str">
            <v>408BPE0150</v>
          </cell>
        </row>
        <row r="31">
          <cell r="T31">
            <v>6</v>
          </cell>
          <cell r="X31">
            <v>10</v>
          </cell>
          <cell r="AK31" t="str">
            <v>SIM</v>
          </cell>
          <cell r="AL31" t="str">
            <v>408BPE0150</v>
          </cell>
        </row>
        <row r="32">
          <cell r="T32">
            <v>6</v>
          </cell>
          <cell r="X32">
            <v>11</v>
          </cell>
          <cell r="AK32" t="str">
            <v>SIM</v>
          </cell>
          <cell r="AL32" t="str">
            <v>408BPE0150</v>
          </cell>
        </row>
        <row r="33">
          <cell r="T33">
            <v>6</v>
          </cell>
          <cell r="X33">
            <v>10</v>
          </cell>
          <cell r="AK33" t="str">
            <v>SIM</v>
          </cell>
          <cell r="AL33" t="str">
            <v>408BPE0150</v>
          </cell>
        </row>
        <row r="34">
          <cell r="T34">
            <v>9</v>
          </cell>
          <cell r="X34">
            <v>11</v>
          </cell>
          <cell r="AK34" t="str">
            <v>SIM</v>
          </cell>
          <cell r="AL34" t="str">
            <v>408BPE0160</v>
          </cell>
        </row>
        <row r="35">
          <cell r="T35">
            <v>6</v>
          </cell>
          <cell r="X35">
            <v>10</v>
          </cell>
          <cell r="AK35" t="str">
            <v>SIM</v>
          </cell>
          <cell r="AL35" t="str">
            <v>408BPE0160</v>
          </cell>
        </row>
        <row r="36">
          <cell r="T36">
            <v>6</v>
          </cell>
          <cell r="X36">
            <v>10</v>
          </cell>
          <cell r="AK36" t="str">
            <v>SIM</v>
          </cell>
          <cell r="AL36" t="str">
            <v>408BPE0160</v>
          </cell>
        </row>
        <row r="37">
          <cell r="T37">
            <v>6</v>
          </cell>
          <cell r="X37">
            <v>11</v>
          </cell>
          <cell r="AK37" t="str">
            <v>SIM</v>
          </cell>
          <cell r="AL37" t="str">
            <v>408BPE0160</v>
          </cell>
        </row>
      </sheetData>
      <sheetData sheetId="31">
        <row r="15">
          <cell r="E15" t="str">
            <v>PÓRTICO</v>
          </cell>
          <cell r="J15">
            <v>1</v>
          </cell>
          <cell r="L15" t="str">
            <v>408BPE0110</v>
          </cell>
        </row>
      </sheetData>
      <sheetData sheetId="32">
        <row r="14">
          <cell r="H14" t="str">
            <v>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408BPE0110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408BPE0110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408BPE0130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408BPE0160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408BPE0170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408BPE0170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ANCHA"/>
      <sheetName val="SNV"/>
      <sheetName val="LEGENDAS"/>
      <sheetName val="CREMA"/>
      <sheetName val="VDM"/>
      <sheetName val="DG"/>
      <sheetName val="PERFIS_MT"/>
      <sheetName val="caracteristicas_segmento"/>
      <sheetName val="sin_hor_inventario"/>
      <sheetName val="legendas_cadastro"/>
      <sheetName val="CLASSE"/>
      <sheetName val="sin_hor_necessidades_mec"/>
      <sheetName val="sin_hor_necessidades_man (2)"/>
      <sheetName val="sin_hor_necessidades_man"/>
      <sheetName val="Plan2"/>
      <sheetName val="tachas_necessidades"/>
      <sheetName val="sin_vertical_inventario"/>
      <sheetName val="Plan1"/>
      <sheetName val="curvas_tratamento"/>
      <sheetName val="OAE_inventário"/>
      <sheetName val="porticos_semi-porticos_invent."/>
      <sheetName val="faixa_de_dominio_invent."/>
      <sheetName val="Defensas_inventario"/>
      <sheetName val="sin_vertical_necessidades (2)"/>
      <sheetName val="sin_vertical_necessidades"/>
      <sheetName val="quantitativos_por_SNV"/>
      <sheetName val="sin_hor_necessidades_mec (2)"/>
      <sheetName val="tachas_necessidades (2)"/>
      <sheetName val="Defensas_necessidades"/>
      <sheetName val="quantitativos_rev 15 maio"/>
      <sheetName val="CRITÉRIO DE PAGAMENTO"/>
      <sheetName val="CLASSE1"/>
      <sheetName val="Plan3"/>
    </sheetNames>
    <sheetDataSet>
      <sheetData sheetId="0"/>
      <sheetData sheetId="1">
        <row r="1">
          <cell r="A1">
            <v>690600</v>
          </cell>
          <cell r="B1" t="str">
            <v>364BRO1380-0001</v>
          </cell>
        </row>
      </sheetData>
      <sheetData sheetId="2">
        <row r="1">
          <cell r="A1">
            <v>690600</v>
          </cell>
          <cell r="B1" t="str">
            <v>364BRO1380</v>
          </cell>
        </row>
        <row r="2">
          <cell r="A2">
            <v>693100</v>
          </cell>
          <cell r="B2" t="str">
            <v>364BRO1385</v>
          </cell>
        </row>
        <row r="3">
          <cell r="A3">
            <v>703700</v>
          </cell>
          <cell r="B3" t="str">
            <v>364BRO1388</v>
          </cell>
        </row>
        <row r="4">
          <cell r="A4">
            <v>712000</v>
          </cell>
          <cell r="B4" t="str">
            <v>364BRO1390</v>
          </cell>
        </row>
        <row r="5">
          <cell r="A5">
            <v>713400</v>
          </cell>
          <cell r="B5" t="str">
            <v>364BRO1410</v>
          </cell>
        </row>
        <row r="6">
          <cell r="A6">
            <v>715600</v>
          </cell>
          <cell r="B6" t="str">
            <v>364BRO1420</v>
          </cell>
        </row>
        <row r="7">
          <cell r="A7">
            <v>719000</v>
          </cell>
          <cell r="B7" t="str">
            <v>364BRO1425</v>
          </cell>
        </row>
        <row r="8">
          <cell r="A8">
            <v>723600</v>
          </cell>
          <cell r="B8" t="str">
            <v>364BRO1428</v>
          </cell>
        </row>
        <row r="9">
          <cell r="A9">
            <v>732000</v>
          </cell>
          <cell r="B9" t="str">
            <v>364BRO1430</v>
          </cell>
        </row>
        <row r="10">
          <cell r="A10">
            <v>800900</v>
          </cell>
          <cell r="B10" t="str">
            <v>364BRO1450</v>
          </cell>
        </row>
        <row r="11">
          <cell r="A11">
            <v>877300</v>
          </cell>
          <cell r="B11" t="str">
            <v>364BRO1470</v>
          </cell>
        </row>
        <row r="12">
          <cell r="A12">
            <v>910800</v>
          </cell>
          <cell r="B12" t="str">
            <v>364BRO1475</v>
          </cell>
        </row>
        <row r="13">
          <cell r="A13">
            <v>929300</v>
          </cell>
          <cell r="B13" t="str">
            <v>364BRO1480</v>
          </cell>
        </row>
        <row r="14">
          <cell r="A14">
            <v>938600</v>
          </cell>
          <cell r="B14" t="str">
            <v>364BRO1490</v>
          </cell>
        </row>
        <row r="15">
          <cell r="A15">
            <v>991500</v>
          </cell>
          <cell r="B15" t="str">
            <v>364BRO1510</v>
          </cell>
        </row>
      </sheetData>
      <sheetData sheetId="3"/>
      <sheetData sheetId="4"/>
      <sheetData sheetId="5"/>
      <sheetData sheetId="6">
        <row r="2">
          <cell r="A2" t="str">
            <v>A-51</v>
          </cell>
          <cell r="B2">
            <v>1</v>
          </cell>
        </row>
        <row r="3">
          <cell r="A3" t="str">
            <v>A-199</v>
          </cell>
          <cell r="B3">
            <v>2</v>
          </cell>
        </row>
        <row r="4">
          <cell r="A4" t="str">
            <v>I-90</v>
          </cell>
          <cell r="B4">
            <v>3</v>
          </cell>
        </row>
        <row r="5">
          <cell r="A5" t="str">
            <v>A-63</v>
          </cell>
          <cell r="B5">
            <v>4</v>
          </cell>
        </row>
        <row r="6">
          <cell r="A6" t="str">
            <v>A-64</v>
          </cell>
          <cell r="B6">
            <v>5</v>
          </cell>
        </row>
        <row r="7">
          <cell r="A7" t="str">
            <v>A-100</v>
          </cell>
          <cell r="B7">
            <v>6</v>
          </cell>
        </row>
        <row r="8">
          <cell r="A8" t="str">
            <v>E-23</v>
          </cell>
          <cell r="B8">
            <v>7</v>
          </cell>
        </row>
        <row r="9">
          <cell r="A9" t="str">
            <v>E-26</v>
          </cell>
          <cell r="B9">
            <v>8</v>
          </cell>
        </row>
        <row r="10">
          <cell r="A10" t="str">
            <v>I-43</v>
          </cell>
          <cell r="B10">
            <v>9</v>
          </cell>
        </row>
        <row r="11">
          <cell r="A11" t="str">
            <v>I-44</v>
          </cell>
          <cell r="B11">
            <v>10</v>
          </cell>
        </row>
        <row r="12">
          <cell r="A12" t="str">
            <v>I-45</v>
          </cell>
          <cell r="B12">
            <v>11</v>
          </cell>
        </row>
        <row r="13">
          <cell r="A13" t="str">
            <v>I-46</v>
          </cell>
          <cell r="B13">
            <v>12</v>
          </cell>
        </row>
        <row r="14">
          <cell r="A14" t="str">
            <v>I-47</v>
          </cell>
          <cell r="B14">
            <v>13</v>
          </cell>
        </row>
        <row r="15">
          <cell r="A15" t="str">
            <v>I-48</v>
          </cell>
          <cell r="B15">
            <v>14</v>
          </cell>
        </row>
        <row r="16">
          <cell r="A16" t="str">
            <v>I-49</v>
          </cell>
          <cell r="B16">
            <v>15</v>
          </cell>
        </row>
        <row r="17">
          <cell r="A17" t="str">
            <v>I-50</v>
          </cell>
          <cell r="B17">
            <v>16</v>
          </cell>
        </row>
        <row r="18">
          <cell r="A18" t="str">
            <v>I-51</v>
          </cell>
          <cell r="B18">
            <v>17</v>
          </cell>
        </row>
        <row r="19">
          <cell r="A19" t="str">
            <v>I-52</v>
          </cell>
          <cell r="B19">
            <v>18</v>
          </cell>
        </row>
        <row r="20">
          <cell r="A20" t="str">
            <v>I-53</v>
          </cell>
          <cell r="B20">
            <v>19</v>
          </cell>
        </row>
        <row r="21">
          <cell r="A21" t="str">
            <v>I-54</v>
          </cell>
          <cell r="B21">
            <v>20</v>
          </cell>
        </row>
        <row r="22">
          <cell r="A22" t="str">
            <v>I-55</v>
          </cell>
          <cell r="B22">
            <v>21</v>
          </cell>
        </row>
        <row r="23">
          <cell r="A23" t="str">
            <v>I-91</v>
          </cell>
          <cell r="B23">
            <v>22</v>
          </cell>
        </row>
        <row r="24">
          <cell r="A24" t="str">
            <v>I-57</v>
          </cell>
          <cell r="B24">
            <v>23</v>
          </cell>
        </row>
        <row r="25">
          <cell r="A25" t="str">
            <v>I-58</v>
          </cell>
          <cell r="B25">
            <v>24</v>
          </cell>
        </row>
        <row r="26">
          <cell r="A26" t="str">
            <v>I-59</v>
          </cell>
          <cell r="B26">
            <v>25</v>
          </cell>
        </row>
        <row r="27">
          <cell r="A27" t="str">
            <v>I-61</v>
          </cell>
          <cell r="B27">
            <v>27</v>
          </cell>
        </row>
        <row r="28">
          <cell r="A28" t="str">
            <v>I-62</v>
          </cell>
          <cell r="B28">
            <v>28</v>
          </cell>
        </row>
        <row r="29">
          <cell r="A29" t="str">
            <v>I-63</v>
          </cell>
          <cell r="B29">
            <v>29</v>
          </cell>
        </row>
        <row r="30">
          <cell r="A30" t="str">
            <v>I-64</v>
          </cell>
          <cell r="B30">
            <v>30</v>
          </cell>
        </row>
        <row r="31">
          <cell r="A31" t="str">
            <v>I-65</v>
          </cell>
          <cell r="B31">
            <v>31</v>
          </cell>
        </row>
        <row r="32">
          <cell r="A32" t="str">
            <v>I-66</v>
          </cell>
          <cell r="B32">
            <v>32</v>
          </cell>
        </row>
        <row r="33">
          <cell r="A33" t="str">
            <v>I-67</v>
          </cell>
          <cell r="B33">
            <v>33</v>
          </cell>
        </row>
        <row r="34">
          <cell r="A34" t="str">
            <v>I-68</v>
          </cell>
          <cell r="B34">
            <v>34</v>
          </cell>
        </row>
        <row r="35">
          <cell r="A35" t="str">
            <v>E-27</v>
          </cell>
          <cell r="B35">
            <v>35</v>
          </cell>
        </row>
        <row r="36">
          <cell r="A36" t="str">
            <v>I-70</v>
          </cell>
          <cell r="B36">
            <v>36</v>
          </cell>
        </row>
        <row r="37">
          <cell r="A37" t="str">
            <v>I-71</v>
          </cell>
          <cell r="B37">
            <v>37</v>
          </cell>
        </row>
        <row r="38">
          <cell r="A38" t="str">
            <v>I-72</v>
          </cell>
          <cell r="B38">
            <v>38</v>
          </cell>
        </row>
        <row r="39">
          <cell r="A39" t="str">
            <v>I-73</v>
          </cell>
          <cell r="B39">
            <v>39</v>
          </cell>
        </row>
        <row r="40">
          <cell r="A40" t="str">
            <v>I-74</v>
          </cell>
          <cell r="B40">
            <v>40</v>
          </cell>
        </row>
        <row r="41">
          <cell r="A41" t="str">
            <v>I-75</v>
          </cell>
          <cell r="B41">
            <v>41</v>
          </cell>
        </row>
        <row r="42">
          <cell r="A42" t="str">
            <v>I-76</v>
          </cell>
          <cell r="B42">
            <v>42</v>
          </cell>
        </row>
        <row r="43">
          <cell r="A43" t="str">
            <v>I-77</v>
          </cell>
          <cell r="B43">
            <v>43</v>
          </cell>
        </row>
        <row r="44">
          <cell r="A44" t="str">
            <v>I-78</v>
          </cell>
          <cell r="B44">
            <v>44</v>
          </cell>
        </row>
        <row r="45">
          <cell r="A45" t="str">
            <v>I-79</v>
          </cell>
          <cell r="B45">
            <v>45</v>
          </cell>
        </row>
        <row r="46">
          <cell r="A46" t="str">
            <v>MQ-BR070</v>
          </cell>
          <cell r="B46">
            <v>46</v>
          </cell>
        </row>
        <row r="47">
          <cell r="A47" t="str">
            <v>MQ2-BR070</v>
          </cell>
          <cell r="B47">
            <v>47</v>
          </cell>
        </row>
        <row r="48">
          <cell r="A48" t="str">
            <v>MQ-BR174</v>
          </cell>
          <cell r="B48">
            <v>48</v>
          </cell>
        </row>
        <row r="49">
          <cell r="A49" t="str">
            <v>MQ2-BR174</v>
          </cell>
          <cell r="B49">
            <v>49</v>
          </cell>
        </row>
        <row r="50">
          <cell r="A50" t="str">
            <v>MQ-BR364</v>
          </cell>
          <cell r="B50">
            <v>50</v>
          </cell>
        </row>
        <row r="51">
          <cell r="A51" t="str">
            <v>MQ2-BR364</v>
          </cell>
          <cell r="B51">
            <v>51</v>
          </cell>
        </row>
        <row r="52">
          <cell r="A52" t="str">
            <v>O-68</v>
          </cell>
          <cell r="B52">
            <v>52</v>
          </cell>
        </row>
        <row r="53">
          <cell r="A53" t="str">
            <v>O-69</v>
          </cell>
          <cell r="B53">
            <v>53</v>
          </cell>
        </row>
        <row r="54">
          <cell r="A54" t="str">
            <v>O-70</v>
          </cell>
          <cell r="B54">
            <v>54</v>
          </cell>
        </row>
        <row r="55">
          <cell r="A55" t="str">
            <v>O-71</v>
          </cell>
          <cell r="B55">
            <v>55</v>
          </cell>
        </row>
        <row r="56">
          <cell r="A56" t="str">
            <v>O-72</v>
          </cell>
          <cell r="B56">
            <v>56</v>
          </cell>
        </row>
        <row r="57">
          <cell r="A57" t="str">
            <v>O-73</v>
          </cell>
          <cell r="B57">
            <v>57</v>
          </cell>
        </row>
        <row r="58">
          <cell r="A58" t="str">
            <v>O-74</v>
          </cell>
          <cell r="B58">
            <v>58</v>
          </cell>
        </row>
        <row r="59">
          <cell r="A59" t="str">
            <v>O-75</v>
          </cell>
          <cell r="B59">
            <v>59</v>
          </cell>
        </row>
        <row r="60">
          <cell r="A60" t="str">
            <v>O-76</v>
          </cell>
          <cell r="B60">
            <v>60</v>
          </cell>
        </row>
        <row r="61">
          <cell r="A61" t="str">
            <v>O-77</v>
          </cell>
          <cell r="B61">
            <v>61</v>
          </cell>
        </row>
        <row r="62">
          <cell r="A62" t="str">
            <v>O-78</v>
          </cell>
          <cell r="B62">
            <v>62</v>
          </cell>
        </row>
        <row r="63">
          <cell r="A63" t="str">
            <v>O-79</v>
          </cell>
          <cell r="B63">
            <v>63</v>
          </cell>
        </row>
        <row r="64">
          <cell r="A64" t="str">
            <v>O-80</v>
          </cell>
          <cell r="B64">
            <v>64</v>
          </cell>
        </row>
        <row r="65">
          <cell r="A65" t="str">
            <v>O-81</v>
          </cell>
          <cell r="B65">
            <v>65</v>
          </cell>
        </row>
        <row r="66">
          <cell r="A66" t="str">
            <v>O-82</v>
          </cell>
          <cell r="B66">
            <v>66</v>
          </cell>
        </row>
        <row r="67">
          <cell r="A67" t="str">
            <v>O-83</v>
          </cell>
          <cell r="B67">
            <v>67</v>
          </cell>
        </row>
        <row r="68">
          <cell r="A68" t="str">
            <v>O-84</v>
          </cell>
          <cell r="B68">
            <v>68</v>
          </cell>
        </row>
        <row r="69">
          <cell r="A69" t="str">
            <v>O-85</v>
          </cell>
          <cell r="B69">
            <v>69</v>
          </cell>
        </row>
        <row r="70">
          <cell r="A70" t="str">
            <v>O-86</v>
          </cell>
          <cell r="B70">
            <v>70</v>
          </cell>
        </row>
        <row r="71">
          <cell r="A71" t="str">
            <v>O-87</v>
          </cell>
          <cell r="B71">
            <v>71</v>
          </cell>
        </row>
        <row r="72">
          <cell r="A72" t="str">
            <v>O-88</v>
          </cell>
          <cell r="B72">
            <v>72</v>
          </cell>
        </row>
        <row r="73">
          <cell r="A73" t="str">
            <v>O-89</v>
          </cell>
          <cell r="B73">
            <v>73</v>
          </cell>
        </row>
        <row r="74">
          <cell r="A74" t="str">
            <v>O-90</v>
          </cell>
          <cell r="B74">
            <v>74</v>
          </cell>
        </row>
        <row r="75">
          <cell r="A75" t="str">
            <v>O-91</v>
          </cell>
          <cell r="B75">
            <v>75</v>
          </cell>
        </row>
        <row r="76">
          <cell r="A76" t="str">
            <v>O-92</v>
          </cell>
          <cell r="B76">
            <v>76</v>
          </cell>
        </row>
        <row r="77">
          <cell r="A77" t="str">
            <v>O-93</v>
          </cell>
          <cell r="B77">
            <v>77</v>
          </cell>
        </row>
        <row r="78">
          <cell r="A78" t="str">
            <v>O-94</v>
          </cell>
          <cell r="B78">
            <v>78</v>
          </cell>
        </row>
        <row r="79">
          <cell r="A79" t="str">
            <v>O-95</v>
          </cell>
          <cell r="B79">
            <v>79</v>
          </cell>
        </row>
        <row r="80">
          <cell r="A80" t="str">
            <v>O-97</v>
          </cell>
          <cell r="B80">
            <v>80</v>
          </cell>
        </row>
        <row r="81">
          <cell r="A81" t="str">
            <v>O-98</v>
          </cell>
          <cell r="B81">
            <v>81</v>
          </cell>
        </row>
        <row r="82">
          <cell r="A82" t="str">
            <v>O-99</v>
          </cell>
          <cell r="B82">
            <v>82</v>
          </cell>
        </row>
        <row r="83">
          <cell r="A83" t="str">
            <v>O-100</v>
          </cell>
          <cell r="B83">
            <v>83</v>
          </cell>
        </row>
        <row r="84">
          <cell r="A84" t="str">
            <v>O-101</v>
          </cell>
          <cell r="B84">
            <v>84</v>
          </cell>
        </row>
        <row r="85">
          <cell r="A85" t="str">
            <v>O-102</v>
          </cell>
          <cell r="B85">
            <v>85</v>
          </cell>
        </row>
        <row r="86">
          <cell r="A86" t="str">
            <v>I-93</v>
          </cell>
          <cell r="B86">
            <v>86</v>
          </cell>
        </row>
        <row r="87">
          <cell r="A87" t="str">
            <v>O-104</v>
          </cell>
          <cell r="B87">
            <v>87</v>
          </cell>
        </row>
        <row r="88">
          <cell r="A88" t="str">
            <v>O-105</v>
          </cell>
          <cell r="B88">
            <v>88</v>
          </cell>
        </row>
        <row r="89">
          <cell r="A89" t="str">
            <v>O-106</v>
          </cell>
          <cell r="B89">
            <v>89</v>
          </cell>
        </row>
        <row r="90">
          <cell r="A90" t="str">
            <v>O-107</v>
          </cell>
          <cell r="B90">
            <v>90</v>
          </cell>
        </row>
        <row r="91">
          <cell r="A91" t="str">
            <v>O-108</v>
          </cell>
          <cell r="B91">
            <v>91</v>
          </cell>
        </row>
        <row r="92">
          <cell r="A92" t="str">
            <v>O-109</v>
          </cell>
          <cell r="B92">
            <v>92</v>
          </cell>
        </row>
        <row r="93">
          <cell r="A93" t="str">
            <v>O-111</v>
          </cell>
          <cell r="B93">
            <v>93</v>
          </cell>
        </row>
        <row r="94">
          <cell r="A94" t="str">
            <v>O-112</v>
          </cell>
          <cell r="B94">
            <v>94</v>
          </cell>
        </row>
        <row r="95">
          <cell r="A95" t="str">
            <v>O-113</v>
          </cell>
          <cell r="B95">
            <v>95</v>
          </cell>
        </row>
        <row r="96">
          <cell r="A96" t="str">
            <v>O-114</v>
          </cell>
          <cell r="B96">
            <v>96</v>
          </cell>
        </row>
        <row r="97">
          <cell r="A97" t="str">
            <v>O-116</v>
          </cell>
          <cell r="B97">
            <v>97</v>
          </cell>
        </row>
        <row r="98">
          <cell r="A98" t="str">
            <v>O-117</v>
          </cell>
          <cell r="B98">
            <v>98</v>
          </cell>
        </row>
        <row r="99">
          <cell r="A99" t="str">
            <v>O-118</v>
          </cell>
          <cell r="B99">
            <v>99</v>
          </cell>
        </row>
        <row r="100">
          <cell r="A100" t="str">
            <v>O-119</v>
          </cell>
          <cell r="B100">
            <v>100</v>
          </cell>
        </row>
        <row r="101">
          <cell r="A101" t="str">
            <v>O-184</v>
          </cell>
          <cell r="B101">
            <v>101</v>
          </cell>
        </row>
        <row r="102">
          <cell r="A102" t="str">
            <v>O-121</v>
          </cell>
          <cell r="B102">
            <v>102</v>
          </cell>
        </row>
        <row r="103">
          <cell r="A103" t="str">
            <v>O-123</v>
          </cell>
          <cell r="B103">
            <v>103</v>
          </cell>
        </row>
        <row r="104">
          <cell r="A104" t="str">
            <v>O-124</v>
          </cell>
          <cell r="B104">
            <v>104</v>
          </cell>
        </row>
        <row r="105">
          <cell r="A105" t="str">
            <v>O-149</v>
          </cell>
          <cell r="B105">
            <v>105</v>
          </cell>
        </row>
        <row r="106">
          <cell r="A106" t="str">
            <v>O-126</v>
          </cell>
          <cell r="B106">
            <v>106</v>
          </cell>
        </row>
        <row r="107">
          <cell r="A107" t="str">
            <v>O-127</v>
          </cell>
          <cell r="B107">
            <v>107</v>
          </cell>
        </row>
        <row r="108">
          <cell r="A108" t="str">
            <v>O-128</v>
          </cell>
          <cell r="B108">
            <v>108</v>
          </cell>
        </row>
        <row r="109">
          <cell r="A109" t="str">
            <v>O-129</v>
          </cell>
          <cell r="B109">
            <v>109</v>
          </cell>
        </row>
        <row r="110">
          <cell r="A110" t="str">
            <v>O-130</v>
          </cell>
          <cell r="B110">
            <v>110</v>
          </cell>
        </row>
        <row r="111">
          <cell r="A111" t="str">
            <v>O-131</v>
          </cell>
          <cell r="B111">
            <v>111</v>
          </cell>
        </row>
        <row r="112">
          <cell r="A112" t="str">
            <v>O-157</v>
          </cell>
          <cell r="B112">
            <v>112</v>
          </cell>
        </row>
        <row r="113">
          <cell r="A113" t="str">
            <v>O-133</v>
          </cell>
          <cell r="B113">
            <v>113</v>
          </cell>
        </row>
        <row r="114">
          <cell r="A114" t="str">
            <v>O-134</v>
          </cell>
          <cell r="B114">
            <v>114</v>
          </cell>
        </row>
        <row r="115">
          <cell r="A115" t="str">
            <v>O-135</v>
          </cell>
          <cell r="B115">
            <v>115</v>
          </cell>
        </row>
        <row r="116">
          <cell r="A116" t="str">
            <v>O-136</v>
          </cell>
          <cell r="B116">
            <v>116</v>
          </cell>
        </row>
        <row r="117">
          <cell r="A117" t="str">
            <v>O-137</v>
          </cell>
          <cell r="B117">
            <v>117</v>
          </cell>
        </row>
        <row r="118">
          <cell r="A118" t="str">
            <v>O-138</v>
          </cell>
          <cell r="B118">
            <v>118</v>
          </cell>
        </row>
        <row r="119">
          <cell r="A119" t="str">
            <v>O-139</v>
          </cell>
          <cell r="B119">
            <v>119</v>
          </cell>
        </row>
        <row r="120">
          <cell r="A120" t="str">
            <v>O-140</v>
          </cell>
          <cell r="B120">
            <v>120</v>
          </cell>
        </row>
        <row r="121">
          <cell r="A121" t="str">
            <v>O-141</v>
          </cell>
          <cell r="B121">
            <v>121</v>
          </cell>
        </row>
        <row r="122">
          <cell r="A122" t="str">
            <v>O-142</v>
          </cell>
          <cell r="B122">
            <v>122</v>
          </cell>
        </row>
        <row r="123">
          <cell r="A123" t="str">
            <v>O-143</v>
          </cell>
          <cell r="B123">
            <v>123</v>
          </cell>
        </row>
        <row r="124">
          <cell r="A124" t="str">
            <v>R-50</v>
          </cell>
          <cell r="B124">
            <v>124</v>
          </cell>
        </row>
        <row r="125">
          <cell r="A125" t="str">
            <v>S-4</v>
          </cell>
          <cell r="B125">
            <v>125</v>
          </cell>
        </row>
        <row r="126">
          <cell r="A126" t="str">
            <v>S-5</v>
          </cell>
          <cell r="B126">
            <v>126</v>
          </cell>
        </row>
        <row r="127">
          <cell r="A127" t="str">
            <v>S-6</v>
          </cell>
          <cell r="B127">
            <v>127</v>
          </cell>
        </row>
        <row r="128">
          <cell r="A128" t="str">
            <v>S-7</v>
          </cell>
          <cell r="B128">
            <v>128</v>
          </cell>
        </row>
        <row r="129">
          <cell r="A129" t="str">
            <v>T-15</v>
          </cell>
          <cell r="B129">
            <v>129</v>
          </cell>
        </row>
        <row r="130">
          <cell r="A130" t="str">
            <v>T-10</v>
          </cell>
          <cell r="B130">
            <v>130</v>
          </cell>
        </row>
        <row r="131">
          <cell r="A131" t="str">
            <v>T-17</v>
          </cell>
          <cell r="B131">
            <v>131</v>
          </cell>
        </row>
        <row r="132">
          <cell r="A132" t="str">
            <v>T-18</v>
          </cell>
          <cell r="B132">
            <v>132</v>
          </cell>
        </row>
        <row r="133">
          <cell r="A133" t="str">
            <v>T-19</v>
          </cell>
          <cell r="B133">
            <v>133</v>
          </cell>
        </row>
        <row r="134">
          <cell r="A134" t="str">
            <v>T-20</v>
          </cell>
          <cell r="B134">
            <v>134</v>
          </cell>
        </row>
        <row r="135">
          <cell r="A135" t="str">
            <v>A-17</v>
          </cell>
          <cell r="B135">
            <v>135</v>
          </cell>
        </row>
        <row r="136">
          <cell r="A136" t="str">
            <v>T-22</v>
          </cell>
          <cell r="B136">
            <v>136</v>
          </cell>
        </row>
        <row r="137">
          <cell r="A137" t="str">
            <v>T-23</v>
          </cell>
          <cell r="B137">
            <v>137</v>
          </cell>
        </row>
        <row r="138">
          <cell r="A138" t="str">
            <v>T-24</v>
          </cell>
          <cell r="B138">
            <v>138</v>
          </cell>
        </row>
        <row r="139">
          <cell r="A139" t="str">
            <v>T-25</v>
          </cell>
          <cell r="B139">
            <v>139</v>
          </cell>
        </row>
        <row r="140">
          <cell r="A140" t="str">
            <v>T-25</v>
          </cell>
          <cell r="B140">
            <v>140</v>
          </cell>
        </row>
        <row r="141">
          <cell r="A141" t="str">
            <v>T-32</v>
          </cell>
          <cell r="B141">
            <v>141</v>
          </cell>
        </row>
        <row r="142">
          <cell r="A142" t="str">
            <v>T-27</v>
          </cell>
          <cell r="B142">
            <v>142</v>
          </cell>
        </row>
        <row r="143">
          <cell r="A143" t="str">
            <v>T-28</v>
          </cell>
          <cell r="B143">
            <v>143</v>
          </cell>
        </row>
        <row r="144">
          <cell r="A144" t="str">
            <v>T-29</v>
          </cell>
          <cell r="B144">
            <v>144</v>
          </cell>
        </row>
        <row r="145">
          <cell r="A145" t="str">
            <v>T-30</v>
          </cell>
          <cell r="B145">
            <v>145</v>
          </cell>
        </row>
        <row r="146">
          <cell r="A146" t="str">
            <v>T-31</v>
          </cell>
          <cell r="B146">
            <v>146</v>
          </cell>
        </row>
        <row r="147">
          <cell r="A147" t="str">
            <v>MP-1</v>
          </cell>
          <cell r="B147">
            <v>147</v>
          </cell>
        </row>
        <row r="148">
          <cell r="A148" t="str">
            <v>MP-2</v>
          </cell>
          <cell r="B148">
            <v>148</v>
          </cell>
        </row>
        <row r="149">
          <cell r="A149" t="str">
            <v>MA</v>
          </cell>
          <cell r="B149">
            <v>149</v>
          </cell>
        </row>
        <row r="150">
          <cell r="A150" t="str">
            <v>A-50</v>
          </cell>
          <cell r="B150">
            <v>150</v>
          </cell>
        </row>
        <row r="151">
          <cell r="A151" t="str">
            <v>A-62</v>
          </cell>
          <cell r="B151">
            <v>151</v>
          </cell>
        </row>
        <row r="152">
          <cell r="A152" t="str">
            <v>A-66</v>
          </cell>
          <cell r="B152">
            <v>152</v>
          </cell>
        </row>
        <row r="153">
          <cell r="A153" t="str">
            <v>A-101</v>
          </cell>
          <cell r="B153">
            <v>153</v>
          </cell>
        </row>
        <row r="154">
          <cell r="A154" t="str">
            <v>A-102</v>
          </cell>
          <cell r="B154">
            <v>154</v>
          </cell>
        </row>
        <row r="155">
          <cell r="A155" t="str">
            <v>A-103</v>
          </cell>
          <cell r="B155">
            <v>155</v>
          </cell>
        </row>
        <row r="156">
          <cell r="A156" t="str">
            <v>A-104</v>
          </cell>
          <cell r="B156">
            <v>156</v>
          </cell>
        </row>
        <row r="157">
          <cell r="A157" t="str">
            <v>A-105</v>
          </cell>
          <cell r="B157">
            <v>157</v>
          </cell>
        </row>
        <row r="158">
          <cell r="A158" t="str">
            <v>I-121</v>
          </cell>
          <cell r="B158">
            <v>158</v>
          </cell>
        </row>
        <row r="159">
          <cell r="A159" t="str">
            <v>I-82</v>
          </cell>
          <cell r="B159">
            <v>159</v>
          </cell>
        </row>
        <row r="160">
          <cell r="A160" t="str">
            <v>I-84</v>
          </cell>
          <cell r="B160">
            <v>160</v>
          </cell>
        </row>
        <row r="161">
          <cell r="A161" t="str">
            <v>MQ-BR364-PV</v>
          </cell>
          <cell r="B161">
            <v>161</v>
          </cell>
        </row>
        <row r="162">
          <cell r="A162" t="str">
            <v>O-158</v>
          </cell>
          <cell r="B162">
            <v>162</v>
          </cell>
        </row>
        <row r="163">
          <cell r="A163" t="str">
            <v>O-159</v>
          </cell>
          <cell r="B163">
            <v>163</v>
          </cell>
        </row>
        <row r="164">
          <cell r="A164" t="str">
            <v>O-160</v>
          </cell>
          <cell r="B164">
            <v>164</v>
          </cell>
        </row>
        <row r="165">
          <cell r="A165" t="str">
            <v>O-161</v>
          </cell>
          <cell r="B165">
            <v>165</v>
          </cell>
        </row>
        <row r="166">
          <cell r="A166" t="str">
            <v>O-162</v>
          </cell>
          <cell r="B166">
            <v>166</v>
          </cell>
        </row>
        <row r="167">
          <cell r="A167" t="str">
            <v>O-163</v>
          </cell>
          <cell r="B167">
            <v>167</v>
          </cell>
        </row>
        <row r="168">
          <cell r="A168" t="str">
            <v>O-164</v>
          </cell>
          <cell r="B168">
            <v>168</v>
          </cell>
        </row>
        <row r="169">
          <cell r="A169" t="str">
            <v>O-165</v>
          </cell>
          <cell r="B169">
            <v>169</v>
          </cell>
        </row>
        <row r="170">
          <cell r="A170" t="str">
            <v>R-1</v>
          </cell>
          <cell r="B170">
            <v>170</v>
          </cell>
        </row>
        <row r="171">
          <cell r="A171" t="str">
            <v>R-2</v>
          </cell>
          <cell r="B171">
            <v>171</v>
          </cell>
        </row>
        <row r="172">
          <cell r="A172" t="str">
            <v>R-7</v>
          </cell>
          <cell r="B172">
            <v>172</v>
          </cell>
        </row>
        <row r="173">
          <cell r="A173" t="str">
            <v>A-171</v>
          </cell>
          <cell r="B173">
            <v>173</v>
          </cell>
        </row>
        <row r="174">
          <cell r="A174" t="str">
            <v>A-172</v>
          </cell>
          <cell r="B174">
            <v>174</v>
          </cell>
        </row>
        <row r="175">
          <cell r="A175" t="str">
            <v>A-173</v>
          </cell>
          <cell r="B175">
            <v>175</v>
          </cell>
        </row>
        <row r="176">
          <cell r="A176" t="str">
            <v>A-174</v>
          </cell>
          <cell r="B176">
            <v>176</v>
          </cell>
        </row>
        <row r="177">
          <cell r="A177" t="str">
            <v>O-168</v>
          </cell>
          <cell r="B177">
            <v>177</v>
          </cell>
        </row>
        <row r="178">
          <cell r="A178" t="str">
            <v>O-170</v>
          </cell>
          <cell r="B178">
            <v>178</v>
          </cell>
        </row>
        <row r="179">
          <cell r="A179" t="str">
            <v>O-172</v>
          </cell>
          <cell r="B179">
            <v>179</v>
          </cell>
        </row>
        <row r="180">
          <cell r="A180" t="str">
            <v>O-173</v>
          </cell>
          <cell r="B180">
            <v>180</v>
          </cell>
        </row>
        <row r="181">
          <cell r="A181" t="str">
            <v>O-178</v>
          </cell>
          <cell r="B181">
            <v>181</v>
          </cell>
        </row>
        <row r="182">
          <cell r="A182" t="str">
            <v>O-179</v>
          </cell>
          <cell r="B182">
            <v>182</v>
          </cell>
        </row>
        <row r="183">
          <cell r="A183" t="str">
            <v>O-180</v>
          </cell>
          <cell r="B183">
            <v>183</v>
          </cell>
        </row>
        <row r="184">
          <cell r="A184" t="str">
            <v>O-182</v>
          </cell>
          <cell r="B184">
            <v>184</v>
          </cell>
        </row>
        <row r="185">
          <cell r="A185" t="str">
            <v>O-183</v>
          </cell>
          <cell r="B185">
            <v>185</v>
          </cell>
        </row>
        <row r="186">
          <cell r="A186" t="str">
            <v>A-175</v>
          </cell>
          <cell r="B186">
            <v>186</v>
          </cell>
        </row>
        <row r="187">
          <cell r="A187" t="str">
            <v>A-178</v>
          </cell>
          <cell r="B187">
            <v>187</v>
          </cell>
        </row>
        <row r="188">
          <cell r="A188" t="str">
            <v>A-179</v>
          </cell>
          <cell r="B188">
            <v>188</v>
          </cell>
        </row>
        <row r="189">
          <cell r="A189" t="str">
            <v>A-180</v>
          </cell>
          <cell r="B189">
            <v>189</v>
          </cell>
        </row>
        <row r="190">
          <cell r="A190" t="str">
            <v>A-181</v>
          </cell>
          <cell r="B190">
            <v>190</v>
          </cell>
        </row>
        <row r="191">
          <cell r="A191" t="str">
            <v>A-182</v>
          </cell>
          <cell r="B191">
            <v>191</v>
          </cell>
        </row>
        <row r="192">
          <cell r="A192" t="str">
            <v>A-183</v>
          </cell>
          <cell r="B192">
            <v>192</v>
          </cell>
        </row>
        <row r="193">
          <cell r="A193" t="str">
            <v>O-185</v>
          </cell>
          <cell r="B193">
            <v>193</v>
          </cell>
        </row>
        <row r="194">
          <cell r="A194" t="str">
            <v>A-184</v>
          </cell>
          <cell r="B194">
            <v>194</v>
          </cell>
        </row>
        <row r="195">
          <cell r="A195" t="str">
            <v>A-185</v>
          </cell>
          <cell r="B195">
            <v>195</v>
          </cell>
        </row>
        <row r="196">
          <cell r="A196" t="str">
            <v>A-186</v>
          </cell>
          <cell r="B196">
            <v>196</v>
          </cell>
        </row>
        <row r="197">
          <cell r="A197" t="str">
            <v>A-187</v>
          </cell>
          <cell r="B197">
            <v>197</v>
          </cell>
        </row>
        <row r="198">
          <cell r="A198" t="str">
            <v>A-188</v>
          </cell>
          <cell r="B198">
            <v>198</v>
          </cell>
        </row>
        <row r="199">
          <cell r="A199" t="str">
            <v>A-189</v>
          </cell>
          <cell r="B199">
            <v>199</v>
          </cell>
        </row>
        <row r="200">
          <cell r="A200" t="str">
            <v>A-190</v>
          </cell>
          <cell r="B200">
            <v>200</v>
          </cell>
        </row>
        <row r="201">
          <cell r="A201" t="str">
            <v>A-192</v>
          </cell>
          <cell r="B201">
            <v>201</v>
          </cell>
        </row>
        <row r="202">
          <cell r="A202" t="str">
            <v>I-116</v>
          </cell>
          <cell r="B202">
            <v>202</v>
          </cell>
        </row>
        <row r="203">
          <cell r="A203" t="str">
            <v>I-117</v>
          </cell>
          <cell r="B203">
            <v>203</v>
          </cell>
        </row>
        <row r="204">
          <cell r="A204" t="str">
            <v>I-118</v>
          </cell>
          <cell r="B204">
            <v>204</v>
          </cell>
        </row>
        <row r="205">
          <cell r="A205" t="str">
            <v>I-95</v>
          </cell>
          <cell r="B205">
            <v>205</v>
          </cell>
        </row>
        <row r="206">
          <cell r="A206" t="str">
            <v>O-237</v>
          </cell>
          <cell r="B206">
            <v>206</v>
          </cell>
        </row>
        <row r="207">
          <cell r="A207" t="str">
            <v>O-238</v>
          </cell>
          <cell r="B207">
            <v>207</v>
          </cell>
        </row>
        <row r="208">
          <cell r="A208" t="str">
            <v>O-239</v>
          </cell>
          <cell r="B208">
            <v>208</v>
          </cell>
        </row>
        <row r="209">
          <cell r="A209" t="str">
            <v>O-240</v>
          </cell>
          <cell r="B209">
            <v>209</v>
          </cell>
        </row>
        <row r="210">
          <cell r="A210" t="str">
            <v>I-137</v>
          </cell>
          <cell r="B210">
            <v>210</v>
          </cell>
        </row>
        <row r="211">
          <cell r="A211" t="str">
            <v>O-300</v>
          </cell>
          <cell r="B211">
            <v>211</v>
          </cell>
        </row>
        <row r="212">
          <cell r="A212" t="str">
            <v>O-301</v>
          </cell>
          <cell r="B212">
            <v>212</v>
          </cell>
        </row>
        <row r="213">
          <cell r="A213" t="str">
            <v>O-302</v>
          </cell>
          <cell r="B213">
            <v>213</v>
          </cell>
        </row>
        <row r="214">
          <cell r="A214" t="str">
            <v>O-303</v>
          </cell>
          <cell r="B214">
            <v>214</v>
          </cell>
        </row>
        <row r="215">
          <cell r="A215" t="str">
            <v>O-304</v>
          </cell>
          <cell r="B215">
            <v>215</v>
          </cell>
        </row>
        <row r="216">
          <cell r="A216" t="str">
            <v>O-305</v>
          </cell>
          <cell r="B216">
            <v>216</v>
          </cell>
        </row>
        <row r="217">
          <cell r="A217" t="str">
            <v>O-306</v>
          </cell>
          <cell r="B217">
            <v>217</v>
          </cell>
        </row>
        <row r="218">
          <cell r="A218" t="str">
            <v>O-307</v>
          </cell>
          <cell r="B218">
            <v>218</v>
          </cell>
        </row>
        <row r="219">
          <cell r="A219" t="str">
            <v>O-308</v>
          </cell>
          <cell r="B219">
            <v>219</v>
          </cell>
        </row>
        <row r="220">
          <cell r="A220" t="str">
            <v>O-309</v>
          </cell>
          <cell r="B220">
            <v>220</v>
          </cell>
        </row>
        <row r="221">
          <cell r="A221" t="str">
            <v>O-186</v>
          </cell>
          <cell r="B221">
            <v>221</v>
          </cell>
        </row>
        <row r="222">
          <cell r="A222" t="str">
            <v>A-193</v>
          </cell>
          <cell r="B222">
            <v>222</v>
          </cell>
        </row>
        <row r="223">
          <cell r="A223" t="str">
            <v>A-194</v>
          </cell>
          <cell r="B223">
            <v>223</v>
          </cell>
        </row>
        <row r="224">
          <cell r="A224" t="str">
            <v>A-195</v>
          </cell>
          <cell r="B224">
            <v>224</v>
          </cell>
        </row>
        <row r="225">
          <cell r="A225" t="str">
            <v>A-196</v>
          </cell>
          <cell r="B225">
            <v>225</v>
          </cell>
        </row>
        <row r="226">
          <cell r="A226" t="str">
            <v>A-197</v>
          </cell>
          <cell r="B226">
            <v>226</v>
          </cell>
        </row>
        <row r="227">
          <cell r="A227" t="str">
            <v>A-198</v>
          </cell>
          <cell r="B227">
            <v>227</v>
          </cell>
        </row>
        <row r="228">
          <cell r="A228" t="str">
            <v>R-52</v>
          </cell>
          <cell r="B228">
            <v>228</v>
          </cell>
        </row>
        <row r="229">
          <cell r="A229" t="str">
            <v>I-10</v>
          </cell>
          <cell r="B229">
            <v>229</v>
          </cell>
        </row>
        <row r="230">
          <cell r="A230" t="str">
            <v>I-86</v>
          </cell>
          <cell r="B230">
            <v>230</v>
          </cell>
        </row>
        <row r="231">
          <cell r="A231" t="str">
            <v>I-106</v>
          </cell>
          <cell r="B231">
            <v>231</v>
          </cell>
        </row>
        <row r="232">
          <cell r="A232" t="str">
            <v>A-12</v>
          </cell>
          <cell r="B232">
            <v>232</v>
          </cell>
        </row>
        <row r="233">
          <cell r="A233" t="str">
            <v>R-24a</v>
          </cell>
          <cell r="B233">
            <v>233</v>
          </cell>
        </row>
        <row r="234">
          <cell r="A234" t="str">
            <v>R-24b</v>
          </cell>
          <cell r="B234">
            <v>234</v>
          </cell>
        </row>
        <row r="235">
          <cell r="A235" t="str">
            <v>R-19</v>
          </cell>
          <cell r="B235">
            <v>235</v>
          </cell>
        </row>
        <row r="236">
          <cell r="A236" t="str">
            <v>A-7a</v>
          </cell>
          <cell r="B236">
            <v>238</v>
          </cell>
        </row>
        <row r="237">
          <cell r="A237" t="str">
            <v>A-7b</v>
          </cell>
          <cell r="B237">
            <v>239</v>
          </cell>
        </row>
        <row r="238">
          <cell r="A238" t="str">
            <v>R-4a</v>
          </cell>
          <cell r="B238">
            <v>240</v>
          </cell>
        </row>
        <row r="239">
          <cell r="A239" t="str">
            <v>E-2</v>
          </cell>
          <cell r="B239">
            <v>241</v>
          </cell>
        </row>
        <row r="240">
          <cell r="A240" t="str">
            <v>R-27</v>
          </cell>
          <cell r="B240">
            <v>242</v>
          </cell>
        </row>
        <row r="241">
          <cell r="A241" t="str">
            <v>A-21a</v>
          </cell>
          <cell r="B241">
            <v>243</v>
          </cell>
        </row>
        <row r="242">
          <cell r="A242" t="str">
            <v>A-21b</v>
          </cell>
          <cell r="B242">
            <v>244</v>
          </cell>
        </row>
        <row r="243">
          <cell r="A243" t="str">
            <v>A-21c</v>
          </cell>
          <cell r="B243">
            <v>245</v>
          </cell>
        </row>
        <row r="244">
          <cell r="A244" t="str">
            <v>A-1a</v>
          </cell>
          <cell r="B244">
            <v>247</v>
          </cell>
        </row>
        <row r="245">
          <cell r="A245" t="str">
            <v>A-1b</v>
          </cell>
          <cell r="B245">
            <v>248</v>
          </cell>
        </row>
        <row r="246">
          <cell r="A246" t="str">
            <v>A-2a</v>
          </cell>
          <cell r="B246">
            <v>249</v>
          </cell>
        </row>
        <row r="247">
          <cell r="A247" t="str">
            <v>A-2b</v>
          </cell>
          <cell r="B247">
            <v>250</v>
          </cell>
        </row>
        <row r="248">
          <cell r="A248" t="str">
            <v>A-22</v>
          </cell>
          <cell r="B248">
            <v>251</v>
          </cell>
        </row>
        <row r="249">
          <cell r="A249" t="str">
            <v>I-122</v>
          </cell>
          <cell r="B249">
            <v>252</v>
          </cell>
        </row>
        <row r="250">
          <cell r="A250" t="str">
            <v>I-123</v>
          </cell>
          <cell r="B250">
            <v>253</v>
          </cell>
        </row>
        <row r="251">
          <cell r="A251" t="str">
            <v>I-124</v>
          </cell>
          <cell r="B251">
            <v>254</v>
          </cell>
        </row>
        <row r="252">
          <cell r="A252" t="str">
            <v>I-125</v>
          </cell>
          <cell r="B252">
            <v>255</v>
          </cell>
        </row>
        <row r="253">
          <cell r="A253" t="str">
            <v>O-250</v>
          </cell>
          <cell r="B253">
            <v>256</v>
          </cell>
        </row>
        <row r="254">
          <cell r="A254" t="str">
            <v>O-251</v>
          </cell>
          <cell r="B254">
            <v>257</v>
          </cell>
        </row>
        <row r="255">
          <cell r="A255" t="str">
            <v>O-252</v>
          </cell>
          <cell r="B255">
            <v>258</v>
          </cell>
        </row>
        <row r="256">
          <cell r="A256" t="str">
            <v>O-253</v>
          </cell>
          <cell r="B256">
            <v>259</v>
          </cell>
        </row>
        <row r="257">
          <cell r="A257" t="str">
            <v>O-254</v>
          </cell>
          <cell r="B257">
            <v>260</v>
          </cell>
        </row>
        <row r="258">
          <cell r="A258" t="str">
            <v>O-255</v>
          </cell>
          <cell r="B258">
            <v>261</v>
          </cell>
        </row>
        <row r="259">
          <cell r="A259" t="str">
            <v>O-150</v>
          </cell>
          <cell r="B259">
            <v>262</v>
          </cell>
        </row>
        <row r="260">
          <cell r="A260" t="str">
            <v>O-152</v>
          </cell>
          <cell r="B260">
            <v>263</v>
          </cell>
        </row>
        <row r="261">
          <cell r="A261" t="str">
            <v>O-153</v>
          </cell>
          <cell r="B261">
            <v>264</v>
          </cell>
        </row>
        <row r="262">
          <cell r="A262" t="str">
            <v>O-154</v>
          </cell>
          <cell r="B262">
            <v>265</v>
          </cell>
        </row>
        <row r="263">
          <cell r="A263" t="str">
            <v>A-145</v>
          </cell>
          <cell r="B263">
            <v>266</v>
          </cell>
        </row>
        <row r="264">
          <cell r="A264" t="str">
            <v>A-146</v>
          </cell>
          <cell r="B264">
            <v>267</v>
          </cell>
        </row>
        <row r="265">
          <cell r="A265" t="str">
            <v>O-110</v>
          </cell>
          <cell r="B265">
            <v>268</v>
          </cell>
        </row>
        <row r="266">
          <cell r="A266" t="str">
            <v>O-125</v>
          </cell>
          <cell r="B266">
            <v>269</v>
          </cell>
        </row>
        <row r="267">
          <cell r="A267" t="str">
            <v>A-253</v>
          </cell>
          <cell r="B267">
            <v>270</v>
          </cell>
        </row>
        <row r="268">
          <cell r="A268" t="str">
            <v>A-254</v>
          </cell>
          <cell r="B268">
            <v>271</v>
          </cell>
        </row>
        <row r="269">
          <cell r="A269" t="str">
            <v>A-255</v>
          </cell>
          <cell r="B269">
            <v>272</v>
          </cell>
        </row>
        <row r="270">
          <cell r="A270" t="str">
            <v>A-256</v>
          </cell>
          <cell r="B270">
            <v>273</v>
          </cell>
        </row>
        <row r="271">
          <cell r="A271" t="str">
            <v>I-97</v>
          </cell>
          <cell r="B271">
            <v>276</v>
          </cell>
        </row>
        <row r="272">
          <cell r="A272" t="str">
            <v>I-132</v>
          </cell>
          <cell r="B272">
            <v>277</v>
          </cell>
        </row>
        <row r="273">
          <cell r="A273" t="str">
            <v>O-191</v>
          </cell>
          <cell r="B273">
            <v>278</v>
          </cell>
        </row>
        <row r="274">
          <cell r="A274" t="str">
            <v>O-192</v>
          </cell>
          <cell r="B274">
            <v>279</v>
          </cell>
        </row>
        <row r="275">
          <cell r="A275" t="str">
            <v>O-218</v>
          </cell>
          <cell r="B275">
            <v>280</v>
          </cell>
        </row>
        <row r="276">
          <cell r="A276" t="str">
            <v>I-133</v>
          </cell>
          <cell r="B276">
            <v>281</v>
          </cell>
        </row>
        <row r="277">
          <cell r="A277" t="str">
            <v>I-134</v>
          </cell>
          <cell r="B277">
            <v>282</v>
          </cell>
        </row>
        <row r="278">
          <cell r="A278" t="str">
            <v>I-135</v>
          </cell>
          <cell r="B278">
            <v>283</v>
          </cell>
        </row>
        <row r="279">
          <cell r="A279" t="str">
            <v>I-136</v>
          </cell>
          <cell r="B279">
            <v>284</v>
          </cell>
        </row>
        <row r="280">
          <cell r="A280" t="str">
            <v>I-139</v>
          </cell>
          <cell r="B280">
            <v>285</v>
          </cell>
        </row>
        <row r="281">
          <cell r="A281" t="str">
            <v>O-314</v>
          </cell>
          <cell r="B281">
            <v>286</v>
          </cell>
        </row>
        <row r="282">
          <cell r="A282" t="str">
            <v>O-500</v>
          </cell>
          <cell r="B282">
            <v>287</v>
          </cell>
        </row>
        <row r="283">
          <cell r="A283" t="str">
            <v>O-501</v>
          </cell>
          <cell r="B283">
            <v>288</v>
          </cell>
        </row>
        <row r="284">
          <cell r="A284" t="str">
            <v>O-502</v>
          </cell>
          <cell r="B284">
            <v>289</v>
          </cell>
        </row>
        <row r="285">
          <cell r="A285" t="str">
            <v>T-33</v>
          </cell>
          <cell r="B285">
            <v>290</v>
          </cell>
        </row>
        <row r="286">
          <cell r="A286" t="str">
            <v>T-34</v>
          </cell>
          <cell r="B286">
            <v>291</v>
          </cell>
        </row>
        <row r="287">
          <cell r="A287" t="str">
            <v>T-6</v>
          </cell>
          <cell r="B287">
            <v>292</v>
          </cell>
        </row>
        <row r="288">
          <cell r="A288" t="str">
            <v>T-12</v>
          </cell>
          <cell r="B288">
            <v>293</v>
          </cell>
        </row>
        <row r="289">
          <cell r="A289" t="str">
            <v>X-2</v>
          </cell>
          <cell r="B289">
            <v>294</v>
          </cell>
        </row>
        <row r="290">
          <cell r="A290" t="str">
            <v>C-1</v>
          </cell>
          <cell r="B290">
            <v>295</v>
          </cell>
        </row>
        <row r="291">
          <cell r="A291" t="str">
            <v>C-2</v>
          </cell>
          <cell r="B291">
            <v>296</v>
          </cell>
        </row>
        <row r="292">
          <cell r="A292" t="str">
            <v>C-3</v>
          </cell>
          <cell r="B292">
            <v>297</v>
          </cell>
        </row>
        <row r="293">
          <cell r="A293" t="str">
            <v>C-4</v>
          </cell>
          <cell r="B293">
            <v>298</v>
          </cell>
        </row>
        <row r="294">
          <cell r="A294" t="str">
            <v>C-5</v>
          </cell>
          <cell r="B294">
            <v>299</v>
          </cell>
        </row>
        <row r="295">
          <cell r="A295" t="str">
            <v>C-6</v>
          </cell>
          <cell r="B295">
            <v>300</v>
          </cell>
        </row>
        <row r="296">
          <cell r="A296" t="str">
            <v>C-7</v>
          </cell>
          <cell r="B296">
            <v>301</v>
          </cell>
        </row>
        <row r="297">
          <cell r="A297" t="str">
            <v>C-8</v>
          </cell>
          <cell r="B297">
            <v>302</v>
          </cell>
        </row>
        <row r="298">
          <cell r="A298" t="str">
            <v>T-36</v>
          </cell>
          <cell r="B298">
            <v>304</v>
          </cell>
        </row>
        <row r="299">
          <cell r="A299" t="str">
            <v>A-18</v>
          </cell>
          <cell r="B299">
            <v>306</v>
          </cell>
        </row>
        <row r="300">
          <cell r="A300" t="str">
            <v>A-20a</v>
          </cell>
          <cell r="B300">
            <v>307</v>
          </cell>
        </row>
        <row r="301">
          <cell r="A301" t="str">
            <v>A-20b</v>
          </cell>
          <cell r="B301">
            <v>308</v>
          </cell>
        </row>
        <row r="302">
          <cell r="A302" t="str">
            <v>A-27</v>
          </cell>
          <cell r="B302">
            <v>309</v>
          </cell>
        </row>
        <row r="303">
          <cell r="A303" t="str">
            <v>A-29</v>
          </cell>
          <cell r="B303">
            <v>310</v>
          </cell>
        </row>
        <row r="304">
          <cell r="A304" t="str">
            <v>A-33b</v>
          </cell>
          <cell r="B304">
            <v>311</v>
          </cell>
        </row>
        <row r="305">
          <cell r="A305" t="str">
            <v>A-42a</v>
          </cell>
          <cell r="B305">
            <v>312</v>
          </cell>
        </row>
        <row r="306">
          <cell r="A306" t="str">
            <v>A-52</v>
          </cell>
          <cell r="B306">
            <v>313</v>
          </cell>
        </row>
        <row r="307">
          <cell r="A307" t="str">
            <v>E-7</v>
          </cell>
          <cell r="B307">
            <v>314</v>
          </cell>
        </row>
        <row r="308">
          <cell r="A308" t="str">
            <v>E-13</v>
          </cell>
          <cell r="B308">
            <v>315</v>
          </cell>
        </row>
        <row r="309">
          <cell r="A309" t="str">
            <v>E-32</v>
          </cell>
          <cell r="B309">
            <v>316</v>
          </cell>
        </row>
        <row r="310">
          <cell r="A310" t="str">
            <v>I-3</v>
          </cell>
          <cell r="B310">
            <v>317</v>
          </cell>
        </row>
        <row r="311">
          <cell r="A311" t="str">
            <v>I-115</v>
          </cell>
          <cell r="B311">
            <v>318</v>
          </cell>
        </row>
        <row r="312">
          <cell r="A312" t="str">
            <v>I-126</v>
          </cell>
          <cell r="B312">
            <v>319</v>
          </cell>
        </row>
        <row r="313">
          <cell r="A313" t="str">
            <v>MP-3</v>
          </cell>
          <cell r="B313">
            <v>320</v>
          </cell>
        </row>
        <row r="314">
          <cell r="A314" t="str">
            <v>O-147</v>
          </cell>
          <cell r="B314">
            <v>321</v>
          </cell>
        </row>
        <row r="315">
          <cell r="A315" t="str">
            <v>O-148</v>
          </cell>
          <cell r="B315">
            <v>322</v>
          </cell>
        </row>
        <row r="316">
          <cell r="A316" t="str">
            <v>O-231</v>
          </cell>
          <cell r="B316">
            <v>323</v>
          </cell>
        </row>
        <row r="317">
          <cell r="A317" t="str">
            <v>O-233</v>
          </cell>
          <cell r="B317">
            <v>324</v>
          </cell>
        </row>
        <row r="318">
          <cell r="A318" t="str">
            <v>O-236</v>
          </cell>
          <cell r="B318">
            <v>325</v>
          </cell>
        </row>
        <row r="319">
          <cell r="A319" t="str">
            <v>O-249</v>
          </cell>
          <cell r="B319">
            <v>326</v>
          </cell>
        </row>
        <row r="320">
          <cell r="A320" t="str">
            <v>R-3</v>
          </cell>
          <cell r="B320">
            <v>327</v>
          </cell>
        </row>
        <row r="321">
          <cell r="A321" t="str">
            <v>R-5a</v>
          </cell>
          <cell r="B321">
            <v>328</v>
          </cell>
        </row>
        <row r="322">
          <cell r="A322" t="str">
            <v>R-6c</v>
          </cell>
          <cell r="B322">
            <v>329</v>
          </cell>
        </row>
        <row r="323">
          <cell r="A323" t="str">
            <v>R-28</v>
          </cell>
          <cell r="B323">
            <v>330</v>
          </cell>
        </row>
        <row r="324">
          <cell r="A324" t="str">
            <v>R-25d</v>
          </cell>
          <cell r="B324">
            <v>331</v>
          </cell>
        </row>
        <row r="325">
          <cell r="A325" t="str">
            <v>A-30a</v>
          </cell>
          <cell r="B325">
            <v>332</v>
          </cell>
        </row>
        <row r="326">
          <cell r="A326" t="str">
            <v>A-32a</v>
          </cell>
          <cell r="B326">
            <v>333</v>
          </cell>
        </row>
        <row r="327">
          <cell r="A327" t="str">
            <v>A-251</v>
          </cell>
          <cell r="B327">
            <v>334</v>
          </cell>
        </row>
        <row r="328">
          <cell r="A328" t="str">
            <v>E-34</v>
          </cell>
          <cell r="B328">
            <v>335</v>
          </cell>
        </row>
        <row r="329">
          <cell r="A329" t="str">
            <v>I-129</v>
          </cell>
          <cell r="B329">
            <v>336</v>
          </cell>
        </row>
        <row r="330">
          <cell r="A330" t="str">
            <v>I-130</v>
          </cell>
          <cell r="B330">
            <v>337</v>
          </cell>
        </row>
        <row r="331">
          <cell r="A331" t="str">
            <v>I-131</v>
          </cell>
          <cell r="B331">
            <v>338</v>
          </cell>
        </row>
        <row r="332">
          <cell r="A332" t="str">
            <v>O-260</v>
          </cell>
          <cell r="B332">
            <v>339</v>
          </cell>
        </row>
        <row r="333">
          <cell r="A333" t="str">
            <v>O-261</v>
          </cell>
          <cell r="B333">
            <v>340</v>
          </cell>
        </row>
        <row r="334">
          <cell r="A334" t="str">
            <v>T-9</v>
          </cell>
          <cell r="B334">
            <v>341</v>
          </cell>
        </row>
        <row r="335">
          <cell r="A335" t="str">
            <v>R-6a</v>
          </cell>
          <cell r="B335">
            <v>342</v>
          </cell>
        </row>
        <row r="336">
          <cell r="A336" t="str">
            <v>R-25b</v>
          </cell>
          <cell r="B336">
            <v>343</v>
          </cell>
        </row>
        <row r="337">
          <cell r="A337" t="str">
            <v>A-252</v>
          </cell>
          <cell r="B337">
            <v>2</v>
          </cell>
        </row>
        <row r="338">
          <cell r="A338" t="str">
            <v>I-128</v>
          </cell>
          <cell r="B338">
            <v>252</v>
          </cell>
        </row>
        <row r="339">
          <cell r="A339" t="str">
            <v>I-24</v>
          </cell>
          <cell r="B339">
            <v>276</v>
          </cell>
        </row>
        <row r="340">
          <cell r="A340" t="str">
            <v>I-25</v>
          </cell>
          <cell r="B340">
            <v>276</v>
          </cell>
        </row>
        <row r="341">
          <cell r="A341" t="str">
            <v>I-26</v>
          </cell>
          <cell r="B341">
            <v>276</v>
          </cell>
        </row>
        <row r="342">
          <cell r="A342" t="str">
            <v>I-27</v>
          </cell>
          <cell r="B342">
            <v>276</v>
          </cell>
        </row>
        <row r="343">
          <cell r="A343" t="str">
            <v>I-28</v>
          </cell>
          <cell r="B343">
            <v>276</v>
          </cell>
        </row>
        <row r="344">
          <cell r="A344" t="str">
            <v>I-29</v>
          </cell>
          <cell r="B344">
            <v>276</v>
          </cell>
        </row>
        <row r="345">
          <cell r="A345" t="str">
            <v>I-30</v>
          </cell>
          <cell r="B345">
            <v>276</v>
          </cell>
        </row>
        <row r="346">
          <cell r="A346" t="str">
            <v>I-31</v>
          </cell>
          <cell r="B346">
            <v>276</v>
          </cell>
        </row>
        <row r="347">
          <cell r="A347" t="str">
            <v>I-32</v>
          </cell>
          <cell r="B347">
            <v>276</v>
          </cell>
        </row>
        <row r="348">
          <cell r="A348" t="str">
            <v>I-33</v>
          </cell>
          <cell r="B348">
            <v>276</v>
          </cell>
        </row>
        <row r="349">
          <cell r="A349" t="str">
            <v>I-34</v>
          </cell>
          <cell r="B349">
            <v>276</v>
          </cell>
        </row>
        <row r="350">
          <cell r="A350" t="str">
            <v>O-206</v>
          </cell>
          <cell r="B350">
            <v>344</v>
          </cell>
        </row>
        <row r="351">
          <cell r="A351" t="str">
            <v>A-36</v>
          </cell>
          <cell r="B351">
            <v>345</v>
          </cell>
        </row>
      </sheetData>
      <sheetData sheetId="7">
        <row r="4">
          <cell r="A4" t="str">
            <v>MT-C150 X 4.0M</v>
          </cell>
          <cell r="B4">
            <v>33</v>
          </cell>
        </row>
        <row r="5">
          <cell r="A5" t="str">
            <v>MT-C150 X 5.0M</v>
          </cell>
          <cell r="B5">
            <v>50</v>
          </cell>
        </row>
        <row r="6">
          <cell r="A6" t="str">
            <v>MT-C150 X 5.5M</v>
          </cell>
          <cell r="B6">
            <v>54</v>
          </cell>
        </row>
        <row r="7">
          <cell r="A7" t="str">
            <v>MT-C250 X 5.0M</v>
          </cell>
          <cell r="B7">
            <v>50.8</v>
          </cell>
        </row>
        <row r="8">
          <cell r="A8" t="str">
            <v>MT-C250 X 5.5M</v>
          </cell>
          <cell r="B8">
            <v>55</v>
          </cell>
        </row>
        <row r="9">
          <cell r="A9" t="str">
            <v>MT-C250 X 6.0M</v>
          </cell>
          <cell r="B9">
            <v>60.7</v>
          </cell>
        </row>
        <row r="10">
          <cell r="A10" t="str">
            <v>MT-C250 X 6.5M</v>
          </cell>
          <cell r="B10">
            <v>65</v>
          </cell>
        </row>
        <row r="11">
          <cell r="A11" t="str">
            <v>MT-C300 X 6.0M</v>
          </cell>
          <cell r="B11">
            <v>86.3</v>
          </cell>
        </row>
        <row r="12">
          <cell r="A12" t="str">
            <v>MT-C300 X 6.5M</v>
          </cell>
          <cell r="B12">
            <v>92</v>
          </cell>
        </row>
        <row r="13">
          <cell r="A13" t="str">
            <v>MT-C300 X 7.0M</v>
          </cell>
          <cell r="B13">
            <v>133</v>
          </cell>
        </row>
        <row r="14">
          <cell r="A14" t="str">
            <v>MT-C350 X 9.0M</v>
          </cell>
          <cell r="B14">
            <v>319.2</v>
          </cell>
        </row>
        <row r="15">
          <cell r="A15" t="str">
            <v>MT (C38) X 2.6M</v>
          </cell>
          <cell r="B15">
            <v>3</v>
          </cell>
        </row>
        <row r="16">
          <cell r="A16" t="str">
            <v>MT-PP 2,5 X 3.6M</v>
          </cell>
          <cell r="B16">
            <v>19</v>
          </cell>
        </row>
        <row r="17">
          <cell r="A17" t="str">
            <v>MD</v>
          </cell>
          <cell r="B17">
            <v>0</v>
          </cell>
        </row>
        <row r="18">
          <cell r="A18" t="str">
            <v>EC</v>
          </cell>
          <cell r="B18">
            <v>0</v>
          </cell>
        </row>
        <row r="19">
          <cell r="A19" t="str">
            <v>SMF</v>
          </cell>
          <cell r="B19">
            <v>0</v>
          </cell>
        </row>
        <row r="20">
          <cell r="A20" t="str">
            <v>PRT</v>
          </cell>
          <cell r="B20">
            <v>0</v>
          </cell>
        </row>
        <row r="21">
          <cell r="A21" t="str">
            <v>SPS</v>
          </cell>
          <cell r="B21">
            <v>0</v>
          </cell>
        </row>
        <row r="22">
          <cell r="A22" t="str">
            <v>SPD</v>
          </cell>
          <cell r="B22">
            <v>0</v>
          </cell>
        </row>
        <row r="23">
          <cell r="A23" t="str">
            <v>C6B4</v>
          </cell>
          <cell r="B23">
            <v>0</v>
          </cell>
        </row>
        <row r="24">
          <cell r="A24" t="str">
            <v>MT (C38) X 3.0M</v>
          </cell>
          <cell r="B24">
            <v>4</v>
          </cell>
        </row>
      </sheetData>
      <sheetData sheetId="8">
        <row r="6">
          <cell r="B6" t="str">
            <v>BR364</v>
          </cell>
        </row>
      </sheetData>
      <sheetData sheetId="9"/>
      <sheetData sheetId="10"/>
      <sheetData sheetId="11">
        <row r="20">
          <cell r="A20">
            <v>0</v>
          </cell>
          <cell r="B20" t="str">
            <v>MONTANHOSO</v>
          </cell>
        </row>
        <row r="21">
          <cell r="A21">
            <v>19500</v>
          </cell>
          <cell r="B21" t="str">
            <v>PLANO</v>
          </cell>
        </row>
        <row r="22">
          <cell r="A22">
            <v>436200</v>
          </cell>
          <cell r="B22" t="str">
            <v>MONTANHOSO</v>
          </cell>
        </row>
        <row r="23">
          <cell r="A23">
            <v>453101</v>
          </cell>
          <cell r="B23" t="str">
            <v>PLANO</v>
          </cell>
        </row>
        <row r="24">
          <cell r="A24">
            <v>693700</v>
          </cell>
          <cell r="B24" t="str">
            <v>MONTANHOSO</v>
          </cell>
        </row>
        <row r="25">
          <cell r="A25">
            <v>698300</v>
          </cell>
          <cell r="B25" t="str">
            <v>PLANO</v>
          </cell>
        </row>
        <row r="26">
          <cell r="A26">
            <v>706700</v>
          </cell>
          <cell r="B26" t="str">
            <v>MONTANHOSO</v>
          </cell>
        </row>
        <row r="27">
          <cell r="A27">
            <v>709500</v>
          </cell>
          <cell r="B27" t="str">
            <v>PLANO</v>
          </cell>
        </row>
        <row r="28">
          <cell r="A28">
            <v>711500</v>
          </cell>
          <cell r="B28" t="str">
            <v>MONTANHOSO</v>
          </cell>
        </row>
        <row r="29">
          <cell r="A29">
            <v>715900</v>
          </cell>
          <cell r="B29" t="str">
            <v>PLANO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Geral"/>
      <sheetName val="Quantitativo"/>
      <sheetName val="Especificações Tecnicas DNER"/>
    </sheetNames>
    <sheetDataSet>
      <sheetData sheetId="0" refreshError="1">
        <row r="1">
          <cell r="A1" t="str">
            <v>DNIT - Sistema de Custos Rodoviários</v>
          </cell>
          <cell r="D1" t="str">
            <v>Sicro2</v>
          </cell>
          <cell r="H1" t="str">
            <v>Esp. Técnica</v>
          </cell>
        </row>
        <row r="2">
          <cell r="A2" t="str">
            <v>Atividades Auxiliares</v>
          </cell>
          <cell r="D2" t="str">
            <v>Minas Gerais</v>
          </cell>
          <cell r="H2" t="str">
            <v>Minas Gerais</v>
          </cell>
        </row>
        <row r="3">
          <cell r="A3" t="str">
            <v>Resumo dos Custos Unitários de Referência: Maio de 2005</v>
          </cell>
          <cell r="D3" t="str">
            <v>RCtR0330</v>
          </cell>
          <cell r="H3" t="str">
            <v>=</v>
          </cell>
        </row>
        <row r="5">
          <cell r="A5" t="str">
            <v>Código</v>
          </cell>
          <cell r="C5" t="str">
            <v>Atividade / Serviço</v>
          </cell>
          <cell r="D5" t="str">
            <v>Unidade</v>
          </cell>
          <cell r="F5" t="str">
            <v>Preço Unitário</v>
          </cell>
          <cell r="H5" t="str">
            <v>Código</v>
          </cell>
        </row>
        <row r="6">
          <cell r="D6" t="str">
            <v>Und</v>
          </cell>
          <cell r="E6" t="str">
            <v>Direto</v>
          </cell>
          <cell r="F6" t="str">
            <v>LDI</v>
          </cell>
          <cell r="G6" t="str">
            <v>Total</v>
          </cell>
        </row>
        <row r="8">
          <cell r="A8" t="str">
            <v>1 A 00 001 00</v>
          </cell>
          <cell r="B8" t="str">
            <v>-</v>
          </cell>
          <cell r="C8" t="str">
            <v>Transporte local c/ basc. 5 m3 rodov. não pav.</v>
          </cell>
          <cell r="D8" t="str">
            <v>tkm</v>
          </cell>
          <cell r="E8">
            <v>0.46</v>
          </cell>
          <cell r="F8">
            <v>0</v>
          </cell>
          <cell r="G8">
            <v>0.46</v>
          </cell>
          <cell r="H8" t="str">
            <v>-</v>
          </cell>
        </row>
        <row r="9">
          <cell r="A9" t="str">
            <v>1 A 00 001 05</v>
          </cell>
          <cell r="B9" t="str">
            <v>-</v>
          </cell>
          <cell r="C9" t="str">
            <v>Transp. local c/ basc. 10m3 rodov. não pav (const)</v>
          </cell>
          <cell r="D9" t="str">
            <v>tkm</v>
          </cell>
          <cell r="E9">
            <v>0.42</v>
          </cell>
          <cell r="F9">
            <v>0</v>
          </cell>
          <cell r="G9">
            <v>0.42</v>
          </cell>
          <cell r="H9" t="str">
            <v>-</v>
          </cell>
        </row>
        <row r="10">
          <cell r="A10" t="str">
            <v>1 A 00 001 06</v>
          </cell>
          <cell r="B10" t="str">
            <v>-</v>
          </cell>
          <cell r="C10" t="str">
            <v>Transp. local c/ basc. 10m3 rodov. não pav (consv)</v>
          </cell>
          <cell r="D10" t="str">
            <v>tkm</v>
          </cell>
          <cell r="E10">
            <v>0.5</v>
          </cell>
          <cell r="F10">
            <v>0</v>
          </cell>
          <cell r="G10">
            <v>0.5</v>
          </cell>
          <cell r="H10" t="str">
            <v>-</v>
          </cell>
        </row>
        <row r="11">
          <cell r="A11" t="str">
            <v>1 A 00 001 07</v>
          </cell>
          <cell r="B11" t="str">
            <v>-</v>
          </cell>
          <cell r="C11" t="str">
            <v>Transp. local c/ basc. 10m3 rodov. não pav (restr)</v>
          </cell>
          <cell r="D11" t="str">
            <v>tkm</v>
          </cell>
          <cell r="E11">
            <v>0.49</v>
          </cell>
          <cell r="F11">
            <v>0</v>
          </cell>
          <cell r="G11">
            <v>0.49</v>
          </cell>
          <cell r="H11" t="str">
            <v>-</v>
          </cell>
        </row>
        <row r="12">
          <cell r="A12" t="str">
            <v>1 A 00 001 08</v>
          </cell>
          <cell r="B12" t="str">
            <v>-</v>
          </cell>
          <cell r="C12" t="str">
            <v>Transporte local c/ basc. p/ rocha rodov. não pav.</v>
          </cell>
          <cell r="D12" t="str">
            <v>tkm</v>
          </cell>
          <cell r="E12">
            <v>0.62</v>
          </cell>
          <cell r="F12">
            <v>0</v>
          </cell>
          <cell r="G12">
            <v>0.62</v>
          </cell>
          <cell r="H12" t="str">
            <v>-</v>
          </cell>
        </row>
        <row r="13">
          <cell r="A13" t="str">
            <v>1 A 00 001 40</v>
          </cell>
          <cell r="B13" t="str">
            <v>-</v>
          </cell>
          <cell r="C13" t="str">
            <v>Transp. local c/ carroceria 15 t rodov. não pav.</v>
          </cell>
          <cell r="D13" t="str">
            <v>tkm</v>
          </cell>
          <cell r="E13">
            <v>0.53</v>
          </cell>
          <cell r="F13">
            <v>0</v>
          </cell>
          <cell r="G13">
            <v>0.53</v>
          </cell>
          <cell r="H13" t="str">
            <v>-</v>
          </cell>
        </row>
        <row r="14">
          <cell r="A14" t="str">
            <v>1 A 00 001 41</v>
          </cell>
          <cell r="B14" t="str">
            <v>-</v>
          </cell>
          <cell r="C14" t="str">
            <v>Transporte local c/ carroceria 4t rodov. não pav.</v>
          </cell>
          <cell r="D14" t="str">
            <v>tkm</v>
          </cell>
          <cell r="E14">
            <v>0.66</v>
          </cell>
          <cell r="F14">
            <v>0</v>
          </cell>
          <cell r="G14">
            <v>0.66</v>
          </cell>
          <cell r="H14" t="str">
            <v>-</v>
          </cell>
        </row>
        <row r="15">
          <cell r="A15" t="str">
            <v>1 A 00 001 50</v>
          </cell>
          <cell r="B15" t="str">
            <v>-</v>
          </cell>
          <cell r="C15" t="str">
            <v>Transporte local c/ betoneira rodov. não pav.</v>
          </cell>
          <cell r="D15" t="str">
            <v>tkm</v>
          </cell>
          <cell r="E15">
            <v>0.62</v>
          </cell>
          <cell r="F15">
            <v>0</v>
          </cell>
          <cell r="G15">
            <v>0.62</v>
          </cell>
          <cell r="H15" t="str">
            <v>-</v>
          </cell>
        </row>
        <row r="16">
          <cell r="A16" t="str">
            <v>1 A 00 001 60</v>
          </cell>
          <cell r="B16" t="str">
            <v>-</v>
          </cell>
          <cell r="C16" t="str">
            <v>Transp. local c/ carroc. c/ guind. rodov. não pav.</v>
          </cell>
          <cell r="D16" t="str">
            <v>tkm</v>
          </cell>
          <cell r="E16">
            <v>0.71</v>
          </cell>
          <cell r="F16">
            <v>0</v>
          </cell>
          <cell r="G16">
            <v>0.71</v>
          </cell>
          <cell r="H16" t="str">
            <v>-</v>
          </cell>
        </row>
        <row r="17">
          <cell r="A17" t="str">
            <v>1 A 00 001 90</v>
          </cell>
          <cell r="B17" t="str">
            <v>-</v>
          </cell>
          <cell r="C17" t="str">
            <v>Transporte comercial c/ carroc. rodov. não pav.</v>
          </cell>
          <cell r="D17" t="str">
            <v>tkm</v>
          </cell>
          <cell r="E17">
            <v>0.32</v>
          </cell>
          <cell r="F17">
            <v>0</v>
          </cell>
          <cell r="G17">
            <v>0.32</v>
          </cell>
          <cell r="H17" t="str">
            <v>-</v>
          </cell>
        </row>
        <row r="18">
          <cell r="A18" t="str">
            <v>1 A 00 001 91</v>
          </cell>
          <cell r="B18" t="str">
            <v>-</v>
          </cell>
          <cell r="C18" t="str">
            <v>Transporte comercial c/ basc. 10m3 rod. não pav.</v>
          </cell>
          <cell r="D18" t="str">
            <v>tkm</v>
          </cell>
          <cell r="E18">
            <v>0.33</v>
          </cell>
          <cell r="F18">
            <v>0</v>
          </cell>
          <cell r="G18">
            <v>0.33</v>
          </cell>
          <cell r="H18" t="str">
            <v>-</v>
          </cell>
        </row>
        <row r="19">
          <cell r="A19" t="str">
            <v>1 A 00 002 00</v>
          </cell>
          <cell r="B19" t="str">
            <v>-</v>
          </cell>
          <cell r="C19" t="str">
            <v>Transporte local c/ basc. 5m3 rodov. pav.</v>
          </cell>
          <cell r="D19" t="str">
            <v>tkm</v>
          </cell>
          <cell r="E19">
            <v>0.37</v>
          </cell>
          <cell r="F19">
            <v>0</v>
          </cell>
          <cell r="G19">
            <v>0.37</v>
          </cell>
          <cell r="H19" t="str">
            <v>-</v>
          </cell>
        </row>
        <row r="20">
          <cell r="A20" t="str">
            <v>1 A 00 002 03</v>
          </cell>
          <cell r="B20" t="str">
            <v>-</v>
          </cell>
          <cell r="C20" t="str">
            <v>Transp. local material para remendos</v>
          </cell>
          <cell r="D20" t="str">
            <v>tkm</v>
          </cell>
          <cell r="E20">
            <v>0.75</v>
          </cell>
          <cell r="F20">
            <v>0</v>
          </cell>
          <cell r="G20">
            <v>0.75</v>
          </cell>
          <cell r="H20" t="str">
            <v>-</v>
          </cell>
        </row>
        <row r="21">
          <cell r="A21" t="str">
            <v>1 A 00 002 05</v>
          </cell>
          <cell r="B21" t="str">
            <v>-</v>
          </cell>
          <cell r="C21" t="str">
            <v>Transp. local c/ basc. 10m3 rodov. pav. (const)</v>
          </cell>
          <cell r="D21" t="str">
            <v>tkm</v>
          </cell>
          <cell r="E21">
            <v>0.33</v>
          </cell>
          <cell r="F21">
            <v>0</v>
          </cell>
          <cell r="G21">
            <v>0.33</v>
          </cell>
          <cell r="H21" t="str">
            <v>-</v>
          </cell>
        </row>
        <row r="22">
          <cell r="A22" t="str">
            <v>1 A 00 002 06</v>
          </cell>
          <cell r="B22" t="str">
            <v>-</v>
          </cell>
          <cell r="C22" t="str">
            <v>Transp. local c/ basc. 10m3 rodov. pav. (consv)</v>
          </cell>
          <cell r="D22" t="str">
            <v>tkm</v>
          </cell>
          <cell r="E22">
            <v>0.38</v>
          </cell>
          <cell r="F22">
            <v>0</v>
          </cell>
          <cell r="G22">
            <v>0.38</v>
          </cell>
          <cell r="H22" t="str">
            <v>-</v>
          </cell>
        </row>
        <row r="23">
          <cell r="A23" t="str">
            <v>1 A 00 002 07</v>
          </cell>
          <cell r="B23" t="str">
            <v>-</v>
          </cell>
          <cell r="C23" t="str">
            <v>Transp. local c/ basc. 10m3 rodov. pav. (restr)</v>
          </cell>
          <cell r="D23" t="str">
            <v>tkm</v>
          </cell>
          <cell r="E23">
            <v>0.37</v>
          </cell>
          <cell r="F23">
            <v>0</v>
          </cell>
          <cell r="G23">
            <v>0.37</v>
          </cell>
          <cell r="H23" t="str">
            <v>-</v>
          </cell>
        </row>
        <row r="24">
          <cell r="A24" t="str">
            <v>1 A 00 002 08</v>
          </cell>
          <cell r="B24" t="str">
            <v>-</v>
          </cell>
          <cell r="C24" t="str">
            <v>Transporte local c/ basc. p/ rocha rodov. pav.</v>
          </cell>
          <cell r="D24" t="str">
            <v>tkm</v>
          </cell>
          <cell r="E24">
            <v>0.47</v>
          </cell>
          <cell r="F24">
            <v>0</v>
          </cell>
          <cell r="G24">
            <v>0.47</v>
          </cell>
          <cell r="H24" t="str">
            <v>-</v>
          </cell>
        </row>
        <row r="25">
          <cell r="A25" t="str">
            <v>1 A 00 002 40</v>
          </cell>
          <cell r="B25" t="str">
            <v>-</v>
          </cell>
          <cell r="C25" t="str">
            <v>Transporte local c/ carroceria 15 t rodov. pav.</v>
          </cell>
          <cell r="D25" t="str">
            <v>tkm</v>
          </cell>
          <cell r="E25">
            <v>0.39</v>
          </cell>
          <cell r="F25">
            <v>0</v>
          </cell>
          <cell r="G25">
            <v>0.39</v>
          </cell>
          <cell r="H25" t="str">
            <v>-</v>
          </cell>
        </row>
        <row r="26">
          <cell r="A26" t="str">
            <v>1 A 00 002 41</v>
          </cell>
          <cell r="B26" t="str">
            <v>-</v>
          </cell>
          <cell r="C26" t="str">
            <v>Transporte local c/ carroceria 4t rodov. pav.</v>
          </cell>
          <cell r="D26" t="str">
            <v>tkm</v>
          </cell>
          <cell r="E26">
            <v>0.52</v>
          </cell>
          <cell r="F26">
            <v>0</v>
          </cell>
          <cell r="G26">
            <v>0.52</v>
          </cell>
          <cell r="H26" t="str">
            <v>-</v>
          </cell>
        </row>
        <row r="27">
          <cell r="A27" t="str">
            <v>1 A 00 002 50</v>
          </cell>
          <cell r="B27" t="str">
            <v>-</v>
          </cell>
          <cell r="C27" t="str">
            <v>Transporte local c/ betoneira rodov. pav.</v>
          </cell>
          <cell r="D27" t="str">
            <v>tkm</v>
          </cell>
          <cell r="E27">
            <v>0.46</v>
          </cell>
          <cell r="F27">
            <v>0</v>
          </cell>
          <cell r="G27">
            <v>0.46</v>
          </cell>
          <cell r="H27" t="str">
            <v>-</v>
          </cell>
        </row>
        <row r="28">
          <cell r="A28" t="str">
            <v>1 A 00 002 60</v>
          </cell>
          <cell r="B28" t="str">
            <v>-</v>
          </cell>
          <cell r="C28" t="str">
            <v>Transp. local c/ carroceria c/ guind. rodov. pav.</v>
          </cell>
          <cell r="D28" t="str">
            <v>tkm</v>
          </cell>
          <cell r="E28">
            <v>0.63</v>
          </cell>
          <cell r="F28">
            <v>0</v>
          </cell>
          <cell r="G28">
            <v>0.63</v>
          </cell>
          <cell r="H28" t="str">
            <v>-</v>
          </cell>
        </row>
        <row r="29">
          <cell r="A29" t="str">
            <v>1 A 00 002 90</v>
          </cell>
          <cell r="B29" t="str">
            <v>-</v>
          </cell>
          <cell r="C29" t="str">
            <v>Transporte comercial c/ carroceria rodov. pav.</v>
          </cell>
          <cell r="D29" t="str">
            <v>tkm</v>
          </cell>
          <cell r="E29">
            <v>0.21</v>
          </cell>
          <cell r="F29">
            <v>0</v>
          </cell>
          <cell r="G29">
            <v>0.21</v>
          </cell>
          <cell r="H29" t="str">
            <v>-</v>
          </cell>
        </row>
        <row r="30">
          <cell r="A30" t="str">
            <v>1 A 00 002 91</v>
          </cell>
          <cell r="B30" t="str">
            <v>-</v>
          </cell>
          <cell r="C30" t="str">
            <v>Transporte comercial c/ basc. 10m3 rod. pav.</v>
          </cell>
          <cell r="D30" t="str">
            <v>tkm</v>
          </cell>
          <cell r="E30">
            <v>0.22</v>
          </cell>
          <cell r="F30">
            <v>0</v>
          </cell>
          <cell r="G30">
            <v>0.22</v>
          </cell>
          <cell r="H30" t="str">
            <v>-</v>
          </cell>
        </row>
        <row r="31">
          <cell r="A31" t="str">
            <v>1 A 00 102 00</v>
          </cell>
          <cell r="B31" t="str">
            <v>-</v>
          </cell>
          <cell r="C31" t="str">
            <v>Transporte local de material betuminoso</v>
          </cell>
          <cell r="D31" t="str">
            <v>tkm</v>
          </cell>
          <cell r="E31">
            <v>0.88</v>
          </cell>
          <cell r="F31">
            <v>0</v>
          </cell>
          <cell r="G31">
            <v>0.88</v>
          </cell>
          <cell r="H31" t="str">
            <v>-</v>
          </cell>
        </row>
        <row r="32">
          <cell r="A32" t="str">
            <v>1 A 00 112 90</v>
          </cell>
          <cell r="B32" t="str">
            <v>-</v>
          </cell>
          <cell r="C32" t="str">
            <v>Transporte comercial material betuminoso a quente</v>
          </cell>
          <cell r="D32" t="str">
            <v>tkm</v>
          </cell>
          <cell r="E32">
            <v>0</v>
          </cell>
          <cell r="F32">
            <v>0</v>
          </cell>
          <cell r="G32">
            <v>0</v>
          </cell>
          <cell r="H32" t="str">
            <v>-</v>
          </cell>
        </row>
        <row r="33">
          <cell r="A33" t="str">
            <v>1 A 00 112 91</v>
          </cell>
          <cell r="B33" t="str">
            <v>-</v>
          </cell>
          <cell r="C33" t="str">
            <v>Transporte comercial material betuminoso a frio</v>
          </cell>
          <cell r="D33" t="str">
            <v>tkm</v>
          </cell>
          <cell r="E33">
            <v>0</v>
          </cell>
          <cell r="F33">
            <v>0</v>
          </cell>
          <cell r="G33">
            <v>0</v>
          </cell>
          <cell r="H33" t="str">
            <v>-</v>
          </cell>
        </row>
        <row r="34">
          <cell r="A34" t="str">
            <v>1 A 00 201 70</v>
          </cell>
          <cell r="B34" t="str">
            <v>-</v>
          </cell>
          <cell r="C34" t="str">
            <v>Transp. local água c/ cam. tanque rodov. não pav.</v>
          </cell>
          <cell r="D34" t="str">
            <v>tkm</v>
          </cell>
          <cell r="E34">
            <v>0.59</v>
          </cell>
          <cell r="F34">
            <v>0</v>
          </cell>
          <cell r="G34">
            <v>0.59</v>
          </cell>
          <cell r="H34" t="str">
            <v>-</v>
          </cell>
        </row>
        <row r="35">
          <cell r="A35" t="str">
            <v>1 A 00 202 70</v>
          </cell>
          <cell r="B35" t="str">
            <v>-</v>
          </cell>
          <cell r="C35" t="str">
            <v>Transp. local de água c/ cam. tanque rodov. pav.</v>
          </cell>
          <cell r="D35" t="str">
            <v>tkm</v>
          </cell>
          <cell r="E35">
            <v>0.44</v>
          </cell>
          <cell r="F35">
            <v>0</v>
          </cell>
          <cell r="G35">
            <v>0.44</v>
          </cell>
          <cell r="H35" t="str">
            <v>-</v>
          </cell>
        </row>
        <row r="36">
          <cell r="A36" t="str">
            <v>1 A 00 301 00</v>
          </cell>
          <cell r="B36" t="str">
            <v>-</v>
          </cell>
          <cell r="C36" t="str">
            <v>Fornecimento de Aço CA-25</v>
          </cell>
          <cell r="D36" t="str">
            <v>kg</v>
          </cell>
          <cell r="E36">
            <v>3.47</v>
          </cell>
          <cell r="F36">
            <v>0</v>
          </cell>
          <cell r="G36">
            <v>3.47</v>
          </cell>
          <cell r="H36" t="str">
            <v>-</v>
          </cell>
        </row>
        <row r="37">
          <cell r="A37" t="str">
            <v>1 A 00 302 00</v>
          </cell>
          <cell r="B37" t="str">
            <v>-</v>
          </cell>
          <cell r="C37" t="str">
            <v>Fornecimento de Aço CA-50</v>
          </cell>
          <cell r="D37" t="str">
            <v>kg</v>
          </cell>
          <cell r="E37">
            <v>3.31</v>
          </cell>
          <cell r="F37">
            <v>0</v>
          </cell>
          <cell r="G37">
            <v>3.31</v>
          </cell>
          <cell r="H37" t="str">
            <v>-</v>
          </cell>
        </row>
        <row r="38">
          <cell r="A38" t="str">
            <v>1 A 00 303 00</v>
          </cell>
          <cell r="B38" t="str">
            <v>-</v>
          </cell>
          <cell r="C38" t="str">
            <v>Fornecimento de Aço CA-60</v>
          </cell>
          <cell r="D38" t="str">
            <v>kg</v>
          </cell>
          <cell r="E38">
            <v>3.83</v>
          </cell>
          <cell r="F38">
            <v>0</v>
          </cell>
          <cell r="G38">
            <v>3.83</v>
          </cell>
          <cell r="H38" t="str">
            <v>-</v>
          </cell>
        </row>
        <row r="39">
          <cell r="A39" t="str">
            <v>1 A 00 716 00</v>
          </cell>
          <cell r="B39" t="str">
            <v>-</v>
          </cell>
          <cell r="C39" t="str">
            <v>Areia comercial</v>
          </cell>
          <cell r="D39" t="str">
            <v>m³</v>
          </cell>
          <cell r="E39">
            <v>20.25</v>
          </cell>
          <cell r="F39">
            <v>0</v>
          </cell>
          <cell r="G39">
            <v>20.25</v>
          </cell>
          <cell r="H39" t="str">
            <v>-</v>
          </cell>
        </row>
        <row r="40">
          <cell r="A40" t="str">
            <v>1 A 00 717 00</v>
          </cell>
          <cell r="B40" t="str">
            <v>-</v>
          </cell>
          <cell r="C40" t="str">
            <v>Brita Comercial</v>
          </cell>
          <cell r="D40" t="str">
            <v>m³</v>
          </cell>
          <cell r="E40">
            <v>20.75</v>
          </cell>
          <cell r="F40">
            <v>0</v>
          </cell>
          <cell r="G40">
            <v>20.75</v>
          </cell>
          <cell r="H40" t="str">
            <v>-</v>
          </cell>
        </row>
        <row r="41">
          <cell r="A41" t="str">
            <v>1 A 00 901 01</v>
          </cell>
          <cell r="B41" t="str">
            <v>-</v>
          </cell>
          <cell r="C41" t="str">
            <v>Alvenaria de pedra argamassada</v>
          </cell>
          <cell r="D41" t="str">
            <v>m³</v>
          </cell>
          <cell r="E41">
            <v>106.44</v>
          </cell>
          <cell r="F41">
            <v>0</v>
          </cell>
          <cell r="G41">
            <v>106.44</v>
          </cell>
          <cell r="H41" t="str">
            <v>-</v>
          </cell>
        </row>
        <row r="42">
          <cell r="A42" t="str">
            <v>1 A 00 901 51</v>
          </cell>
          <cell r="B42" t="str">
            <v>-</v>
          </cell>
          <cell r="C42" t="str">
            <v>Alvenaria de pedra argamassada AC/PC</v>
          </cell>
          <cell r="D42" t="str">
            <v>m³</v>
          </cell>
          <cell r="E42">
            <v>114.39</v>
          </cell>
          <cell r="F42">
            <v>0</v>
          </cell>
          <cell r="G42">
            <v>114.39</v>
          </cell>
          <cell r="H42" t="str">
            <v>-</v>
          </cell>
        </row>
        <row r="43">
          <cell r="A43" t="str">
            <v>1 A 00 902 01</v>
          </cell>
          <cell r="B43" t="str">
            <v>-</v>
          </cell>
          <cell r="C43" t="str">
            <v>Alvenaria de tijolos</v>
          </cell>
          <cell r="D43" t="str">
            <v>m²</v>
          </cell>
          <cell r="E43">
            <v>29.49</v>
          </cell>
          <cell r="F43">
            <v>0</v>
          </cell>
          <cell r="G43">
            <v>29.49</v>
          </cell>
          <cell r="H43" t="str">
            <v>-</v>
          </cell>
        </row>
        <row r="44">
          <cell r="A44" t="str">
            <v>1 A 00 902 51</v>
          </cell>
          <cell r="B44" t="str">
            <v>-</v>
          </cell>
          <cell r="C44" t="str">
            <v>Alvenaria de tijolos AC</v>
          </cell>
          <cell r="D44" t="str">
            <v>m²</v>
          </cell>
          <cell r="E44">
            <v>30.05</v>
          </cell>
          <cell r="F44">
            <v>0</v>
          </cell>
          <cell r="G44">
            <v>30.05</v>
          </cell>
          <cell r="H44" t="str">
            <v>-</v>
          </cell>
        </row>
        <row r="45">
          <cell r="A45" t="str">
            <v>1 A 00 903 01</v>
          </cell>
          <cell r="B45" t="str">
            <v>-</v>
          </cell>
          <cell r="C45" t="str">
            <v>Dentes para bueiros duplos D=1,00 m</v>
          </cell>
          <cell r="D45" t="str">
            <v>und</v>
          </cell>
          <cell r="E45">
            <v>84.5</v>
          </cell>
          <cell r="F45">
            <v>0</v>
          </cell>
          <cell r="G45">
            <v>84.5</v>
          </cell>
          <cell r="H45" t="str">
            <v>-</v>
          </cell>
        </row>
        <row r="46">
          <cell r="A46" t="str">
            <v>1 A 00 903 51</v>
          </cell>
          <cell r="B46" t="str">
            <v>-</v>
          </cell>
          <cell r="C46" t="str">
            <v>Dentes para bueiros duplos D=1,00 m AC/BC/PC</v>
          </cell>
          <cell r="D46" t="str">
            <v>und</v>
          </cell>
          <cell r="E46">
            <v>88.02</v>
          </cell>
          <cell r="F46">
            <v>0</v>
          </cell>
          <cell r="G46">
            <v>88.02</v>
          </cell>
          <cell r="H46" t="str">
            <v>-</v>
          </cell>
        </row>
        <row r="47">
          <cell r="A47" t="str">
            <v>1 A 00 904 01</v>
          </cell>
          <cell r="B47" t="str">
            <v>-</v>
          </cell>
          <cell r="C47" t="str">
            <v>Dentes para bueiros duplos D=1,20 m</v>
          </cell>
          <cell r="D47" t="str">
            <v>und</v>
          </cell>
          <cell r="E47">
            <v>95.11</v>
          </cell>
          <cell r="F47">
            <v>0</v>
          </cell>
          <cell r="G47">
            <v>95.11</v>
          </cell>
          <cell r="H47" t="str">
            <v>-</v>
          </cell>
        </row>
        <row r="48">
          <cell r="A48" t="str">
            <v>1 A 00 904 51</v>
          </cell>
          <cell r="B48" t="str">
            <v>-</v>
          </cell>
          <cell r="C48" t="str">
            <v>Dentes para bueiros duplos D=1,20 m AC/BC/PC</v>
          </cell>
          <cell r="D48" t="str">
            <v>und</v>
          </cell>
          <cell r="E48">
            <v>99.17</v>
          </cell>
          <cell r="F48">
            <v>0</v>
          </cell>
          <cell r="G48">
            <v>99.17</v>
          </cell>
          <cell r="H48" t="str">
            <v>-</v>
          </cell>
        </row>
        <row r="49">
          <cell r="A49" t="str">
            <v>1 A 00 905 01</v>
          </cell>
          <cell r="B49" t="str">
            <v>-</v>
          </cell>
          <cell r="C49" t="str">
            <v>Dentes para bueiros duplos D=1,50 m</v>
          </cell>
          <cell r="D49" t="str">
            <v>und</v>
          </cell>
          <cell r="E49">
            <v>118.65</v>
          </cell>
          <cell r="F49">
            <v>0</v>
          </cell>
          <cell r="G49">
            <v>118.65</v>
          </cell>
          <cell r="H49" t="str">
            <v>-</v>
          </cell>
        </row>
        <row r="50">
          <cell r="A50" t="str">
            <v>1 A 00 905 51</v>
          </cell>
          <cell r="B50" t="str">
            <v>-</v>
          </cell>
          <cell r="C50" t="str">
            <v>Dentes para bueiros duplos D=1,50 m AC/BC/PC</v>
          </cell>
          <cell r="D50" t="str">
            <v>und</v>
          </cell>
          <cell r="E50">
            <v>123.5</v>
          </cell>
          <cell r="F50">
            <v>0</v>
          </cell>
          <cell r="G50">
            <v>123.5</v>
          </cell>
          <cell r="H50" t="str">
            <v>-</v>
          </cell>
        </row>
        <row r="51">
          <cell r="A51" t="str">
            <v>1 A 00 906 01</v>
          </cell>
          <cell r="B51" t="str">
            <v>-</v>
          </cell>
          <cell r="C51" t="str">
            <v>Dentes para bueiros simples D=0,60 m</v>
          </cell>
          <cell r="D51" t="str">
            <v>und</v>
          </cell>
          <cell r="E51">
            <v>28.55</v>
          </cell>
          <cell r="F51">
            <v>0</v>
          </cell>
          <cell r="G51">
            <v>28.55</v>
          </cell>
          <cell r="H51" t="str">
            <v>-</v>
          </cell>
        </row>
        <row r="52">
          <cell r="A52" t="str">
            <v>1 A 00 906 51</v>
          </cell>
          <cell r="B52" t="str">
            <v>-</v>
          </cell>
          <cell r="C52" t="str">
            <v>Dentes para bueiros simples D=0,60 m AC/BC/PC</v>
          </cell>
          <cell r="D52" t="str">
            <v>und</v>
          </cell>
          <cell r="E52">
            <v>29.73</v>
          </cell>
          <cell r="F52">
            <v>0</v>
          </cell>
          <cell r="G52">
            <v>29.73</v>
          </cell>
          <cell r="H52" t="str">
            <v>-</v>
          </cell>
        </row>
        <row r="53">
          <cell r="A53" t="str">
            <v>1 A 00 907 01</v>
          </cell>
          <cell r="B53" t="str">
            <v>-</v>
          </cell>
          <cell r="C53" t="str">
            <v>Dentes para bueiros simples D=0,80 m</v>
          </cell>
          <cell r="D53" t="str">
            <v>und</v>
          </cell>
          <cell r="E53">
            <v>35.630000000000003</v>
          </cell>
          <cell r="F53">
            <v>0</v>
          </cell>
          <cell r="G53">
            <v>35.630000000000003</v>
          </cell>
          <cell r="H53" t="str">
            <v>-</v>
          </cell>
        </row>
        <row r="54">
          <cell r="A54" t="str">
            <v>1 A 00 907 51</v>
          </cell>
          <cell r="B54" t="str">
            <v>-</v>
          </cell>
          <cell r="C54" t="str">
            <v>Dentes para bueiros simples D=0,80 m AC/BC/PC</v>
          </cell>
          <cell r="D54" t="str">
            <v>und</v>
          </cell>
          <cell r="E54">
            <v>37.1</v>
          </cell>
          <cell r="F54">
            <v>0</v>
          </cell>
          <cell r="G54">
            <v>37.1</v>
          </cell>
          <cell r="H54" t="str">
            <v>-</v>
          </cell>
        </row>
        <row r="55">
          <cell r="A55" t="str">
            <v>1 A 00 908 01</v>
          </cell>
          <cell r="B55" t="str">
            <v>-</v>
          </cell>
          <cell r="C55" t="str">
            <v>Dentes para bueiros simples D=1,00 m</v>
          </cell>
          <cell r="D55" t="str">
            <v>und</v>
          </cell>
          <cell r="E55">
            <v>42.18</v>
          </cell>
          <cell r="F55">
            <v>0</v>
          </cell>
          <cell r="G55">
            <v>42.18</v>
          </cell>
          <cell r="H55" t="str">
            <v>-</v>
          </cell>
        </row>
        <row r="56">
          <cell r="A56" t="str">
            <v>1 A 00 908 51</v>
          </cell>
          <cell r="B56" t="str">
            <v>-</v>
          </cell>
          <cell r="C56" t="str">
            <v>Dentes para bueiros simples D=1,00 m AC/BC/PC</v>
          </cell>
          <cell r="D56" t="str">
            <v>und</v>
          </cell>
          <cell r="E56">
            <v>43.94</v>
          </cell>
          <cell r="F56">
            <v>0</v>
          </cell>
          <cell r="G56">
            <v>43.94</v>
          </cell>
          <cell r="H56" t="str">
            <v>-</v>
          </cell>
        </row>
        <row r="57">
          <cell r="A57" t="str">
            <v>1 A 00 909 01</v>
          </cell>
          <cell r="B57" t="str">
            <v>-</v>
          </cell>
          <cell r="C57" t="str">
            <v>Dentes para bueiros simples D=1,20 m</v>
          </cell>
          <cell r="D57" t="str">
            <v>und</v>
          </cell>
          <cell r="E57">
            <v>47.62</v>
          </cell>
          <cell r="F57">
            <v>0</v>
          </cell>
          <cell r="G57">
            <v>47.62</v>
          </cell>
          <cell r="H57" t="str">
            <v>-</v>
          </cell>
        </row>
        <row r="58">
          <cell r="A58" t="str">
            <v>1 A 00 909 51</v>
          </cell>
          <cell r="B58" t="str">
            <v>-</v>
          </cell>
          <cell r="C58" t="str">
            <v>Dentes para bueiros simples D=1,20 m AC/BC/PC</v>
          </cell>
          <cell r="D58" t="str">
            <v>und</v>
          </cell>
          <cell r="E58">
            <v>49.65</v>
          </cell>
          <cell r="F58">
            <v>0</v>
          </cell>
          <cell r="G58">
            <v>49.65</v>
          </cell>
          <cell r="H58" t="str">
            <v>-</v>
          </cell>
        </row>
        <row r="59">
          <cell r="A59" t="str">
            <v>1 A 00 910 01</v>
          </cell>
          <cell r="B59" t="str">
            <v>-</v>
          </cell>
          <cell r="C59" t="str">
            <v>Dentes para bueiros simples D=1,50 m</v>
          </cell>
          <cell r="D59" t="str">
            <v>und</v>
          </cell>
          <cell r="E59">
            <v>61.76</v>
          </cell>
          <cell r="F59">
            <v>0</v>
          </cell>
          <cell r="G59">
            <v>61.76</v>
          </cell>
          <cell r="H59" t="str">
            <v>-</v>
          </cell>
        </row>
        <row r="60">
          <cell r="A60" t="str">
            <v>1 A 00 910 51</v>
          </cell>
          <cell r="B60" t="str">
            <v>-</v>
          </cell>
          <cell r="C60" t="str">
            <v>Dentes para bueiros simples D=1,50 m AC/BC/PC</v>
          </cell>
          <cell r="D60" t="str">
            <v>und</v>
          </cell>
          <cell r="E60">
            <v>64.180000000000007</v>
          </cell>
          <cell r="F60">
            <v>0</v>
          </cell>
          <cell r="G60">
            <v>64.180000000000007</v>
          </cell>
          <cell r="H60" t="str">
            <v>-</v>
          </cell>
        </row>
        <row r="61">
          <cell r="A61" t="str">
            <v>1 A 00 911 01</v>
          </cell>
          <cell r="B61" t="str">
            <v>-</v>
          </cell>
          <cell r="C61" t="str">
            <v>Dentes para bueiros triplos D=1,00 m</v>
          </cell>
          <cell r="D61" t="str">
            <v>und</v>
          </cell>
          <cell r="E61">
            <v>122.69</v>
          </cell>
          <cell r="F61">
            <v>0</v>
          </cell>
          <cell r="G61">
            <v>122.69</v>
          </cell>
          <cell r="H61" t="str">
            <v>-</v>
          </cell>
        </row>
        <row r="62">
          <cell r="A62" t="str">
            <v>1 A 00 911 51</v>
          </cell>
          <cell r="B62" t="str">
            <v>-</v>
          </cell>
          <cell r="C62" t="str">
            <v>Dentes para bueiros triplos D=1,00 m AC/BC/PC</v>
          </cell>
          <cell r="D62" t="str">
            <v>und</v>
          </cell>
          <cell r="E62">
            <v>127.97</v>
          </cell>
          <cell r="F62">
            <v>0</v>
          </cell>
          <cell r="G62">
            <v>127.97</v>
          </cell>
          <cell r="H62" t="str">
            <v>-</v>
          </cell>
        </row>
        <row r="63">
          <cell r="A63" t="str">
            <v>1 A 00 912 01</v>
          </cell>
          <cell r="B63" t="str">
            <v>-</v>
          </cell>
          <cell r="C63" t="str">
            <v>Dentes para bueiros triplos D=1,20 m</v>
          </cell>
          <cell r="D63" t="str">
            <v>und</v>
          </cell>
          <cell r="E63">
            <v>142.74</v>
          </cell>
          <cell r="F63">
            <v>0</v>
          </cell>
          <cell r="G63">
            <v>142.74</v>
          </cell>
          <cell r="H63" t="str">
            <v>-</v>
          </cell>
        </row>
        <row r="64">
          <cell r="A64" t="str">
            <v>1 A 00 912 51</v>
          </cell>
          <cell r="B64" t="str">
            <v>-</v>
          </cell>
          <cell r="C64" t="str">
            <v>Dentes para bueiros triplos D=1,20 m AC/BC/PC</v>
          </cell>
          <cell r="D64" t="str">
            <v>und</v>
          </cell>
          <cell r="E64">
            <v>148.83000000000001</v>
          </cell>
          <cell r="F64">
            <v>0</v>
          </cell>
          <cell r="G64">
            <v>148.83000000000001</v>
          </cell>
          <cell r="H64" t="str">
            <v>-</v>
          </cell>
        </row>
        <row r="65">
          <cell r="A65" t="str">
            <v>1 A 00 913 01</v>
          </cell>
          <cell r="B65" t="str">
            <v>-</v>
          </cell>
          <cell r="C65" t="str">
            <v>Dentes para bueiros triplos D=1,50 m</v>
          </cell>
          <cell r="D65" t="str">
            <v>und</v>
          </cell>
          <cell r="E65">
            <v>175.01</v>
          </cell>
          <cell r="F65">
            <v>0</v>
          </cell>
          <cell r="G65">
            <v>175.01</v>
          </cell>
          <cell r="H65" t="str">
            <v>-</v>
          </cell>
        </row>
        <row r="66">
          <cell r="A66" t="str">
            <v>1 A 00 913 51</v>
          </cell>
          <cell r="B66" t="str">
            <v>-</v>
          </cell>
          <cell r="C66" t="str">
            <v>Dentes para bueiros triplos D=1,50 m AC/BC/PC</v>
          </cell>
          <cell r="D66" t="str">
            <v>und</v>
          </cell>
          <cell r="E66">
            <v>182.27</v>
          </cell>
          <cell r="F66">
            <v>0</v>
          </cell>
          <cell r="G66">
            <v>182.27</v>
          </cell>
          <cell r="H66" t="str">
            <v>-</v>
          </cell>
        </row>
        <row r="67">
          <cell r="A67" t="str">
            <v>1 A 00 961 00</v>
          </cell>
          <cell r="B67" t="str">
            <v>-</v>
          </cell>
          <cell r="C67" t="str">
            <v>Peças de Desgaste do Britador 30m3/h</v>
          </cell>
          <cell r="D67" t="str">
            <v>cjh</v>
          </cell>
          <cell r="E67">
            <v>46.15</v>
          </cell>
          <cell r="F67">
            <v>0</v>
          </cell>
          <cell r="G67">
            <v>46.15</v>
          </cell>
          <cell r="H67" t="str">
            <v>-</v>
          </cell>
        </row>
        <row r="68">
          <cell r="A68" t="str">
            <v>1 A 00 962 00</v>
          </cell>
          <cell r="B68" t="str">
            <v>-</v>
          </cell>
          <cell r="C68" t="str">
            <v>Peças de Desgaste do Britador 9 a 20m3/h</v>
          </cell>
          <cell r="D68" t="str">
            <v>cjh</v>
          </cell>
          <cell r="E68">
            <v>19.72</v>
          </cell>
          <cell r="F68">
            <v>0</v>
          </cell>
          <cell r="G68">
            <v>19.72</v>
          </cell>
          <cell r="H68" t="str">
            <v>-</v>
          </cell>
        </row>
        <row r="69">
          <cell r="A69" t="str">
            <v>1 A 00 963 00</v>
          </cell>
          <cell r="B69" t="str">
            <v>-</v>
          </cell>
          <cell r="C69" t="str">
            <v>Peças de Desgaste do Britador 80m3/h</v>
          </cell>
          <cell r="D69" t="str">
            <v>cjh</v>
          </cell>
          <cell r="E69">
            <v>112.13</v>
          </cell>
          <cell r="F69">
            <v>0</v>
          </cell>
          <cell r="G69">
            <v>112.13</v>
          </cell>
          <cell r="H69" t="str">
            <v>-</v>
          </cell>
        </row>
        <row r="70">
          <cell r="A70" t="str">
            <v>1 A 00 964 00</v>
          </cell>
          <cell r="B70" t="str">
            <v>-</v>
          </cell>
          <cell r="C70" t="str">
            <v>Peças de desgaste britador prod. de rachão</v>
          </cell>
          <cell r="D70" t="str">
            <v>cjh</v>
          </cell>
          <cell r="E70">
            <v>36.07</v>
          </cell>
          <cell r="F70">
            <v>0</v>
          </cell>
          <cell r="G70">
            <v>36.07</v>
          </cell>
          <cell r="H70" t="str">
            <v>-</v>
          </cell>
        </row>
        <row r="71">
          <cell r="A71" t="str">
            <v>1 A 00 999 06</v>
          </cell>
          <cell r="B71" t="str">
            <v>-</v>
          </cell>
          <cell r="C71" t="str">
            <v>Solo local / selo de argila apiloado</v>
          </cell>
          <cell r="D71" t="str">
            <v>m³</v>
          </cell>
          <cell r="E71">
            <v>9.01</v>
          </cell>
          <cell r="F71">
            <v>0</v>
          </cell>
          <cell r="G71">
            <v>9.01</v>
          </cell>
          <cell r="H71" t="str">
            <v>-</v>
          </cell>
        </row>
        <row r="72">
          <cell r="A72" t="str">
            <v>1 A 01 100 01</v>
          </cell>
          <cell r="B72" t="str">
            <v>-</v>
          </cell>
          <cell r="C72" t="str">
            <v>Limpeza camada vegetal em jazida (const e restr.)</v>
          </cell>
          <cell r="D72" t="str">
            <v>m²</v>
          </cell>
          <cell r="E72">
            <v>0.28999999999999998</v>
          </cell>
          <cell r="F72">
            <v>0</v>
          </cell>
          <cell r="G72">
            <v>0.28999999999999998</v>
          </cell>
          <cell r="H72" t="str">
            <v>-</v>
          </cell>
        </row>
        <row r="73">
          <cell r="A73" t="str">
            <v>1 A 01 100 02</v>
          </cell>
          <cell r="B73" t="str">
            <v>-</v>
          </cell>
          <cell r="C73" t="str">
            <v>Limpeza de camada vegetal em jazida (consv)</v>
          </cell>
          <cell r="D73" t="str">
            <v>m²</v>
          </cell>
          <cell r="E73">
            <v>0.59</v>
          </cell>
          <cell r="F73">
            <v>0</v>
          </cell>
          <cell r="G73">
            <v>0.59</v>
          </cell>
          <cell r="H73" t="str">
            <v>-</v>
          </cell>
        </row>
        <row r="74">
          <cell r="A74" t="str">
            <v>1 A 01 105 01</v>
          </cell>
          <cell r="B74" t="str">
            <v>-</v>
          </cell>
          <cell r="C74" t="str">
            <v>Expurgo de jazida (const e restr)</v>
          </cell>
          <cell r="D74" t="str">
            <v>m³</v>
          </cell>
          <cell r="E74">
            <v>1.57</v>
          </cell>
          <cell r="F74">
            <v>0</v>
          </cell>
          <cell r="G74">
            <v>1.57</v>
          </cell>
          <cell r="H74" t="str">
            <v>-</v>
          </cell>
        </row>
        <row r="75">
          <cell r="A75" t="str">
            <v>1 A 01 105 02</v>
          </cell>
          <cell r="B75" t="str">
            <v>-</v>
          </cell>
          <cell r="C75" t="str">
            <v>Expurgo de jazida (consv)</v>
          </cell>
          <cell r="D75" t="str">
            <v>m³</v>
          </cell>
          <cell r="E75">
            <v>3.23</v>
          </cell>
          <cell r="F75">
            <v>0</v>
          </cell>
          <cell r="G75">
            <v>3.23</v>
          </cell>
          <cell r="H75" t="str">
            <v>-</v>
          </cell>
        </row>
        <row r="76">
          <cell r="A76" t="str">
            <v>1 A 01 111 00</v>
          </cell>
          <cell r="B76" t="str">
            <v>-</v>
          </cell>
          <cell r="C76" t="str">
            <v>Material de base (consv)</v>
          </cell>
          <cell r="D76" t="str">
            <v>m³</v>
          </cell>
          <cell r="E76">
            <v>0</v>
          </cell>
          <cell r="F76">
            <v>0</v>
          </cell>
          <cell r="G76">
            <v>0</v>
          </cell>
          <cell r="H76" t="str">
            <v>-</v>
          </cell>
        </row>
        <row r="77">
          <cell r="A77" t="str">
            <v>1 A 01 111 01</v>
          </cell>
          <cell r="B77" t="str">
            <v>-</v>
          </cell>
          <cell r="C77" t="str">
            <v>Esc. e carga material de jazida (consv)</v>
          </cell>
          <cell r="D77" t="str">
            <v>m³</v>
          </cell>
          <cell r="E77">
            <v>6.07</v>
          </cell>
          <cell r="F77">
            <v>0</v>
          </cell>
          <cell r="G77">
            <v>6.07</v>
          </cell>
          <cell r="H77" t="str">
            <v>-</v>
          </cell>
        </row>
        <row r="78">
          <cell r="A78" t="str">
            <v>1 A 01 120 01</v>
          </cell>
          <cell r="B78" t="str">
            <v>-</v>
          </cell>
          <cell r="C78" t="str">
            <v>Escav. e carga de mater. de jazida(const e restr)</v>
          </cell>
          <cell r="D78" t="str">
            <v>m³</v>
          </cell>
          <cell r="E78">
            <v>3.26</v>
          </cell>
          <cell r="F78">
            <v>0</v>
          </cell>
          <cell r="G78">
            <v>3.26</v>
          </cell>
          <cell r="H78" t="str">
            <v>-</v>
          </cell>
        </row>
        <row r="79">
          <cell r="A79" t="str">
            <v>1 A 01 150 01</v>
          </cell>
          <cell r="B79" t="str">
            <v>-</v>
          </cell>
          <cell r="C79" t="str">
            <v>Rocha p/ britagem c/ perfur. sobre esteira</v>
          </cell>
          <cell r="D79" t="str">
            <v>m³</v>
          </cell>
          <cell r="E79">
            <v>21.78</v>
          </cell>
          <cell r="F79">
            <v>0</v>
          </cell>
          <cell r="G79">
            <v>21.78</v>
          </cell>
          <cell r="H79" t="str">
            <v>-</v>
          </cell>
        </row>
        <row r="80">
          <cell r="A80" t="str">
            <v>1 A 01 150 02</v>
          </cell>
          <cell r="B80" t="str">
            <v>-</v>
          </cell>
          <cell r="C80" t="str">
            <v>Rocha p/ britagem com perfuratriz manual</v>
          </cell>
          <cell r="D80" t="str">
            <v>m³</v>
          </cell>
          <cell r="E80">
            <v>22.5</v>
          </cell>
          <cell r="F80">
            <v>0</v>
          </cell>
          <cell r="G80">
            <v>22.5</v>
          </cell>
          <cell r="H80" t="str">
            <v>-</v>
          </cell>
        </row>
        <row r="81">
          <cell r="A81" t="str">
            <v>1 A 01 155 01</v>
          </cell>
          <cell r="B81" t="str">
            <v>-</v>
          </cell>
          <cell r="C81" t="str">
            <v>Rachão ou pedra-de-mão produzidos-(const e rest)</v>
          </cell>
          <cell r="D81" t="str">
            <v>m³</v>
          </cell>
          <cell r="E81">
            <v>17.39</v>
          </cell>
          <cell r="F81">
            <v>0</v>
          </cell>
          <cell r="G81">
            <v>17.39</v>
          </cell>
          <cell r="H81" t="str">
            <v>-</v>
          </cell>
        </row>
        <row r="82">
          <cell r="A82" t="str">
            <v>1 A 01 155 51</v>
          </cell>
          <cell r="B82" t="str">
            <v>-</v>
          </cell>
          <cell r="C82" t="str">
            <v>Rachão ou pedra-de-mão comercial (cont e rest)/ PC</v>
          </cell>
          <cell r="D82" t="str">
            <v>m³</v>
          </cell>
          <cell r="E82">
            <v>21</v>
          </cell>
          <cell r="F82">
            <v>0</v>
          </cell>
          <cell r="G82">
            <v>21</v>
          </cell>
          <cell r="H82" t="str">
            <v>-</v>
          </cell>
        </row>
        <row r="83">
          <cell r="A83" t="str">
            <v>1 A 01 170 01</v>
          </cell>
          <cell r="B83" t="str">
            <v>-</v>
          </cell>
          <cell r="C83" t="str">
            <v>Areia extraída com escavadeira hidráulica</v>
          </cell>
          <cell r="D83" t="str">
            <v>m³</v>
          </cell>
          <cell r="E83">
            <v>5.16</v>
          </cell>
          <cell r="F83">
            <v>0</v>
          </cell>
          <cell r="G83">
            <v>5.16</v>
          </cell>
          <cell r="H83" t="str">
            <v>-</v>
          </cell>
        </row>
        <row r="84">
          <cell r="A84" t="str">
            <v>1 A 01 170 02</v>
          </cell>
          <cell r="B84" t="str">
            <v>-</v>
          </cell>
          <cell r="C84" t="str">
            <v>Areia extraída com trator e carregadeira</v>
          </cell>
          <cell r="D84" t="str">
            <v>m³</v>
          </cell>
          <cell r="E84">
            <v>4.37</v>
          </cell>
          <cell r="F84">
            <v>0</v>
          </cell>
          <cell r="G84">
            <v>4.37</v>
          </cell>
          <cell r="H84" t="str">
            <v>-</v>
          </cell>
        </row>
        <row r="85">
          <cell r="A85" t="str">
            <v>1 A 01 170 03</v>
          </cell>
          <cell r="B85" t="str">
            <v>-</v>
          </cell>
          <cell r="C85" t="str">
            <v>Areia extraída com draga de sucção (tipo bomba)</v>
          </cell>
          <cell r="D85" t="str">
            <v>m³</v>
          </cell>
          <cell r="E85">
            <v>14.15</v>
          </cell>
          <cell r="F85">
            <v>0</v>
          </cell>
          <cell r="G85">
            <v>14.15</v>
          </cell>
          <cell r="H85" t="str">
            <v>-</v>
          </cell>
        </row>
        <row r="86">
          <cell r="A86" t="str">
            <v>1 A 01 200 01</v>
          </cell>
          <cell r="B86" t="str">
            <v>-</v>
          </cell>
          <cell r="C86" t="str">
            <v>Brita produzida em central de britagem de 80 m3/h</v>
          </cell>
          <cell r="D86" t="str">
            <v>m³</v>
          </cell>
          <cell r="E86">
            <v>21.28</v>
          </cell>
          <cell r="F86">
            <v>0</v>
          </cell>
          <cell r="G86">
            <v>21.28</v>
          </cell>
          <cell r="H86" t="str">
            <v>-</v>
          </cell>
        </row>
        <row r="87">
          <cell r="A87" t="str">
            <v>1 A 01 200 02</v>
          </cell>
          <cell r="B87" t="str">
            <v>-</v>
          </cell>
          <cell r="C87" t="str">
            <v>Brita produzida em central de britagem de 30 m3/h</v>
          </cell>
          <cell r="D87" t="str">
            <v>m³</v>
          </cell>
          <cell r="E87">
            <v>26.92</v>
          </cell>
          <cell r="F87">
            <v>0</v>
          </cell>
          <cell r="G87">
            <v>26.92</v>
          </cell>
          <cell r="H87" t="str">
            <v>-</v>
          </cell>
        </row>
        <row r="88">
          <cell r="A88" t="str">
            <v>1 A 01 200 04</v>
          </cell>
          <cell r="B88" t="str">
            <v>-</v>
          </cell>
          <cell r="C88" t="str">
            <v>Pedra de mão produzida manualmente (consv)</v>
          </cell>
          <cell r="D88" t="str">
            <v>m³</v>
          </cell>
          <cell r="E88">
            <v>28.38</v>
          </cell>
          <cell r="F88">
            <v>0</v>
          </cell>
          <cell r="G88">
            <v>28.38</v>
          </cell>
          <cell r="H88" t="str">
            <v>-</v>
          </cell>
        </row>
        <row r="89">
          <cell r="A89" t="str">
            <v>1 A 01 390 02</v>
          </cell>
          <cell r="B89" t="str">
            <v>-</v>
          </cell>
          <cell r="C89" t="str">
            <v>Usinagem de CBUQ (capa de rolamento)</v>
          </cell>
          <cell r="D89" t="str">
            <v>t</v>
          </cell>
          <cell r="E89">
            <v>26.16</v>
          </cell>
          <cell r="F89">
            <v>0</v>
          </cell>
          <cell r="G89">
            <v>26.16</v>
          </cell>
          <cell r="H89" t="str">
            <v>-</v>
          </cell>
        </row>
        <row r="90">
          <cell r="A90" t="str">
            <v>1 A 01 390 03</v>
          </cell>
          <cell r="B90" t="str">
            <v>-</v>
          </cell>
          <cell r="C90" t="str">
            <v>Usinagem de CBUQ (binder)</v>
          </cell>
          <cell r="D90" t="str">
            <v>t</v>
          </cell>
          <cell r="E90">
            <v>25.61</v>
          </cell>
          <cell r="F90">
            <v>0</v>
          </cell>
          <cell r="G90">
            <v>25.61</v>
          </cell>
          <cell r="H90" t="str">
            <v>-</v>
          </cell>
        </row>
        <row r="91">
          <cell r="A91" t="str">
            <v>1 A 01 390 52</v>
          </cell>
          <cell r="B91" t="str">
            <v>-</v>
          </cell>
          <cell r="C91" t="str">
            <v>Usinagem de CBUQ (capa de rolamento) AC/BC</v>
          </cell>
          <cell r="D91" t="str">
            <v>t</v>
          </cell>
          <cell r="E91">
            <v>28.35</v>
          </cell>
          <cell r="F91">
            <v>0</v>
          </cell>
          <cell r="G91">
            <v>28.35</v>
          </cell>
          <cell r="H91" t="str">
            <v>-</v>
          </cell>
        </row>
        <row r="92">
          <cell r="A92" t="str">
            <v>1 A 01 390 53</v>
          </cell>
          <cell r="B92" t="str">
            <v>-</v>
          </cell>
          <cell r="C92" t="str">
            <v>Usinagem de CBUQ (binder) AC/BC</v>
          </cell>
          <cell r="D92" t="str">
            <v>t</v>
          </cell>
          <cell r="E92">
            <v>27.78</v>
          </cell>
          <cell r="F92">
            <v>0</v>
          </cell>
          <cell r="G92">
            <v>27.78</v>
          </cell>
          <cell r="H92" t="str">
            <v>-</v>
          </cell>
        </row>
        <row r="93">
          <cell r="A93" t="str">
            <v>1 A 01 391 02</v>
          </cell>
          <cell r="B93" t="str">
            <v>-</v>
          </cell>
          <cell r="C93" t="str">
            <v>Usinagem de areia-asfalto</v>
          </cell>
          <cell r="D93" t="str">
            <v>t</v>
          </cell>
          <cell r="E93">
            <v>28.44</v>
          </cell>
          <cell r="F93">
            <v>0</v>
          </cell>
          <cell r="G93">
            <v>28.44</v>
          </cell>
          <cell r="H93" t="str">
            <v>-</v>
          </cell>
        </row>
        <row r="94">
          <cell r="A94" t="str">
            <v>1 A 01 391 52</v>
          </cell>
          <cell r="B94" t="str">
            <v>-</v>
          </cell>
          <cell r="C94" t="str">
            <v>Usinagem de areia-asfalto AC</v>
          </cell>
          <cell r="D94" t="str">
            <v>t</v>
          </cell>
          <cell r="E94">
            <v>39.31</v>
          </cell>
          <cell r="F94">
            <v>0</v>
          </cell>
          <cell r="G94">
            <v>39.31</v>
          </cell>
          <cell r="H94" t="str">
            <v>-</v>
          </cell>
        </row>
        <row r="95">
          <cell r="A95" t="str">
            <v>1 A 01 395 01</v>
          </cell>
          <cell r="B95" t="str">
            <v>-</v>
          </cell>
          <cell r="C95" t="str">
            <v>Usinagem de brita graduada</v>
          </cell>
          <cell r="D95" t="str">
            <v>m³</v>
          </cell>
          <cell r="E95">
            <v>36.54</v>
          </cell>
          <cell r="F95">
            <v>0</v>
          </cell>
          <cell r="G95">
            <v>36.54</v>
          </cell>
          <cell r="H95" t="str">
            <v>-</v>
          </cell>
        </row>
        <row r="96">
          <cell r="A96" t="str">
            <v>1 A 01 395 02</v>
          </cell>
          <cell r="B96" t="str">
            <v>-</v>
          </cell>
          <cell r="C96" t="str">
            <v>Usinagem de solo-brita</v>
          </cell>
          <cell r="D96" t="str">
            <v>m³</v>
          </cell>
          <cell r="E96">
            <v>19.72</v>
          </cell>
          <cell r="F96">
            <v>0</v>
          </cell>
          <cell r="G96">
            <v>19.72</v>
          </cell>
          <cell r="H96" t="str">
            <v>-</v>
          </cell>
        </row>
        <row r="97">
          <cell r="A97" t="str">
            <v>1 A 01 395 51</v>
          </cell>
          <cell r="B97" t="str">
            <v>-</v>
          </cell>
          <cell r="C97" t="str">
            <v>Usinagem de brita graduada BC</v>
          </cell>
          <cell r="D97" t="str">
            <v>m³</v>
          </cell>
          <cell r="E97">
            <v>35.69</v>
          </cell>
          <cell r="F97">
            <v>0</v>
          </cell>
          <cell r="G97">
            <v>35.69</v>
          </cell>
          <cell r="H97" t="str">
            <v>-</v>
          </cell>
        </row>
        <row r="98">
          <cell r="A98" t="str">
            <v>1 A 01 395 52</v>
          </cell>
          <cell r="B98" t="str">
            <v>-</v>
          </cell>
          <cell r="C98" t="str">
            <v>Usinagem de solo-brita BC</v>
          </cell>
          <cell r="D98" t="str">
            <v>m³</v>
          </cell>
          <cell r="E98">
            <v>19.37</v>
          </cell>
          <cell r="F98">
            <v>0</v>
          </cell>
          <cell r="G98">
            <v>19.37</v>
          </cell>
          <cell r="H98" t="str">
            <v>-</v>
          </cell>
        </row>
        <row r="99">
          <cell r="A99" t="str">
            <v>1 A 01 396 01</v>
          </cell>
          <cell r="B99" t="str">
            <v>-</v>
          </cell>
          <cell r="C99" t="str">
            <v>Usinagem de solo-cimento</v>
          </cell>
          <cell r="D99" t="str">
            <v>m³</v>
          </cell>
          <cell r="E99">
            <v>64.83</v>
          </cell>
          <cell r="F99">
            <v>0</v>
          </cell>
          <cell r="G99">
            <v>64.83</v>
          </cell>
          <cell r="H99" t="str">
            <v>-</v>
          </cell>
        </row>
        <row r="100">
          <cell r="A100" t="str">
            <v>1 A 01 396 02</v>
          </cell>
          <cell r="B100" t="str">
            <v>-</v>
          </cell>
          <cell r="C100" t="str">
            <v>Usinagem de solo melhorado com cimento.</v>
          </cell>
          <cell r="D100" t="str">
            <v>m³</v>
          </cell>
          <cell r="E100">
            <v>35.6</v>
          </cell>
          <cell r="F100">
            <v>0</v>
          </cell>
          <cell r="G100">
            <v>35.6</v>
          </cell>
          <cell r="H100" t="str">
            <v>-</v>
          </cell>
        </row>
        <row r="101">
          <cell r="A101" t="str">
            <v>1 A 01 397 02</v>
          </cell>
          <cell r="B101" t="str">
            <v>-</v>
          </cell>
          <cell r="C101" t="str">
            <v>Usinagem de P.M.F.</v>
          </cell>
          <cell r="D101" t="str">
            <v>m³</v>
          </cell>
          <cell r="E101">
            <v>34.97</v>
          </cell>
          <cell r="F101">
            <v>0</v>
          </cell>
          <cell r="G101">
            <v>34.97</v>
          </cell>
          <cell r="H101" t="str">
            <v>-</v>
          </cell>
        </row>
        <row r="102">
          <cell r="A102" t="str">
            <v>1 A 01 397 52</v>
          </cell>
          <cell r="B102" t="str">
            <v>-</v>
          </cell>
          <cell r="C102" t="str">
            <v>Usinagem de P.M.F. AC/BC</v>
          </cell>
          <cell r="D102" t="str">
            <v>m³</v>
          </cell>
          <cell r="E102">
            <v>37.020000000000003</v>
          </cell>
          <cell r="F102">
            <v>0</v>
          </cell>
          <cell r="G102">
            <v>37.020000000000003</v>
          </cell>
          <cell r="H102" t="str">
            <v>-</v>
          </cell>
        </row>
        <row r="103">
          <cell r="A103" t="str">
            <v>1 A 01 398 02</v>
          </cell>
          <cell r="B103" t="str">
            <v>-</v>
          </cell>
          <cell r="C103" t="str">
            <v>Usinagem de CBUQ p/ reciclagem em usina fixa.</v>
          </cell>
          <cell r="D103" t="str">
            <v>t</v>
          </cell>
          <cell r="E103">
            <v>21.63</v>
          </cell>
          <cell r="F103">
            <v>0</v>
          </cell>
          <cell r="G103">
            <v>21.63</v>
          </cell>
          <cell r="H103" t="str">
            <v>-</v>
          </cell>
        </row>
        <row r="104">
          <cell r="A104" t="str">
            <v>1 A 01 398 52</v>
          </cell>
          <cell r="B104" t="str">
            <v>-</v>
          </cell>
          <cell r="C104" t="str">
            <v>Usinagem de CBUQ p/ reciclagem em usina fixa BC</v>
          </cell>
          <cell r="D104" t="str">
            <v>t</v>
          </cell>
          <cell r="E104">
            <v>21.45</v>
          </cell>
          <cell r="F104">
            <v>0</v>
          </cell>
          <cell r="G104">
            <v>21.45</v>
          </cell>
          <cell r="H104" t="str">
            <v>-</v>
          </cell>
        </row>
        <row r="105">
          <cell r="A105" t="str">
            <v>1 A 01 401 01</v>
          </cell>
          <cell r="B105" t="str">
            <v>-</v>
          </cell>
          <cell r="C105" t="str">
            <v>Fôrma comum de madeira</v>
          </cell>
          <cell r="D105" t="str">
            <v>m²</v>
          </cell>
          <cell r="E105">
            <v>30.39</v>
          </cell>
          <cell r="F105">
            <v>0</v>
          </cell>
          <cell r="G105">
            <v>30.39</v>
          </cell>
          <cell r="H105" t="str">
            <v>-</v>
          </cell>
        </row>
        <row r="106">
          <cell r="A106" t="str">
            <v>1 A 01 402 01</v>
          </cell>
          <cell r="B106" t="str">
            <v>-</v>
          </cell>
          <cell r="C106" t="str">
            <v>Fôrma de placa compensada resinada</v>
          </cell>
          <cell r="D106" t="str">
            <v>m²</v>
          </cell>
          <cell r="E106">
            <v>21.9</v>
          </cell>
          <cell r="F106">
            <v>0</v>
          </cell>
          <cell r="G106">
            <v>21.9</v>
          </cell>
          <cell r="H106" t="str">
            <v>-</v>
          </cell>
        </row>
        <row r="107">
          <cell r="A107" t="str">
            <v>1 A 01 403 01</v>
          </cell>
          <cell r="B107" t="str">
            <v>-</v>
          </cell>
          <cell r="C107" t="str">
            <v>Fôrma de placa compensada plastificada</v>
          </cell>
          <cell r="D107" t="str">
            <v>m²</v>
          </cell>
          <cell r="E107">
            <v>24.01</v>
          </cell>
          <cell r="F107">
            <v>0</v>
          </cell>
          <cell r="G107">
            <v>24.01</v>
          </cell>
          <cell r="H107" t="str">
            <v>-</v>
          </cell>
        </row>
        <row r="108">
          <cell r="A108" t="str">
            <v>1 A 01 404 01</v>
          </cell>
          <cell r="B108" t="str">
            <v>-</v>
          </cell>
          <cell r="C108" t="str">
            <v>Fôrma para tubulão</v>
          </cell>
          <cell r="D108" t="str">
            <v>m²</v>
          </cell>
          <cell r="E108">
            <v>15.85</v>
          </cell>
          <cell r="F108">
            <v>0</v>
          </cell>
          <cell r="G108">
            <v>15.85</v>
          </cell>
          <cell r="H108" t="str">
            <v>-</v>
          </cell>
        </row>
        <row r="109">
          <cell r="A109" t="str">
            <v>1 A 01 407 01</v>
          </cell>
          <cell r="B109" t="str">
            <v>-</v>
          </cell>
          <cell r="C109" t="str">
            <v>Confecção e lançam. de concreto magro em betoneira</v>
          </cell>
          <cell r="D109" t="str">
            <v>m³</v>
          </cell>
          <cell r="E109">
            <v>134.13999999999999</v>
          </cell>
          <cell r="F109">
            <v>0</v>
          </cell>
          <cell r="G109">
            <v>134.13999999999999</v>
          </cell>
          <cell r="H109" t="str">
            <v>-</v>
          </cell>
        </row>
        <row r="110">
          <cell r="A110" t="str">
            <v>1 A 01 407 51</v>
          </cell>
          <cell r="B110" t="str">
            <v>-</v>
          </cell>
          <cell r="C110" t="str">
            <v>Conf.e lanç. de concreto magro em betoneira AC/BC</v>
          </cell>
          <cell r="D110" t="str">
            <v>m³</v>
          </cell>
          <cell r="E110">
            <v>144.44999999999999</v>
          </cell>
          <cell r="F110">
            <v>0</v>
          </cell>
          <cell r="G110">
            <v>144.44999999999999</v>
          </cell>
          <cell r="H110" t="str">
            <v>-</v>
          </cell>
        </row>
        <row r="111">
          <cell r="A111" t="str">
            <v>1 A 01 408 01</v>
          </cell>
          <cell r="B111" t="str">
            <v>-</v>
          </cell>
          <cell r="C111" t="str">
            <v>Concreto fck=8MPa contr raz uso geral conf e lanç</v>
          </cell>
          <cell r="D111" t="str">
            <v>m³</v>
          </cell>
          <cell r="E111">
            <v>156.01</v>
          </cell>
          <cell r="F111">
            <v>0</v>
          </cell>
          <cell r="G111">
            <v>156.01</v>
          </cell>
          <cell r="H111" t="str">
            <v>-</v>
          </cell>
        </row>
        <row r="112">
          <cell r="A112" t="str">
            <v>1 A 01 408 51</v>
          </cell>
          <cell r="B112" t="str">
            <v>-</v>
          </cell>
          <cell r="C112" t="str">
            <v>Concr.fck=8MPa c.raz uso ger conf e lanç AC/BC</v>
          </cell>
          <cell r="D112" t="str">
            <v>m³</v>
          </cell>
          <cell r="E112">
            <v>165.63</v>
          </cell>
          <cell r="F112">
            <v>0</v>
          </cell>
          <cell r="G112">
            <v>165.63</v>
          </cell>
          <cell r="H112" t="str">
            <v>-</v>
          </cell>
        </row>
        <row r="113">
          <cell r="A113" t="str">
            <v>1 A 01 410 01</v>
          </cell>
          <cell r="B113" t="str">
            <v>-</v>
          </cell>
          <cell r="C113" t="str">
            <v>Concreto fck=10MPa contr raz uso geral conf e lanç</v>
          </cell>
          <cell r="D113" t="str">
            <v>m³</v>
          </cell>
          <cell r="E113">
            <v>163.52000000000001</v>
          </cell>
          <cell r="F113">
            <v>0</v>
          </cell>
          <cell r="G113">
            <v>163.52000000000001</v>
          </cell>
          <cell r="H113" t="str">
            <v>-</v>
          </cell>
        </row>
        <row r="114">
          <cell r="A114" t="str">
            <v>1 A 01 410 51</v>
          </cell>
          <cell r="B114" t="str">
            <v>-</v>
          </cell>
          <cell r="C114" t="str">
            <v>Concr.fck=10MPa c.raz uso ger conf/lanç AC/BC</v>
          </cell>
          <cell r="D114" t="str">
            <v>m³</v>
          </cell>
          <cell r="E114">
            <v>172.9</v>
          </cell>
          <cell r="F114">
            <v>0</v>
          </cell>
          <cell r="G114">
            <v>172.9</v>
          </cell>
          <cell r="H114" t="str">
            <v>-</v>
          </cell>
        </row>
        <row r="115">
          <cell r="A115" t="str">
            <v>1 A 01 412 01</v>
          </cell>
          <cell r="B115" t="str">
            <v>-</v>
          </cell>
          <cell r="C115" t="str">
            <v>Concreto fck=12MPa contr raz uso geral conf e lanç</v>
          </cell>
          <cell r="D115" t="str">
            <v>m³</v>
          </cell>
          <cell r="E115">
            <v>171.35</v>
          </cell>
          <cell r="F115">
            <v>0</v>
          </cell>
          <cell r="G115">
            <v>171.35</v>
          </cell>
          <cell r="H115" t="str">
            <v>-</v>
          </cell>
        </row>
        <row r="116">
          <cell r="A116" t="str">
            <v>1 A 01 412 51</v>
          </cell>
          <cell r="B116" t="str">
            <v>-</v>
          </cell>
          <cell r="C116" t="str">
            <v>Concr.fck=12MPa c.raz uso ger conf/lanç AC/BC</v>
          </cell>
          <cell r="D116" t="str">
            <v>m³</v>
          </cell>
          <cell r="E116">
            <v>180.49</v>
          </cell>
          <cell r="F116">
            <v>0</v>
          </cell>
          <cell r="G116">
            <v>180.49</v>
          </cell>
          <cell r="H116" t="str">
            <v>-</v>
          </cell>
        </row>
        <row r="117">
          <cell r="A117" t="str">
            <v>1 A 01 415 01</v>
          </cell>
          <cell r="B117" t="str">
            <v>-</v>
          </cell>
          <cell r="C117" t="str">
            <v>Concr estr fck=15MPa contr raz uso ger conf e lanç</v>
          </cell>
          <cell r="D117" t="str">
            <v>m³</v>
          </cell>
          <cell r="E117">
            <v>179.84</v>
          </cell>
          <cell r="F117">
            <v>0</v>
          </cell>
          <cell r="G117">
            <v>179.84</v>
          </cell>
          <cell r="H117" t="str">
            <v>-</v>
          </cell>
        </row>
        <row r="118">
          <cell r="A118" t="str">
            <v>1 A 01 415 51</v>
          </cell>
          <cell r="B118" t="str">
            <v>-</v>
          </cell>
          <cell r="C118" t="str">
            <v>Concr estr fck=15MPa c.raz uso ger conf/lanç AC/BC</v>
          </cell>
          <cell r="D118" t="str">
            <v>m³</v>
          </cell>
          <cell r="E118">
            <v>188.71</v>
          </cell>
          <cell r="F118">
            <v>0</v>
          </cell>
          <cell r="G118">
            <v>188.71</v>
          </cell>
          <cell r="H118" t="str">
            <v>-</v>
          </cell>
        </row>
        <row r="119">
          <cell r="A119" t="str">
            <v>1 A 01 518 01</v>
          </cell>
          <cell r="B119" t="str">
            <v>-</v>
          </cell>
          <cell r="C119" t="str">
            <v>Concr estr fck=18MPa contr raz uso ger conf e lanç</v>
          </cell>
          <cell r="D119" t="str">
            <v>m³</v>
          </cell>
          <cell r="E119">
            <v>188</v>
          </cell>
          <cell r="F119">
            <v>0</v>
          </cell>
          <cell r="G119">
            <v>188</v>
          </cell>
          <cell r="H119" t="str">
            <v>-</v>
          </cell>
        </row>
        <row r="120">
          <cell r="A120" t="str">
            <v>1 A 01 418 51</v>
          </cell>
          <cell r="B120" t="str">
            <v>-</v>
          </cell>
          <cell r="C120" t="str">
            <v>Concr.estr fck=18MPa c.raz uso ger conf/lanç AC/BC</v>
          </cell>
          <cell r="D120" t="str">
            <v>m³</v>
          </cell>
          <cell r="E120">
            <v>196.59</v>
          </cell>
          <cell r="F120">
            <v>0</v>
          </cell>
          <cell r="G120">
            <v>196.59</v>
          </cell>
          <cell r="H120" t="str">
            <v>-</v>
          </cell>
        </row>
        <row r="121">
          <cell r="A121" t="str">
            <v>1 A 01 422 00</v>
          </cell>
          <cell r="B121" t="str">
            <v>-</v>
          </cell>
          <cell r="C121" t="str">
            <v>Concr estr fck=22MPa contr raz uso ger conf e lanç</v>
          </cell>
          <cell r="D121" t="str">
            <v>m³</v>
          </cell>
          <cell r="E121">
            <v>202.69</v>
          </cell>
          <cell r="F121">
            <v>0</v>
          </cell>
          <cell r="G121">
            <v>202.69</v>
          </cell>
          <cell r="H121" t="str">
            <v>-</v>
          </cell>
        </row>
        <row r="122">
          <cell r="A122" t="str">
            <v>1 A 01 422 51</v>
          </cell>
          <cell r="B122" t="str">
            <v>-</v>
          </cell>
          <cell r="C122" t="str">
            <v>Concr.estr.fck=22MPa c.raz uso ger conf/lanç AC/BC</v>
          </cell>
          <cell r="D122" t="str">
            <v>m³</v>
          </cell>
          <cell r="E122">
            <v>210.82</v>
          </cell>
          <cell r="F122">
            <v>0</v>
          </cell>
          <cell r="G122">
            <v>210.82</v>
          </cell>
          <cell r="H122" t="str">
            <v>-</v>
          </cell>
        </row>
        <row r="123">
          <cell r="A123" t="str">
            <v>1 A 01 423 00</v>
          </cell>
          <cell r="B123" t="str">
            <v>-</v>
          </cell>
          <cell r="C123" t="str">
            <v>Concreto fck=18MPa para pré-moldados (tubos)</v>
          </cell>
          <cell r="D123" t="str">
            <v>m³</v>
          </cell>
          <cell r="E123">
            <v>182.22</v>
          </cell>
          <cell r="F123">
            <v>0</v>
          </cell>
          <cell r="G123">
            <v>182.22</v>
          </cell>
          <cell r="H123" t="str">
            <v>-</v>
          </cell>
        </row>
        <row r="124">
          <cell r="A124" t="str">
            <v>1 A 01 423 50</v>
          </cell>
          <cell r="B124" t="str">
            <v>-</v>
          </cell>
          <cell r="C124" t="str">
            <v>Concr.fck=18MPa para pré-moldados (tubos) AC/BC</v>
          </cell>
          <cell r="D124" t="str">
            <v>m³</v>
          </cell>
          <cell r="E124">
            <v>191.1</v>
          </cell>
          <cell r="F124">
            <v>0</v>
          </cell>
          <cell r="G124">
            <v>191.1</v>
          </cell>
          <cell r="H124" t="str">
            <v>-</v>
          </cell>
        </row>
        <row r="125">
          <cell r="A125" t="str">
            <v>1 A 01 424 00</v>
          </cell>
          <cell r="B125" t="str">
            <v>-</v>
          </cell>
          <cell r="C125" t="str">
            <v>Concreto poroso para pré-moldados (tubos)</v>
          </cell>
          <cell r="D125" t="str">
            <v>m³</v>
          </cell>
          <cell r="E125">
            <v>187.06</v>
          </cell>
          <cell r="F125">
            <v>0</v>
          </cell>
          <cell r="G125">
            <v>187.06</v>
          </cell>
          <cell r="H125" t="str">
            <v>-</v>
          </cell>
        </row>
        <row r="126">
          <cell r="A126" t="str">
            <v>1 A 01 424 50</v>
          </cell>
          <cell r="B126" t="str">
            <v>-</v>
          </cell>
          <cell r="C126" t="str">
            <v>Concreto poroso para pré-moldados (tubos) AC/BC</v>
          </cell>
          <cell r="D126" t="str">
            <v>m³</v>
          </cell>
          <cell r="E126">
            <v>191.25</v>
          </cell>
          <cell r="F126">
            <v>0</v>
          </cell>
          <cell r="G126">
            <v>191.25</v>
          </cell>
          <cell r="H126" t="str">
            <v>-</v>
          </cell>
        </row>
        <row r="127">
          <cell r="A127" t="str">
            <v>1 A 01 450 01</v>
          </cell>
          <cell r="B127" t="str">
            <v>-</v>
          </cell>
          <cell r="C127" t="str">
            <v>Escoramento de bueiros celulares</v>
          </cell>
          <cell r="D127" t="str">
            <v>m³</v>
          </cell>
          <cell r="E127">
            <v>27.96</v>
          </cell>
          <cell r="F127">
            <v>0</v>
          </cell>
          <cell r="G127">
            <v>27.96</v>
          </cell>
          <cell r="H127" t="str">
            <v>-</v>
          </cell>
        </row>
        <row r="128">
          <cell r="A128" t="str">
            <v>1 A 01 512 10</v>
          </cell>
          <cell r="B128" t="str">
            <v>-</v>
          </cell>
          <cell r="C128" t="str">
            <v>Concreto ciclópico fck=12 MPa</v>
          </cell>
          <cell r="D128" t="str">
            <v>m³</v>
          </cell>
          <cell r="E128">
            <v>132.57</v>
          </cell>
          <cell r="F128">
            <v>0</v>
          </cell>
          <cell r="G128">
            <v>132.57</v>
          </cell>
          <cell r="H128" t="str">
            <v>-</v>
          </cell>
        </row>
        <row r="129">
          <cell r="A129" t="str">
            <v>1 A 01 512 60</v>
          </cell>
          <cell r="B129" t="str">
            <v>-</v>
          </cell>
          <cell r="C129" t="str">
            <v>Concreto ciclópico fck=12 MPa AC/BC/PC</v>
          </cell>
          <cell r="D129" t="str">
            <v>m³</v>
          </cell>
          <cell r="E129">
            <v>140.21</v>
          </cell>
          <cell r="F129">
            <v>0</v>
          </cell>
          <cell r="G129">
            <v>140.21</v>
          </cell>
          <cell r="H129" t="str">
            <v>-</v>
          </cell>
        </row>
        <row r="130">
          <cell r="A130" t="str">
            <v>1 A 01 515 10</v>
          </cell>
          <cell r="B130" t="str">
            <v>-</v>
          </cell>
          <cell r="C130" t="str">
            <v>Concreto ciclópico fck=15 MPa</v>
          </cell>
          <cell r="D130" t="str">
            <v>m³</v>
          </cell>
          <cell r="E130">
            <v>138.51</v>
          </cell>
          <cell r="F130">
            <v>0</v>
          </cell>
          <cell r="G130">
            <v>138.51</v>
          </cell>
          <cell r="H130" t="str">
            <v>-</v>
          </cell>
        </row>
        <row r="131">
          <cell r="A131" t="str">
            <v>1 A 01 515 60</v>
          </cell>
          <cell r="B131" t="str">
            <v>-</v>
          </cell>
          <cell r="C131" t="str">
            <v>Concreto ciclópico fck=15 MPa AC/BC/PC</v>
          </cell>
          <cell r="D131" t="str">
            <v>m³</v>
          </cell>
          <cell r="E131">
            <v>145.96</v>
          </cell>
          <cell r="F131">
            <v>0</v>
          </cell>
          <cell r="G131">
            <v>145.96</v>
          </cell>
          <cell r="H131" t="str">
            <v>-</v>
          </cell>
        </row>
        <row r="132">
          <cell r="A132" t="str">
            <v>1 A 01 580 01</v>
          </cell>
          <cell r="B132" t="str">
            <v>-</v>
          </cell>
          <cell r="C132" t="str">
            <v>Fornecimento, preparo e colocação formas aço CA 60</v>
          </cell>
          <cell r="D132" t="str">
            <v>kg</v>
          </cell>
          <cell r="E132">
            <v>5.86</v>
          </cell>
          <cell r="F132">
            <v>0</v>
          </cell>
          <cell r="G132">
            <v>5.86</v>
          </cell>
          <cell r="H132" t="str">
            <v>-</v>
          </cell>
        </row>
        <row r="133">
          <cell r="A133" t="str">
            <v>1 A 01 580 02</v>
          </cell>
          <cell r="B133" t="str">
            <v>-</v>
          </cell>
          <cell r="C133" t="str">
            <v>Fornecimento, preparo e colocação formas aço CA 50</v>
          </cell>
          <cell r="D133" t="str">
            <v>kg</v>
          </cell>
          <cell r="E133">
            <v>5.29</v>
          </cell>
          <cell r="F133">
            <v>0</v>
          </cell>
          <cell r="G133">
            <v>5.29</v>
          </cell>
          <cell r="H133" t="str">
            <v>-</v>
          </cell>
        </row>
        <row r="134">
          <cell r="A134" t="str">
            <v>1 A 01 580 03</v>
          </cell>
          <cell r="B134" t="str">
            <v>-</v>
          </cell>
          <cell r="C134" t="str">
            <v>Fornecimento, preparo e colocação formas aço CA 25</v>
          </cell>
          <cell r="D134" t="str">
            <v>kg</v>
          </cell>
          <cell r="E134">
            <v>5.46</v>
          </cell>
          <cell r="F134">
            <v>0</v>
          </cell>
          <cell r="G134">
            <v>5.46</v>
          </cell>
          <cell r="H134" t="str">
            <v>-</v>
          </cell>
        </row>
        <row r="135">
          <cell r="A135" t="str">
            <v>1 A 01 603 01</v>
          </cell>
          <cell r="B135" t="str">
            <v>-</v>
          </cell>
          <cell r="C135" t="str">
            <v>Argamassa cimento-areia 1:3</v>
          </cell>
          <cell r="D135" t="str">
            <v>m³</v>
          </cell>
          <cell r="E135">
            <v>196.53</v>
          </cell>
          <cell r="F135">
            <v>0</v>
          </cell>
          <cell r="G135">
            <v>196.53</v>
          </cell>
          <cell r="H135" t="str">
            <v>-</v>
          </cell>
        </row>
        <row r="136">
          <cell r="A136" t="str">
            <v>1 A 01 603 51</v>
          </cell>
          <cell r="B136" t="str">
            <v>-</v>
          </cell>
          <cell r="C136" t="str">
            <v>Argamassa cimento-areia 1:3 AC</v>
          </cell>
          <cell r="D136" t="str">
            <v>m³</v>
          </cell>
          <cell r="E136">
            <v>212.37</v>
          </cell>
          <cell r="F136">
            <v>0</v>
          </cell>
          <cell r="G136">
            <v>212.37</v>
          </cell>
          <cell r="H136" t="str">
            <v>-</v>
          </cell>
        </row>
        <row r="137">
          <cell r="A137" t="str">
            <v>1 A 01 604 01</v>
          </cell>
          <cell r="B137" t="str">
            <v>-</v>
          </cell>
          <cell r="C137" t="str">
            <v>Argamassa cimento-areia 1:4</v>
          </cell>
          <cell r="D137" t="str">
            <v>m³</v>
          </cell>
          <cell r="E137">
            <v>164.05</v>
          </cell>
          <cell r="F137">
            <v>0</v>
          </cell>
          <cell r="G137">
            <v>164.05</v>
          </cell>
          <cell r="H137" t="str">
            <v>-</v>
          </cell>
        </row>
        <row r="138">
          <cell r="A138" t="str">
            <v>1 A 01 604 51</v>
          </cell>
          <cell r="B138" t="str">
            <v>-</v>
          </cell>
          <cell r="C138" t="str">
            <v>Argamassa cimento-areia 1:4 AC</v>
          </cell>
          <cell r="D138" t="str">
            <v>m³</v>
          </cell>
          <cell r="E138">
            <v>181.4</v>
          </cell>
          <cell r="F138">
            <v>0</v>
          </cell>
          <cell r="G138">
            <v>181.4</v>
          </cell>
          <cell r="H138" t="str">
            <v>-</v>
          </cell>
        </row>
        <row r="139">
          <cell r="A139" t="str">
            <v>1 A 01 606 01</v>
          </cell>
          <cell r="B139" t="str">
            <v>-</v>
          </cell>
          <cell r="C139" t="str">
            <v>Argamassa cimento-areia 1:6</v>
          </cell>
          <cell r="D139" t="str">
            <v>m³</v>
          </cell>
          <cell r="E139">
            <v>139.56</v>
          </cell>
          <cell r="F139">
            <v>0</v>
          </cell>
          <cell r="G139">
            <v>139.56</v>
          </cell>
          <cell r="H139" t="str">
            <v>-</v>
          </cell>
        </row>
        <row r="140">
          <cell r="A140" t="str">
            <v>1 A 01 606 51</v>
          </cell>
          <cell r="B140" t="str">
            <v>-</v>
          </cell>
          <cell r="C140" t="str">
            <v xml:space="preserve"> Argamassa cimento-areia 1:6 AC</v>
          </cell>
          <cell r="D140" t="str">
            <v>m³</v>
          </cell>
          <cell r="E140">
            <v>157.66</v>
          </cell>
          <cell r="F140">
            <v>0</v>
          </cell>
          <cell r="G140">
            <v>157.66</v>
          </cell>
          <cell r="H140" t="str">
            <v>-</v>
          </cell>
        </row>
        <row r="141">
          <cell r="A141" t="str">
            <v>1 A 01 620 01</v>
          </cell>
          <cell r="B141" t="str">
            <v>-</v>
          </cell>
          <cell r="C141" t="str">
            <v>Argamassa cimento-solo 1:10</v>
          </cell>
          <cell r="D141" t="str">
            <v>m³</v>
          </cell>
          <cell r="E141">
            <v>91.73</v>
          </cell>
          <cell r="F141">
            <v>0</v>
          </cell>
          <cell r="G141">
            <v>91.73</v>
          </cell>
          <cell r="H141" t="str">
            <v>-</v>
          </cell>
        </row>
        <row r="142">
          <cell r="A142" t="str">
            <v>1 A 01 653 00</v>
          </cell>
          <cell r="B142" t="str">
            <v>-</v>
          </cell>
          <cell r="C142" t="str">
            <v>Usinagem para sub-base de concreto rolado</v>
          </cell>
          <cell r="D142" t="str">
            <v>m³</v>
          </cell>
          <cell r="E142">
            <v>64.599999999999994</v>
          </cell>
          <cell r="F142">
            <v>0</v>
          </cell>
          <cell r="G142">
            <v>64.599999999999994</v>
          </cell>
          <cell r="H142" t="str">
            <v>-</v>
          </cell>
        </row>
        <row r="143">
          <cell r="A143" t="str">
            <v>1 A 01 653 50</v>
          </cell>
          <cell r="B143" t="str">
            <v>-</v>
          </cell>
          <cell r="C143" t="str">
            <v>Usinagem p/ sub-base de concreto rolado AC/BC</v>
          </cell>
          <cell r="D143" t="str">
            <v>m³</v>
          </cell>
          <cell r="E143">
            <v>63.74</v>
          </cell>
          <cell r="F143">
            <v>0</v>
          </cell>
          <cell r="G143">
            <v>63.74</v>
          </cell>
          <cell r="H143" t="str">
            <v>-</v>
          </cell>
        </row>
        <row r="144">
          <cell r="A144" t="str">
            <v>1 A 01 654 00</v>
          </cell>
          <cell r="B144" t="str">
            <v>-</v>
          </cell>
          <cell r="C144" t="str">
            <v>Usinagem p/ sub-base de concr. de cimento portland</v>
          </cell>
          <cell r="D144" t="str">
            <v>m³</v>
          </cell>
          <cell r="E144">
            <v>85.55</v>
          </cell>
          <cell r="F144">
            <v>0</v>
          </cell>
          <cell r="G144">
            <v>85.55</v>
          </cell>
          <cell r="H144" t="str">
            <v>-</v>
          </cell>
        </row>
        <row r="145">
          <cell r="A145" t="str">
            <v>1 A 01 654 50</v>
          </cell>
          <cell r="B145" t="str">
            <v>-</v>
          </cell>
          <cell r="C145" t="str">
            <v>Usinagem p/sub-base de concr.cimento portl. AC/BC</v>
          </cell>
          <cell r="D145" t="str">
            <v>m³</v>
          </cell>
          <cell r="E145">
            <v>84.69</v>
          </cell>
          <cell r="F145">
            <v>0</v>
          </cell>
          <cell r="G145">
            <v>84.69</v>
          </cell>
          <cell r="H145" t="str">
            <v>-</v>
          </cell>
        </row>
        <row r="146">
          <cell r="A146" t="str">
            <v>1 A 01 656 00</v>
          </cell>
          <cell r="B146" t="str">
            <v>-</v>
          </cell>
          <cell r="C146" t="str">
            <v>Usinagem p/ conc. de cim. portland c/ forma desliz</v>
          </cell>
          <cell r="D146" t="str">
            <v>m³</v>
          </cell>
          <cell r="E146">
            <v>125.33</v>
          </cell>
          <cell r="F146">
            <v>0</v>
          </cell>
          <cell r="G146">
            <v>125.33</v>
          </cell>
          <cell r="H146" t="str">
            <v>-</v>
          </cell>
        </row>
        <row r="147">
          <cell r="A147" t="str">
            <v>1 A 01 656 50</v>
          </cell>
          <cell r="B147" t="str">
            <v>-</v>
          </cell>
          <cell r="C147" t="str">
            <v>Usinagem p/ conc.cim.portl.c/ forma desliz AC/BC</v>
          </cell>
          <cell r="D147" t="str">
            <v>m³</v>
          </cell>
          <cell r="E147">
            <v>135.15</v>
          </cell>
          <cell r="F147">
            <v>0</v>
          </cell>
          <cell r="G147">
            <v>135.15</v>
          </cell>
          <cell r="H147" t="str">
            <v>-</v>
          </cell>
        </row>
        <row r="148">
          <cell r="A148" t="str">
            <v>1 A 01 657 00</v>
          </cell>
          <cell r="B148" t="str">
            <v>-</v>
          </cell>
          <cell r="C148" t="str">
            <v>Usinagem p/ conc.cim. portland c/ equip. peq. por.</v>
          </cell>
          <cell r="D148" t="str">
            <v>m³</v>
          </cell>
          <cell r="E148">
            <v>185.09</v>
          </cell>
          <cell r="F148">
            <v>0</v>
          </cell>
          <cell r="G148">
            <v>185.09</v>
          </cell>
          <cell r="H148" t="str">
            <v>-</v>
          </cell>
        </row>
        <row r="149">
          <cell r="A149" t="str">
            <v>1 A 01 657 50</v>
          </cell>
          <cell r="B149" t="str">
            <v>-</v>
          </cell>
          <cell r="C149" t="str">
            <v>Usinagem p/conc.cim. portl.c/ equip.peq.por.AC/BC</v>
          </cell>
          <cell r="D149" t="str">
            <v>m³</v>
          </cell>
          <cell r="E149">
            <v>193.21</v>
          </cell>
          <cell r="F149">
            <v>0</v>
          </cell>
          <cell r="G149">
            <v>193.21</v>
          </cell>
          <cell r="H149" t="str">
            <v>-</v>
          </cell>
        </row>
        <row r="150">
          <cell r="A150" t="str">
            <v>1 A 01 700 00</v>
          </cell>
          <cell r="B150" t="str">
            <v>-</v>
          </cell>
          <cell r="C150" t="str">
            <v>Fabricação de peças pré mold. de conc. p/ pavim.</v>
          </cell>
          <cell r="D150" t="str">
            <v>m³</v>
          </cell>
          <cell r="E150">
            <v>201.84</v>
          </cell>
          <cell r="F150">
            <v>0</v>
          </cell>
          <cell r="G150">
            <v>201.84</v>
          </cell>
          <cell r="H150" t="str">
            <v>-</v>
          </cell>
        </row>
        <row r="151">
          <cell r="A151" t="str">
            <v>1 A 01 700 50</v>
          </cell>
          <cell r="B151" t="str">
            <v>-</v>
          </cell>
          <cell r="C151" t="str">
            <v>Fabric.de peças pré mold.de conc. p/pavim.AC/BC</v>
          </cell>
          <cell r="D151" t="str">
            <v>m³</v>
          </cell>
          <cell r="E151">
            <v>209.49</v>
          </cell>
          <cell r="F151">
            <v>0</v>
          </cell>
          <cell r="G151">
            <v>209.49</v>
          </cell>
          <cell r="H151" t="str">
            <v>-</v>
          </cell>
        </row>
        <row r="152">
          <cell r="A152" t="str">
            <v>1 A 01 720 00</v>
          </cell>
          <cell r="B152" t="str">
            <v>-</v>
          </cell>
          <cell r="C152" t="str">
            <v>Concreto fck=18MPa p/ pré-moldados (guarda-corpo)</v>
          </cell>
          <cell r="D152" t="str">
            <v>m³</v>
          </cell>
          <cell r="E152">
            <v>184.93</v>
          </cell>
          <cell r="F152">
            <v>0</v>
          </cell>
          <cell r="G152">
            <v>184.93</v>
          </cell>
          <cell r="H152" t="str">
            <v>-</v>
          </cell>
        </row>
        <row r="153">
          <cell r="A153" t="str">
            <v>1 A 01 720 01</v>
          </cell>
          <cell r="B153" t="str">
            <v>-</v>
          </cell>
          <cell r="C153" t="str">
            <v>Guarda-corpo tipo GM, moldado no local</v>
          </cell>
          <cell r="D153" t="str">
            <v>m³</v>
          </cell>
          <cell r="E153">
            <v>165.48</v>
          </cell>
          <cell r="F153">
            <v>0</v>
          </cell>
          <cell r="G153">
            <v>165.48</v>
          </cell>
          <cell r="H153" t="str">
            <v>-</v>
          </cell>
        </row>
        <row r="154">
          <cell r="A154" t="str">
            <v>1 A 01 720 02</v>
          </cell>
          <cell r="B154" t="str">
            <v>-</v>
          </cell>
          <cell r="C154" t="str">
            <v>Fabricação de Guarda-corpo</v>
          </cell>
          <cell r="D154" t="str">
            <v>m³</v>
          </cell>
          <cell r="E154">
            <v>30.74</v>
          </cell>
          <cell r="F154">
            <v>0</v>
          </cell>
          <cell r="G154">
            <v>30.74</v>
          </cell>
          <cell r="H154" t="str">
            <v>-</v>
          </cell>
        </row>
        <row r="155">
          <cell r="A155" t="str">
            <v>1 A 01 720 50</v>
          </cell>
          <cell r="B155" t="str">
            <v>-</v>
          </cell>
          <cell r="C155" t="str">
            <v>Concr.fck = 18 mPa p/pré-mold.(guarda-corpo)AC/BC</v>
          </cell>
          <cell r="D155" t="str">
            <v>m³</v>
          </cell>
          <cell r="E155">
            <v>193.82</v>
          </cell>
          <cell r="F155">
            <v>0</v>
          </cell>
          <cell r="G155">
            <v>193.82</v>
          </cell>
          <cell r="H155" t="str">
            <v>-</v>
          </cell>
        </row>
        <row r="156">
          <cell r="A156" t="str">
            <v>1 A 01 720 51</v>
          </cell>
          <cell r="B156" t="str">
            <v>-</v>
          </cell>
          <cell r="C156" t="str">
            <v>Guarda-corpo tipo GM, moldado no local AC/BC</v>
          </cell>
          <cell r="D156" t="str">
            <v>m</v>
          </cell>
          <cell r="E156">
            <v>167.48</v>
          </cell>
          <cell r="F156">
            <v>0</v>
          </cell>
          <cell r="G156">
            <v>167.48</v>
          </cell>
          <cell r="H156" t="str">
            <v>-</v>
          </cell>
        </row>
        <row r="157">
          <cell r="A157" t="str">
            <v>1 A 01 720 52</v>
          </cell>
          <cell r="B157" t="str">
            <v>-</v>
          </cell>
          <cell r="C157" t="str">
            <v>Fabricação de guarda - corpo AC/BC</v>
          </cell>
          <cell r="D157" t="str">
            <v>m</v>
          </cell>
          <cell r="E157">
            <v>0</v>
          </cell>
          <cell r="F157">
            <v>0</v>
          </cell>
          <cell r="G157">
            <v>0</v>
          </cell>
          <cell r="H157" t="str">
            <v>-</v>
          </cell>
        </row>
        <row r="158">
          <cell r="A158" t="str">
            <v>1 A 01 725 01</v>
          </cell>
          <cell r="B158" t="str">
            <v>-</v>
          </cell>
          <cell r="C158" t="str">
            <v>Fabricação de balizador de concreto</v>
          </cell>
          <cell r="D158" t="str">
            <v>un</v>
          </cell>
          <cell r="E158">
            <v>9.0399999999999991</v>
          </cell>
          <cell r="F158">
            <v>0</v>
          </cell>
          <cell r="G158">
            <v>9.0399999999999991</v>
          </cell>
          <cell r="H158" t="str">
            <v>-</v>
          </cell>
        </row>
        <row r="159">
          <cell r="A159" t="str">
            <v>1 A 01 725 51</v>
          </cell>
          <cell r="B159" t="str">
            <v>-</v>
          </cell>
          <cell r="C159" t="str">
            <v>Fabricação de balizador de concreto AC/BC</v>
          </cell>
          <cell r="D159" t="str">
            <v>un</v>
          </cell>
          <cell r="E159">
            <v>9.08</v>
          </cell>
          <cell r="F159">
            <v>0</v>
          </cell>
          <cell r="G159">
            <v>9.08</v>
          </cell>
          <cell r="H159" t="str">
            <v>-</v>
          </cell>
        </row>
        <row r="160">
          <cell r="A160" t="str">
            <v>1 A 01 730 00</v>
          </cell>
          <cell r="B160" t="str">
            <v>-</v>
          </cell>
          <cell r="C160" t="str">
            <v>Concreto fck=18MPa p/ pré moldados (mourões)</v>
          </cell>
          <cell r="D160" t="str">
            <v>m³</v>
          </cell>
          <cell r="E160">
            <v>156.22999999999999</v>
          </cell>
          <cell r="F160">
            <v>0</v>
          </cell>
          <cell r="G160">
            <v>156.22999999999999</v>
          </cell>
          <cell r="H160" t="str">
            <v>-</v>
          </cell>
        </row>
        <row r="161">
          <cell r="A161" t="str">
            <v>1 A 01 730 01</v>
          </cell>
          <cell r="B161" t="str">
            <v>-</v>
          </cell>
          <cell r="C161" t="str">
            <v>Fabr. mourão de concr. esticador seção quad. 15cm</v>
          </cell>
          <cell r="D161" t="str">
            <v>un</v>
          </cell>
          <cell r="E161">
            <v>25.25</v>
          </cell>
          <cell r="F161">
            <v>0</v>
          </cell>
          <cell r="G161">
            <v>25.25</v>
          </cell>
          <cell r="H161" t="str">
            <v>-</v>
          </cell>
        </row>
        <row r="162">
          <cell r="A162" t="str">
            <v>1 A 01 730 02</v>
          </cell>
          <cell r="B162" t="str">
            <v>-</v>
          </cell>
          <cell r="C162" t="str">
            <v>Fabr. mourão de concr esticador seção triang. 15cm</v>
          </cell>
          <cell r="D162" t="str">
            <v>un</v>
          </cell>
          <cell r="E162">
            <v>16.96</v>
          </cell>
          <cell r="F162">
            <v>0</v>
          </cell>
          <cell r="G162">
            <v>16.96</v>
          </cell>
          <cell r="H162" t="str">
            <v>-</v>
          </cell>
        </row>
        <row r="163">
          <cell r="A163" t="str">
            <v>1 A 01 730 50</v>
          </cell>
          <cell r="B163" t="str">
            <v>-</v>
          </cell>
          <cell r="C163" t="str">
            <v>Concreto fck=18MPa p/pré moldados (mourões) AC/BC</v>
          </cell>
          <cell r="D163" t="str">
            <v>m³</v>
          </cell>
          <cell r="E163">
            <v>165.11</v>
          </cell>
          <cell r="F163">
            <v>0</v>
          </cell>
          <cell r="G163">
            <v>165.11</v>
          </cell>
          <cell r="H163" t="str">
            <v>-</v>
          </cell>
        </row>
        <row r="164">
          <cell r="A164" t="str">
            <v>1 A 01 730 51</v>
          </cell>
          <cell r="B164" t="str">
            <v>-</v>
          </cell>
          <cell r="C164" t="str">
            <v>Fabric.Mourão concr.estic.seção quadr.15cm AC/BC</v>
          </cell>
          <cell r="D164" t="str">
            <v>un</v>
          </cell>
          <cell r="E164">
            <v>25.69</v>
          </cell>
          <cell r="F164">
            <v>0</v>
          </cell>
          <cell r="G164">
            <v>25.69</v>
          </cell>
          <cell r="H164" t="str">
            <v>-</v>
          </cell>
        </row>
        <row r="165">
          <cell r="A165" t="str">
            <v>1 A 01 730 52</v>
          </cell>
          <cell r="B165" t="str">
            <v>-</v>
          </cell>
          <cell r="C165" t="str">
            <v>Fabric.Mourão concr.estic.seção triang.15cm AC/BC</v>
          </cell>
          <cell r="D165" t="str">
            <v>un</v>
          </cell>
          <cell r="E165">
            <v>17.18</v>
          </cell>
          <cell r="F165">
            <v>0</v>
          </cell>
          <cell r="G165">
            <v>17.18</v>
          </cell>
          <cell r="H165" t="str">
            <v>-</v>
          </cell>
        </row>
        <row r="166">
          <cell r="A166" t="str">
            <v>1 A 01 735 01</v>
          </cell>
          <cell r="B166" t="str">
            <v>-</v>
          </cell>
          <cell r="C166" t="str">
            <v>Fabr. mourão de concreto suporte seção quad. 11cm</v>
          </cell>
          <cell r="D166" t="str">
            <v>un</v>
          </cell>
          <cell r="E166">
            <v>18.850000000000001</v>
          </cell>
          <cell r="F166">
            <v>0</v>
          </cell>
          <cell r="G166">
            <v>18.850000000000001</v>
          </cell>
          <cell r="H166" t="str">
            <v>-</v>
          </cell>
        </row>
        <row r="167">
          <cell r="A167" t="str">
            <v>1 A 01 735 02</v>
          </cell>
          <cell r="B167" t="str">
            <v>-</v>
          </cell>
          <cell r="C167" t="str">
            <v>Fabr. mourão de concr. suporte seção triang. 11cm</v>
          </cell>
          <cell r="D167" t="str">
            <v>un</v>
          </cell>
          <cell r="E167">
            <v>12.94</v>
          </cell>
          <cell r="F167">
            <v>0</v>
          </cell>
          <cell r="G167">
            <v>12.94</v>
          </cell>
          <cell r="H167" t="str">
            <v>-</v>
          </cell>
        </row>
        <row r="168">
          <cell r="A168" t="str">
            <v>1 A 01 735 51</v>
          </cell>
          <cell r="B168" t="str">
            <v>-</v>
          </cell>
          <cell r="C168" t="str">
            <v>Fabric.Mourão concr.suporte seção quadr.11cm AC/BC</v>
          </cell>
          <cell r="D168" t="str">
            <v>un</v>
          </cell>
          <cell r="E168">
            <v>19.079999999999998</v>
          </cell>
          <cell r="F168">
            <v>0</v>
          </cell>
          <cell r="G168">
            <v>19.079999999999998</v>
          </cell>
          <cell r="H168" t="str">
            <v>-</v>
          </cell>
        </row>
        <row r="169">
          <cell r="A169" t="str">
            <v>1 A 01 735 52</v>
          </cell>
          <cell r="B169" t="str">
            <v>-</v>
          </cell>
          <cell r="C169" t="str">
            <v>Fabric.Mourão concr.suporte sec.triang.11cm AC/BC</v>
          </cell>
          <cell r="D169" t="str">
            <v>un</v>
          </cell>
          <cell r="E169">
            <v>13.05</v>
          </cell>
          <cell r="F169">
            <v>0</v>
          </cell>
          <cell r="G169">
            <v>13.05</v>
          </cell>
          <cell r="H169" t="str">
            <v>-</v>
          </cell>
        </row>
        <row r="170">
          <cell r="A170" t="str">
            <v>1 A 01 739 01</v>
          </cell>
          <cell r="B170" t="str">
            <v>-</v>
          </cell>
          <cell r="C170" t="str">
            <v>Confecção de tubos de concreto D=0,20m</v>
          </cell>
          <cell r="D170" t="str">
            <v>m</v>
          </cell>
          <cell r="E170">
            <v>10.199999999999999</v>
          </cell>
          <cell r="F170">
            <v>0</v>
          </cell>
          <cell r="G170">
            <v>10.199999999999999</v>
          </cell>
          <cell r="H170" t="str">
            <v>-</v>
          </cell>
        </row>
        <row r="171">
          <cell r="A171" t="str">
            <v>1 A 01 739 51</v>
          </cell>
          <cell r="B171" t="str">
            <v>-</v>
          </cell>
          <cell r="C171" t="str">
            <v>Confecção de tubos de concreto D=0,20m AC/BC</v>
          </cell>
          <cell r="D171" t="str">
            <v>m</v>
          </cell>
          <cell r="E171">
            <v>10.47</v>
          </cell>
          <cell r="F171">
            <v>0</v>
          </cell>
          <cell r="G171">
            <v>10.47</v>
          </cell>
          <cell r="H171" t="str">
            <v>-</v>
          </cell>
        </row>
        <row r="172">
          <cell r="A172" t="str">
            <v>1 A 01 740 01</v>
          </cell>
          <cell r="B172" t="str">
            <v>-</v>
          </cell>
          <cell r="C172" t="str">
            <v>Confecção de tubos de concreto perfurado D=0,20m</v>
          </cell>
          <cell r="D172" t="str">
            <v>m</v>
          </cell>
          <cell r="E172">
            <v>10.46</v>
          </cell>
          <cell r="F172">
            <v>0</v>
          </cell>
          <cell r="G172">
            <v>10.46</v>
          </cell>
          <cell r="H172" t="str">
            <v>-</v>
          </cell>
        </row>
        <row r="173">
          <cell r="A173" t="str">
            <v>1 A 01 740 51</v>
          </cell>
          <cell r="B173" t="str">
            <v>-</v>
          </cell>
          <cell r="C173" t="str">
            <v>Confecção tubos concr.perfurado D=0,20m AC/BC</v>
          </cell>
          <cell r="D173" t="str">
            <v>m</v>
          </cell>
          <cell r="E173">
            <v>10.73</v>
          </cell>
          <cell r="F173">
            <v>0</v>
          </cell>
          <cell r="G173">
            <v>10.73</v>
          </cell>
          <cell r="H173" t="str">
            <v>-</v>
          </cell>
        </row>
        <row r="174">
          <cell r="A174" t="str">
            <v>1 A 01 741 01</v>
          </cell>
          <cell r="B174" t="str">
            <v>-</v>
          </cell>
          <cell r="C174" t="str">
            <v>Confecção de tubos de concreto poroso D=0,20m</v>
          </cell>
          <cell r="D174" t="str">
            <v>m</v>
          </cell>
          <cell r="E174">
            <v>10.34</v>
          </cell>
          <cell r="F174">
            <v>0</v>
          </cell>
          <cell r="G174">
            <v>10.34</v>
          </cell>
          <cell r="H174" t="str">
            <v>-</v>
          </cell>
        </row>
        <row r="175">
          <cell r="A175" t="str">
            <v>1 A 01 741 51</v>
          </cell>
          <cell r="B175" t="str">
            <v>-</v>
          </cell>
          <cell r="C175" t="str">
            <v>Confecção de tubos de concr.poroso D=0,20m AC/BC</v>
          </cell>
          <cell r="D175" t="str">
            <v>m</v>
          </cell>
          <cell r="E175">
            <v>10.47</v>
          </cell>
          <cell r="F175">
            <v>0</v>
          </cell>
          <cell r="G175">
            <v>10.47</v>
          </cell>
          <cell r="H175" t="str">
            <v>-</v>
          </cell>
        </row>
        <row r="176">
          <cell r="A176" t="str">
            <v>1 A 01 745 01</v>
          </cell>
          <cell r="B176" t="str">
            <v>-</v>
          </cell>
          <cell r="C176" t="str">
            <v>Confecção de tubos de concreto D=0,30m</v>
          </cell>
          <cell r="D176" t="str">
            <v>m</v>
          </cell>
          <cell r="E176">
            <v>16.41</v>
          </cell>
          <cell r="F176">
            <v>0</v>
          </cell>
          <cell r="G176">
            <v>16.41</v>
          </cell>
          <cell r="H176" t="str">
            <v>-</v>
          </cell>
        </row>
        <row r="177">
          <cell r="A177" t="str">
            <v>1 A 01 745 51</v>
          </cell>
          <cell r="B177" t="str">
            <v>-</v>
          </cell>
          <cell r="C177" t="str">
            <v>Confecção de tubos de concreto D=0,30m AC/BC</v>
          </cell>
          <cell r="D177" t="str">
            <v>m</v>
          </cell>
          <cell r="E177">
            <v>16.899999999999999</v>
          </cell>
          <cell r="F177">
            <v>0</v>
          </cell>
          <cell r="G177">
            <v>16.899999999999999</v>
          </cell>
          <cell r="H177" t="str">
            <v>-</v>
          </cell>
        </row>
        <row r="178">
          <cell r="A178" t="str">
            <v xml:space="preserve">1 A 01 746 01 </v>
          </cell>
          <cell r="B178" t="str">
            <v>-</v>
          </cell>
          <cell r="C178" t="str">
            <v>Confecção de tubos de concreto perfurado D=0,30m</v>
          </cell>
          <cell r="D178" t="str">
            <v>m</v>
          </cell>
          <cell r="E178">
            <v>16.670000000000002</v>
          </cell>
          <cell r="F178">
            <v>0</v>
          </cell>
          <cell r="G178">
            <v>16.670000000000002</v>
          </cell>
          <cell r="H178" t="str">
            <v>-</v>
          </cell>
        </row>
        <row r="179">
          <cell r="A179" t="str">
            <v>1 A 01 746 51</v>
          </cell>
          <cell r="B179" t="str">
            <v>-</v>
          </cell>
          <cell r="C179" t="str">
            <v>Confecção de tubos concr.perfurado D=0,30m AC/BC</v>
          </cell>
          <cell r="D179" t="str">
            <v>m</v>
          </cell>
          <cell r="E179">
            <v>17.16</v>
          </cell>
          <cell r="F179">
            <v>0</v>
          </cell>
          <cell r="G179">
            <v>17.16</v>
          </cell>
          <cell r="H179" t="str">
            <v>-</v>
          </cell>
        </row>
        <row r="180">
          <cell r="A180" t="str">
            <v>1 A 01 747 01</v>
          </cell>
          <cell r="B180" t="str">
            <v>-</v>
          </cell>
          <cell r="C180" t="str">
            <v>Confecção de tubos de concreto poroso D=0,30m</v>
          </cell>
          <cell r="D180" t="str">
            <v>m</v>
          </cell>
          <cell r="E180">
            <v>16.68</v>
          </cell>
          <cell r="F180">
            <v>0</v>
          </cell>
          <cell r="G180">
            <v>16.68</v>
          </cell>
          <cell r="H180" t="str">
            <v>-</v>
          </cell>
        </row>
        <row r="181">
          <cell r="A181" t="str">
            <v>1 A 01 747 51</v>
          </cell>
          <cell r="B181" t="str">
            <v>-</v>
          </cell>
          <cell r="C181" t="str">
            <v>Confecção de tubos concr.poroso D=0,30m AC/BC</v>
          </cell>
          <cell r="D181" t="str">
            <v>m</v>
          </cell>
          <cell r="E181">
            <v>16.91</v>
          </cell>
          <cell r="F181">
            <v>0</v>
          </cell>
          <cell r="G181">
            <v>16.91</v>
          </cell>
          <cell r="H181" t="str">
            <v>-</v>
          </cell>
        </row>
        <row r="182">
          <cell r="A182" t="str">
            <v>1 A 01 751 01</v>
          </cell>
          <cell r="B182" t="str">
            <v>-</v>
          </cell>
          <cell r="C182" t="str">
            <v>Confecção de tubos de concreto D=0,40m</v>
          </cell>
          <cell r="D182" t="str">
            <v>m</v>
          </cell>
          <cell r="E182">
            <v>23.89</v>
          </cell>
          <cell r="F182">
            <v>0</v>
          </cell>
          <cell r="G182">
            <v>23.89</v>
          </cell>
          <cell r="H182" t="str">
            <v>-</v>
          </cell>
        </row>
        <row r="183">
          <cell r="A183" t="str">
            <v>1 A 01 751 51</v>
          </cell>
          <cell r="B183" t="str">
            <v>-</v>
          </cell>
          <cell r="C183" t="str">
            <v>Confecção de tubos de concreto D=0,40m AC/BC</v>
          </cell>
          <cell r="D183" t="str">
            <v>m</v>
          </cell>
          <cell r="E183">
            <v>24.66</v>
          </cell>
          <cell r="F183">
            <v>0</v>
          </cell>
          <cell r="G183">
            <v>24.66</v>
          </cell>
          <cell r="H183" t="str">
            <v>-</v>
          </cell>
        </row>
        <row r="184">
          <cell r="A184" t="str">
            <v>1 A 01 752 01</v>
          </cell>
          <cell r="B184" t="str">
            <v>-</v>
          </cell>
          <cell r="C184" t="str">
            <v>Confecção de tubos de concreto perfurado D=0,40m</v>
          </cell>
          <cell r="D184" t="str">
            <v>m</v>
          </cell>
          <cell r="E184">
            <v>24.15</v>
          </cell>
          <cell r="F184">
            <v>0</v>
          </cell>
          <cell r="G184">
            <v>24.15</v>
          </cell>
          <cell r="H184" t="str">
            <v>-</v>
          </cell>
        </row>
        <row r="185">
          <cell r="A185" t="str">
            <v>1 A 01 752 51</v>
          </cell>
          <cell r="B185" t="str">
            <v>-</v>
          </cell>
          <cell r="C185" t="str">
            <v>Confecção de tubos concr.perfurado D=0,40m AC/BC</v>
          </cell>
          <cell r="D185" t="str">
            <v>m</v>
          </cell>
          <cell r="E185">
            <v>24.92</v>
          </cell>
          <cell r="F185">
            <v>0</v>
          </cell>
          <cell r="G185">
            <v>24.92</v>
          </cell>
          <cell r="H185" t="str">
            <v>-</v>
          </cell>
        </row>
        <row r="186">
          <cell r="A186" t="str">
            <v>1 A 01 753 01</v>
          </cell>
          <cell r="B186" t="str">
            <v>-</v>
          </cell>
          <cell r="C186" t="str">
            <v>Confecção de tubos de concreto poroso D=0,40m</v>
          </cell>
          <cell r="D186" t="str">
            <v>m</v>
          </cell>
          <cell r="E186">
            <v>24.31</v>
          </cell>
          <cell r="F186">
            <v>0</v>
          </cell>
          <cell r="G186">
            <v>24.31</v>
          </cell>
          <cell r="H186" t="str">
            <v>-</v>
          </cell>
        </row>
        <row r="187">
          <cell r="A187" t="str">
            <v>1 A 01 753 51</v>
          </cell>
          <cell r="B187" t="str">
            <v>-</v>
          </cell>
          <cell r="C187" t="str">
            <v>Confecção de tubos concr.poroso D=0,40m AC/BC</v>
          </cell>
          <cell r="D187" t="str">
            <v>m</v>
          </cell>
          <cell r="E187">
            <v>24.68</v>
          </cell>
          <cell r="F187">
            <v>0</v>
          </cell>
          <cell r="G187">
            <v>24.68</v>
          </cell>
          <cell r="H187" t="str">
            <v>-</v>
          </cell>
        </row>
        <row r="188">
          <cell r="A188" t="str">
            <v>1 A 01 755 01</v>
          </cell>
          <cell r="B188" t="str">
            <v>-</v>
          </cell>
          <cell r="C188" t="str">
            <v>Confecção de tubos de concreto armado D=0,60m CA-4</v>
          </cell>
          <cell r="D188" t="str">
            <v>m</v>
          </cell>
          <cell r="E188">
            <v>118.18</v>
          </cell>
          <cell r="F188">
            <v>0</v>
          </cell>
          <cell r="G188">
            <v>118.18</v>
          </cell>
          <cell r="H188" t="str">
            <v>-</v>
          </cell>
        </row>
        <row r="189">
          <cell r="A189" t="str">
            <v>1 A 01 755 51</v>
          </cell>
          <cell r="B189" t="str">
            <v>-</v>
          </cell>
          <cell r="C189" t="str">
            <v xml:space="preserve"> Confecção de tubos concr.armado D=0,60m CA-4 AC/BC</v>
          </cell>
          <cell r="D189" t="str">
            <v>m</v>
          </cell>
          <cell r="E189">
            <v>119.69</v>
          </cell>
          <cell r="F189">
            <v>0</v>
          </cell>
          <cell r="G189">
            <v>119.69</v>
          </cell>
          <cell r="H189" t="str">
            <v>-</v>
          </cell>
        </row>
        <row r="190">
          <cell r="A190" t="str">
            <v>1 A 01 760 01</v>
          </cell>
          <cell r="B190" t="str">
            <v>-</v>
          </cell>
          <cell r="C190" t="str">
            <v>Confecção de tubos de concreto armado D=0,80m CA-4</v>
          </cell>
          <cell r="D190" t="str">
            <v>m</v>
          </cell>
          <cell r="E190">
            <v>179.6</v>
          </cell>
          <cell r="F190">
            <v>0</v>
          </cell>
          <cell r="G190">
            <v>179.6</v>
          </cell>
          <cell r="H190" t="str">
            <v>-</v>
          </cell>
        </row>
        <row r="191">
          <cell r="A191" t="str">
            <v>1 A 01 760 51</v>
          </cell>
          <cell r="B191" t="str">
            <v>-</v>
          </cell>
          <cell r="C191" t="str">
            <v>Confecção de tubos concr.armado D=0,80m CA-4 AC/BC</v>
          </cell>
          <cell r="D191" t="str">
            <v>m</v>
          </cell>
          <cell r="E191">
            <v>182.11</v>
          </cell>
          <cell r="F191">
            <v>0</v>
          </cell>
          <cell r="G191">
            <v>182.11</v>
          </cell>
          <cell r="H191" t="str">
            <v>-</v>
          </cell>
        </row>
        <row r="192">
          <cell r="A192" t="str">
            <v>1 A 01 765 01</v>
          </cell>
          <cell r="B192" t="str">
            <v>-</v>
          </cell>
          <cell r="C192" t="str">
            <v>Confecção de tubos de concreto armado D=1,00m CA-4</v>
          </cell>
          <cell r="D192" t="str">
            <v>m</v>
          </cell>
          <cell r="E192">
            <v>271.69</v>
          </cell>
          <cell r="F192">
            <v>0</v>
          </cell>
          <cell r="G192">
            <v>271.69</v>
          </cell>
          <cell r="H192" t="str">
            <v>-</v>
          </cell>
        </row>
        <row r="193">
          <cell r="A193" t="str">
            <v>1 A 01 765 51</v>
          </cell>
          <cell r="B193" t="str">
            <v>-</v>
          </cell>
          <cell r="C193" t="str">
            <v>Confecção de tubos concr.armado D=1,00m CA-4 AC/BC</v>
          </cell>
          <cell r="D193" t="str">
            <v>m</v>
          </cell>
          <cell r="E193">
            <v>275.44</v>
          </cell>
          <cell r="F193">
            <v>0</v>
          </cell>
          <cell r="G193">
            <v>275.44</v>
          </cell>
          <cell r="H193" t="str">
            <v>-</v>
          </cell>
        </row>
        <row r="194">
          <cell r="A194" t="str">
            <v>1 A 01 770 01</v>
          </cell>
          <cell r="B194" t="str">
            <v>-</v>
          </cell>
          <cell r="C194" t="str">
            <v>Confecção de tubos de concreto armado D=1,20m CA-4</v>
          </cell>
          <cell r="D194" t="str">
            <v>m</v>
          </cell>
          <cell r="E194">
            <v>382.35</v>
          </cell>
          <cell r="F194">
            <v>0</v>
          </cell>
          <cell r="G194">
            <v>382.35</v>
          </cell>
          <cell r="H194" t="str">
            <v>-</v>
          </cell>
        </row>
        <row r="195">
          <cell r="A195" t="str">
            <v>1 A 01 700 51</v>
          </cell>
          <cell r="B195" t="str">
            <v>-</v>
          </cell>
          <cell r="C195" t="str">
            <v>Confecção de tubos concr.armado D=1,20m CA-4 AC/BC</v>
          </cell>
          <cell r="D195" t="str">
            <v>m</v>
          </cell>
          <cell r="E195">
            <v>387.18</v>
          </cell>
          <cell r="F195">
            <v>0</v>
          </cell>
          <cell r="G195">
            <v>387.18</v>
          </cell>
          <cell r="H195" t="str">
            <v>-</v>
          </cell>
        </row>
        <row r="196">
          <cell r="A196" t="str">
            <v>1 A 01 775 01</v>
          </cell>
          <cell r="B196" t="str">
            <v>-</v>
          </cell>
          <cell r="C196" t="str">
            <v>Confecção de tubos de concreto armado D=1,50m CA-4</v>
          </cell>
          <cell r="D196" t="str">
            <v>m</v>
          </cell>
          <cell r="E196">
            <v>608.49</v>
          </cell>
          <cell r="F196">
            <v>0</v>
          </cell>
          <cell r="G196">
            <v>608.49</v>
          </cell>
          <cell r="H196" t="str">
            <v>-</v>
          </cell>
        </row>
        <row r="197">
          <cell r="A197" t="str">
            <v>1 A 01 775 51</v>
          </cell>
          <cell r="B197" t="str">
            <v>-</v>
          </cell>
          <cell r="C197" t="str">
            <v>Confecção de tubos concr.armado D=1,50m CA-4 AC/BC</v>
          </cell>
          <cell r="D197" t="str">
            <v>m</v>
          </cell>
          <cell r="E197">
            <v>614.9</v>
          </cell>
          <cell r="F197">
            <v>0</v>
          </cell>
          <cell r="G197">
            <v>614.9</v>
          </cell>
          <cell r="H197" t="str">
            <v>-</v>
          </cell>
        </row>
        <row r="198">
          <cell r="A198" t="str">
            <v>1 A 01 780 01</v>
          </cell>
          <cell r="B198" t="str">
            <v>-</v>
          </cell>
          <cell r="C198" t="str">
            <v>Obtenção de grama para replantio</v>
          </cell>
          <cell r="D198" t="str">
            <v>m²</v>
          </cell>
          <cell r="E198">
            <v>0.8</v>
          </cell>
          <cell r="F198">
            <v>0</v>
          </cell>
          <cell r="G198">
            <v>0.8</v>
          </cell>
          <cell r="H198" t="str">
            <v>-</v>
          </cell>
        </row>
        <row r="199">
          <cell r="A199" t="str">
            <v>1 A 01 790 01</v>
          </cell>
          <cell r="B199" t="str">
            <v>-</v>
          </cell>
          <cell r="C199" t="str">
            <v>Guia de madeira - 2,5 x 7,0 cm</v>
          </cell>
          <cell r="D199" t="str">
            <v>m</v>
          </cell>
          <cell r="E199">
            <v>1.66</v>
          </cell>
          <cell r="F199">
            <v>0</v>
          </cell>
          <cell r="G199">
            <v>1.66</v>
          </cell>
          <cell r="H199" t="str">
            <v>-</v>
          </cell>
        </row>
        <row r="200">
          <cell r="A200" t="str">
            <v>1 A 01 790 02</v>
          </cell>
          <cell r="B200" t="str">
            <v>-</v>
          </cell>
          <cell r="C200" t="str">
            <v>Guia de madeira - 2,5 x 10,0 cm</v>
          </cell>
          <cell r="D200" t="str">
            <v>m</v>
          </cell>
          <cell r="E200">
            <v>1.88</v>
          </cell>
          <cell r="F200">
            <v>0</v>
          </cell>
          <cell r="G200">
            <v>1.88</v>
          </cell>
          <cell r="H200" t="str">
            <v>-</v>
          </cell>
        </row>
        <row r="201">
          <cell r="A201" t="str">
            <v>1 A 01 800 01</v>
          </cell>
          <cell r="B201" t="str">
            <v>-</v>
          </cell>
          <cell r="C201" t="str">
            <v>Recuperação de chapa para placa de sinalização</v>
          </cell>
          <cell r="D201" t="str">
            <v>m²</v>
          </cell>
          <cell r="E201">
            <v>18.18</v>
          </cell>
          <cell r="F201">
            <v>0</v>
          </cell>
          <cell r="G201">
            <v>18.18</v>
          </cell>
          <cell r="H201" t="str">
            <v>-</v>
          </cell>
        </row>
        <row r="202">
          <cell r="A202" t="str">
            <v>1 A 01 810 01</v>
          </cell>
          <cell r="B202" t="str">
            <v>-</v>
          </cell>
          <cell r="C202" t="str">
            <v>Calha metálica semi-circular D=0,40 m</v>
          </cell>
          <cell r="D202" t="str">
            <v>m</v>
          </cell>
          <cell r="E202">
            <v>146.99</v>
          </cell>
          <cell r="F202">
            <v>0</v>
          </cell>
          <cell r="G202">
            <v>146.99</v>
          </cell>
          <cell r="H202" t="str">
            <v>-</v>
          </cell>
        </row>
        <row r="203">
          <cell r="A203" t="str">
            <v>1 A 01 850 01</v>
          </cell>
          <cell r="B203" t="str">
            <v>-</v>
          </cell>
          <cell r="C203" t="str">
            <v>Confecção de placa de sinalização semi-refletiva</v>
          </cell>
          <cell r="D203" t="str">
            <v>m²</v>
          </cell>
          <cell r="E203">
            <v>147.69</v>
          </cell>
          <cell r="F203">
            <v>0</v>
          </cell>
          <cell r="G203">
            <v>147.69</v>
          </cell>
          <cell r="H203" t="str">
            <v>-</v>
          </cell>
        </row>
        <row r="204">
          <cell r="A204" t="str">
            <v>1 A 01 860 01</v>
          </cell>
          <cell r="B204" t="str">
            <v>-</v>
          </cell>
          <cell r="C204" t="str">
            <v>Confecção de placa de sinalização tot. refletiva</v>
          </cell>
          <cell r="D204" t="str">
            <v>m²</v>
          </cell>
          <cell r="E204">
            <v>199.35</v>
          </cell>
          <cell r="F204">
            <v>0</v>
          </cell>
          <cell r="G204">
            <v>199.35</v>
          </cell>
          <cell r="H204" t="str">
            <v>-</v>
          </cell>
        </row>
        <row r="205">
          <cell r="A205" t="str">
            <v>1 A 01 870 01</v>
          </cell>
          <cell r="B205" t="str">
            <v>-</v>
          </cell>
          <cell r="C205" t="str">
            <v>Confecção de suporte e travessa p/ placa de sinal.</v>
          </cell>
          <cell r="D205" t="str">
            <v>un</v>
          </cell>
          <cell r="E205">
            <v>18.57</v>
          </cell>
          <cell r="F205">
            <v>0</v>
          </cell>
          <cell r="G205">
            <v>18.57</v>
          </cell>
          <cell r="H205" t="str">
            <v>-</v>
          </cell>
        </row>
        <row r="206">
          <cell r="A206" t="str">
            <v>1 A 01 890 01</v>
          </cell>
          <cell r="B206" t="str">
            <v>-</v>
          </cell>
          <cell r="C206" t="str">
            <v>Escavação manual em material de 1a categoria</v>
          </cell>
          <cell r="D206" t="str">
            <v>m³</v>
          </cell>
          <cell r="E206">
            <v>16.68</v>
          </cell>
          <cell r="F206">
            <v>0</v>
          </cell>
          <cell r="G206">
            <v>16.68</v>
          </cell>
          <cell r="H206" t="str">
            <v>-</v>
          </cell>
        </row>
        <row r="207">
          <cell r="A207" t="str">
            <v>1 A 01 891 01</v>
          </cell>
          <cell r="B207" t="str">
            <v>-</v>
          </cell>
          <cell r="C207" t="str">
            <v>Escavação manual de vala em material de 1a cat.</v>
          </cell>
          <cell r="D207" t="str">
            <v>m³</v>
          </cell>
          <cell r="E207">
            <v>19.27</v>
          </cell>
          <cell r="F207">
            <v>0</v>
          </cell>
          <cell r="G207">
            <v>19.27</v>
          </cell>
          <cell r="H207" t="str">
            <v>-</v>
          </cell>
        </row>
        <row r="208">
          <cell r="A208" t="str">
            <v>1 A 01 892 01</v>
          </cell>
          <cell r="B208" t="str">
            <v>-</v>
          </cell>
          <cell r="C208" t="str">
            <v>Escavação mecânica de vala em material de 1a cat.</v>
          </cell>
          <cell r="D208" t="str">
            <v>m³</v>
          </cell>
          <cell r="E208">
            <v>3.09</v>
          </cell>
          <cell r="F208">
            <v>0</v>
          </cell>
          <cell r="G208">
            <v>3.09</v>
          </cell>
          <cell r="H208" t="str">
            <v>-</v>
          </cell>
        </row>
        <row r="209">
          <cell r="A209" t="str">
            <v>1 A 01 893 01</v>
          </cell>
          <cell r="B209" t="str">
            <v>-</v>
          </cell>
          <cell r="C209" t="str">
            <v>Compactação manual</v>
          </cell>
          <cell r="D209" t="str">
            <v>m³</v>
          </cell>
          <cell r="E209">
            <v>8.01</v>
          </cell>
          <cell r="F209">
            <v>0</v>
          </cell>
          <cell r="G209">
            <v>8.01</v>
          </cell>
          <cell r="H209" t="str">
            <v>-</v>
          </cell>
        </row>
        <row r="210">
          <cell r="A210" t="str">
            <v>1 A 01 894 01</v>
          </cell>
          <cell r="B210" t="str">
            <v>-</v>
          </cell>
          <cell r="C210" t="str">
            <v>Lastro de brita</v>
          </cell>
          <cell r="D210" t="str">
            <v>m³</v>
          </cell>
          <cell r="E210">
            <v>30.79</v>
          </cell>
          <cell r="F210">
            <v>0</v>
          </cell>
          <cell r="G210">
            <v>30.79</v>
          </cell>
          <cell r="H210" t="str">
            <v>-</v>
          </cell>
        </row>
        <row r="211">
          <cell r="A211" t="str">
            <v>1 A 01 894 51</v>
          </cell>
          <cell r="B211" t="str">
            <v>-</v>
          </cell>
          <cell r="C211" t="str">
            <v>Lastro de brita BC</v>
          </cell>
          <cell r="D211" t="str">
            <v>m³</v>
          </cell>
          <cell r="E211">
            <v>30.15</v>
          </cell>
          <cell r="F211">
            <v>0</v>
          </cell>
          <cell r="G211">
            <v>30.15</v>
          </cell>
          <cell r="H211" t="str">
            <v>-</v>
          </cell>
        </row>
        <row r="212">
          <cell r="A212" t="str">
            <v>1 A 02 702 00</v>
          </cell>
          <cell r="B212" t="str">
            <v>-</v>
          </cell>
          <cell r="C212" t="str">
            <v>Limpeza e enchim. junta pav. concr.(const e rest)</v>
          </cell>
          <cell r="D212" t="str">
            <v>m</v>
          </cell>
          <cell r="E212">
            <v>4.8</v>
          </cell>
          <cell r="F212">
            <v>0</v>
          </cell>
          <cell r="G212">
            <v>4.8</v>
          </cell>
          <cell r="H212" t="str">
            <v>-</v>
          </cell>
        </row>
        <row r="213">
          <cell r="A213" t="str">
            <v>1 A 99 001 00</v>
          </cell>
          <cell r="B213" t="str">
            <v>-</v>
          </cell>
          <cell r="C213" t="str">
            <v>Mistura areia-asfalto usinada a frio</v>
          </cell>
          <cell r="D213" t="str">
            <v>m³</v>
          </cell>
          <cell r="E213">
            <v>0</v>
          </cell>
          <cell r="F213">
            <v>0</v>
          </cell>
          <cell r="G213">
            <v>0</v>
          </cell>
          <cell r="H213" t="str">
            <v>-</v>
          </cell>
        </row>
        <row r="214">
          <cell r="A214" t="str">
            <v>1 A 99 002 00</v>
          </cell>
          <cell r="B214" t="str">
            <v>-</v>
          </cell>
          <cell r="C214" t="str">
            <v>Mistura areia-asfalto usinada a quente</v>
          </cell>
          <cell r="D214" t="str">
            <v>m³</v>
          </cell>
          <cell r="E214">
            <v>0</v>
          </cell>
          <cell r="F214">
            <v>0</v>
          </cell>
          <cell r="G214">
            <v>0</v>
          </cell>
          <cell r="H214" t="str">
            <v>-</v>
          </cell>
        </row>
        <row r="215">
          <cell r="A215" t="str">
            <v>1 A 99 003 00</v>
          </cell>
          <cell r="B215" t="str">
            <v>-</v>
          </cell>
          <cell r="C215" t="str">
            <v>Mistura betuminosa usinada a frio</v>
          </cell>
          <cell r="D215" t="str">
            <v>m³</v>
          </cell>
          <cell r="E215">
            <v>0</v>
          </cell>
          <cell r="F215">
            <v>0</v>
          </cell>
          <cell r="G215">
            <v>0</v>
          </cell>
          <cell r="H215" t="str">
            <v>-</v>
          </cell>
        </row>
        <row r="216">
          <cell r="A216" t="str">
            <v>1 A 99 004 00</v>
          </cell>
          <cell r="B216" t="str">
            <v>-</v>
          </cell>
          <cell r="C216" t="str">
            <v>Mistura betuminosa usinada a quente</v>
          </cell>
          <cell r="D216" t="str">
            <v>m³</v>
          </cell>
          <cell r="E216">
            <v>0</v>
          </cell>
          <cell r="F216">
            <v>0</v>
          </cell>
          <cell r="G216">
            <v>0</v>
          </cell>
          <cell r="H216" t="str">
            <v>-</v>
          </cell>
        </row>
        <row r="217">
          <cell r="A217" t="str">
            <v>1 A 99 005 00</v>
          </cell>
          <cell r="B217" t="str">
            <v>-</v>
          </cell>
          <cell r="C217" t="str">
            <v>Mistura betuminosa</v>
          </cell>
          <cell r="D217" t="str">
            <v>m³</v>
          </cell>
          <cell r="E217">
            <v>0</v>
          </cell>
          <cell r="F217">
            <v>0</v>
          </cell>
          <cell r="G217">
            <v>0</v>
          </cell>
          <cell r="H217" t="str">
            <v>-</v>
          </cell>
        </row>
        <row r="219">
          <cell r="A219" t="str">
            <v>DNIT - Sistema de Custos Rodoviários</v>
          </cell>
          <cell r="D219" t="str">
            <v>Sicro2</v>
          </cell>
          <cell r="H219" t="str">
            <v>Esp. Técnica</v>
          </cell>
        </row>
        <row r="220">
          <cell r="A220" t="str">
            <v>construção Rodoviária</v>
          </cell>
          <cell r="D220" t="str">
            <v>Minas Gerais</v>
          </cell>
          <cell r="H220" t="str">
            <v>Minas Gerais</v>
          </cell>
        </row>
        <row r="221">
          <cell r="A221" t="str">
            <v>Resumo dos Custos Unitários de Referência: Maio de 2005</v>
          </cell>
          <cell r="D221" t="str">
            <v>RCtR0330</v>
          </cell>
          <cell r="H221" t="str">
            <v>=</v>
          </cell>
        </row>
        <row r="223">
          <cell r="A223" t="str">
            <v>Código</v>
          </cell>
          <cell r="C223" t="str">
            <v>Atividade / Serviço</v>
          </cell>
          <cell r="D223" t="str">
            <v>Unidade</v>
          </cell>
          <cell r="F223" t="str">
            <v>Preço Unitário</v>
          </cell>
          <cell r="H223" t="str">
            <v>Código</v>
          </cell>
        </row>
        <row r="224">
          <cell r="D224" t="str">
            <v>Und</v>
          </cell>
          <cell r="E224" t="str">
            <v>Direto</v>
          </cell>
          <cell r="F224" t="str">
            <v>LDI</v>
          </cell>
          <cell r="G224" t="str">
            <v>Total</v>
          </cell>
        </row>
        <row r="226">
          <cell r="A226" t="str">
            <v>2 S 01 000 00</v>
          </cell>
          <cell r="B226" t="str">
            <v>-</v>
          </cell>
          <cell r="C226" t="str">
            <v>Desm. dest. limpeza áreas c/arv. diam. até 0,15 m</v>
          </cell>
          <cell r="D226" t="str">
            <v>m²</v>
          </cell>
          <cell r="E226">
            <v>0.2</v>
          </cell>
          <cell r="F226">
            <v>0.04</v>
          </cell>
          <cell r="G226">
            <v>0.25</v>
          </cell>
          <cell r="H226" t="str">
            <v>DNER-ES-278/97</v>
          </cell>
        </row>
        <row r="227">
          <cell r="A227" t="str">
            <v>2 S 01 010 00</v>
          </cell>
          <cell r="B227" t="str">
            <v>-</v>
          </cell>
          <cell r="C227" t="str">
            <v>Destocamento de árvores D=0,15 a 0,30 m</v>
          </cell>
          <cell r="D227" t="str">
            <v>und</v>
          </cell>
          <cell r="E227">
            <v>19.420000000000002</v>
          </cell>
          <cell r="F227">
            <v>4.6399999999999997</v>
          </cell>
          <cell r="G227">
            <v>24.07</v>
          </cell>
          <cell r="H227" t="str">
            <v>DNER-ES-278/97</v>
          </cell>
        </row>
        <row r="228">
          <cell r="A228" t="str">
            <v>2 S 01 012 00</v>
          </cell>
          <cell r="B228" t="str">
            <v>-</v>
          </cell>
          <cell r="C228" t="str">
            <v>Destocamento de árvores c/diâm. &gt; 0,30 m</v>
          </cell>
          <cell r="D228" t="str">
            <v>und</v>
          </cell>
          <cell r="E228">
            <v>48.56</v>
          </cell>
          <cell r="F228">
            <v>11.6</v>
          </cell>
          <cell r="G228">
            <v>60.17</v>
          </cell>
          <cell r="H228" t="str">
            <v>DNER-ES-278/97</v>
          </cell>
        </row>
        <row r="229">
          <cell r="A229" t="str">
            <v>2 S 01 100 01</v>
          </cell>
          <cell r="B229" t="str">
            <v>-</v>
          </cell>
          <cell r="C229" t="str">
            <v>Esc. carga transp. mat 1ª cat DMT 50 m</v>
          </cell>
          <cell r="D229" t="str">
            <v>m³</v>
          </cell>
          <cell r="E229">
            <v>1.03</v>
          </cell>
          <cell r="F229">
            <v>0.24</v>
          </cell>
          <cell r="G229">
            <v>1.28</v>
          </cell>
          <cell r="H229" t="str">
            <v>DNER-ES-280/97</v>
          </cell>
        </row>
        <row r="230">
          <cell r="A230" t="str">
            <v>2 S 01 100 02</v>
          </cell>
          <cell r="B230" t="str">
            <v>-</v>
          </cell>
          <cell r="C230" t="str">
            <v>Esc. carga transp. mat 1ª cat DMT 50 a 200m c/m</v>
          </cell>
          <cell r="D230" t="str">
            <v>m³</v>
          </cell>
          <cell r="E230">
            <v>3.41</v>
          </cell>
          <cell r="F230">
            <v>0.81</v>
          </cell>
          <cell r="G230">
            <v>4.22</v>
          </cell>
          <cell r="H230" t="str">
            <v>DNER-ES-280/97</v>
          </cell>
        </row>
        <row r="231">
          <cell r="A231" t="str">
            <v>2 S 01 100 03</v>
          </cell>
          <cell r="B231" t="str">
            <v>-</v>
          </cell>
          <cell r="C231" t="str">
            <v>Esc. carga transp. mat 1ª cat DMT 200 a 400m c/m</v>
          </cell>
          <cell r="D231" t="str">
            <v>m³</v>
          </cell>
          <cell r="E231">
            <v>4.1500000000000004</v>
          </cell>
          <cell r="F231">
            <v>0.99</v>
          </cell>
          <cell r="G231">
            <v>5.14</v>
          </cell>
          <cell r="H231" t="str">
            <v>DNER-ES-280/97</v>
          </cell>
        </row>
        <row r="232">
          <cell r="A232" t="str">
            <v>2 S 01 100 04</v>
          </cell>
          <cell r="B232" t="str">
            <v>-</v>
          </cell>
          <cell r="C232" t="str">
            <v>Esc. carga transp. mat 1ª cat DMT 400 a 600m c/m</v>
          </cell>
          <cell r="D232" t="str">
            <v>m³</v>
          </cell>
          <cell r="E232">
            <v>4.9400000000000004</v>
          </cell>
          <cell r="F232">
            <v>1.18</v>
          </cell>
          <cell r="G232">
            <v>6.12</v>
          </cell>
          <cell r="H232" t="str">
            <v>DNER-ES-280/97</v>
          </cell>
        </row>
        <row r="233">
          <cell r="A233" t="str">
            <v>2 S 01 100 05</v>
          </cell>
          <cell r="B233" t="str">
            <v>-</v>
          </cell>
          <cell r="C233" t="str">
            <v>Esc. carga transp. mat 1ª cat DMT 600 a 800m c/m</v>
          </cell>
          <cell r="D233" t="str">
            <v>m³</v>
          </cell>
          <cell r="E233">
            <v>5.64</v>
          </cell>
          <cell r="F233">
            <v>1.34</v>
          </cell>
          <cell r="G233">
            <v>6.99</v>
          </cell>
          <cell r="H233" t="str">
            <v>DNER-ES-280/97</v>
          </cell>
        </row>
        <row r="234">
          <cell r="A234" t="str">
            <v>2 S 01 100 06</v>
          </cell>
          <cell r="B234" t="str">
            <v>-</v>
          </cell>
          <cell r="C234" t="str">
            <v>Esc. carga transp. mat 1ª cat DMT 800 a 1000m c/m</v>
          </cell>
          <cell r="D234" t="str">
            <v>m³</v>
          </cell>
          <cell r="E234">
            <v>6.52</v>
          </cell>
          <cell r="F234">
            <v>1.55</v>
          </cell>
          <cell r="G234">
            <v>8.07</v>
          </cell>
          <cell r="H234" t="str">
            <v>DNER-ES-280/97</v>
          </cell>
        </row>
        <row r="235">
          <cell r="A235" t="str">
            <v>2 S 01 100 07</v>
          </cell>
          <cell r="B235" t="str">
            <v>-</v>
          </cell>
          <cell r="C235" t="str">
            <v>Esc. carga transp. mat 1ª cat DMT 1000 a 1200m c/m</v>
          </cell>
          <cell r="D235" t="str">
            <v>m³</v>
          </cell>
          <cell r="E235">
            <v>7.44</v>
          </cell>
          <cell r="F235">
            <v>1.77</v>
          </cell>
          <cell r="G235">
            <v>9.2200000000000006</v>
          </cell>
          <cell r="H235" t="str">
            <v>DNER-ES-280/97</v>
          </cell>
        </row>
        <row r="236">
          <cell r="A236" t="str">
            <v>2 S 01 100 08</v>
          </cell>
          <cell r="B236" t="str">
            <v>-</v>
          </cell>
          <cell r="C236" t="str">
            <v>Esc. carga transp. mat 1ª cat DMT 1200 a 1400m c/m</v>
          </cell>
          <cell r="D236" t="str">
            <v>m³</v>
          </cell>
          <cell r="E236">
            <v>8.2899999999999991</v>
          </cell>
          <cell r="F236">
            <v>1.98</v>
          </cell>
          <cell r="G236">
            <v>10.27</v>
          </cell>
          <cell r="H236" t="str">
            <v>DNER-ES-280/97</v>
          </cell>
        </row>
        <row r="237">
          <cell r="A237" t="str">
            <v>2 S 01 100 09</v>
          </cell>
          <cell r="B237" t="str">
            <v>-</v>
          </cell>
          <cell r="C237" t="str">
            <v>Esc. carga tr. mat 1ª c. DMT 50 a 200m c/carreg</v>
          </cell>
          <cell r="D237" t="str">
            <v>m³</v>
          </cell>
          <cell r="E237">
            <v>3.92</v>
          </cell>
          <cell r="F237">
            <v>0.93</v>
          </cell>
          <cell r="G237">
            <v>4.8499999999999996</v>
          </cell>
          <cell r="H237" t="str">
            <v>DNER-ES-280/97</v>
          </cell>
        </row>
        <row r="238">
          <cell r="A238" t="str">
            <v>2 S 01 100 10</v>
          </cell>
          <cell r="B238" t="str">
            <v>-</v>
          </cell>
          <cell r="C238" t="str">
            <v>Esc. carga tr. mat 1ª c. DMT 200 a 400m c/carreg</v>
          </cell>
          <cell r="D238" t="str">
            <v>m³</v>
          </cell>
          <cell r="E238">
            <v>4.26</v>
          </cell>
          <cell r="F238">
            <v>1.01</v>
          </cell>
          <cell r="G238">
            <v>5.28</v>
          </cell>
          <cell r="H238" t="str">
            <v>DNER-ES-280/97</v>
          </cell>
        </row>
        <row r="239">
          <cell r="A239" t="str">
            <v>2 S 01 100 11</v>
          </cell>
          <cell r="B239" t="str">
            <v>-</v>
          </cell>
          <cell r="C239" t="str">
            <v>Esc. carga tr. mat 1ª c. DMT 400 a 600m c/carreg</v>
          </cell>
          <cell r="D239" t="str">
            <v>m³</v>
          </cell>
          <cell r="E239">
            <v>4.4400000000000004</v>
          </cell>
          <cell r="F239">
            <v>1.06</v>
          </cell>
          <cell r="G239">
            <v>5.5</v>
          </cell>
          <cell r="H239" t="str">
            <v>DNER-ES-280/97</v>
          </cell>
        </row>
        <row r="240">
          <cell r="A240" t="str">
            <v>2 S 01 100 12</v>
          </cell>
          <cell r="B240" t="str">
            <v>-</v>
          </cell>
          <cell r="C240" t="str">
            <v>Esc. carga tr. mat 1ª c. DMT 600 a 800m c/carreg</v>
          </cell>
          <cell r="D240" t="str">
            <v>m³</v>
          </cell>
          <cell r="E240">
            <v>4.6500000000000004</v>
          </cell>
          <cell r="F240">
            <v>1.1100000000000001</v>
          </cell>
          <cell r="G240">
            <v>5.76</v>
          </cell>
          <cell r="H240" t="str">
            <v>DNER-ES-280/97</v>
          </cell>
        </row>
        <row r="241">
          <cell r="A241" t="str">
            <v>2 S 01 100 13</v>
          </cell>
          <cell r="B241" t="str">
            <v>-</v>
          </cell>
          <cell r="C241" t="str">
            <v>Esc. carga tr. mat 1ª c. DMT 800 a 1000m c/carreg</v>
          </cell>
          <cell r="D241" t="str">
            <v>m³</v>
          </cell>
          <cell r="E241">
            <v>4.9800000000000004</v>
          </cell>
          <cell r="F241">
            <v>1.19</v>
          </cell>
          <cell r="G241">
            <v>6.17</v>
          </cell>
          <cell r="H241" t="str">
            <v>DNER-ES-280/97</v>
          </cell>
        </row>
        <row r="242">
          <cell r="A242" t="str">
            <v>2 S 01 100 14</v>
          </cell>
          <cell r="B242" t="str">
            <v>-</v>
          </cell>
          <cell r="C242" t="str">
            <v>Esc. carga tr. mat 1ª c. DMT 1000 a 1200m c/carreg</v>
          </cell>
          <cell r="D242" t="str">
            <v>m³</v>
          </cell>
          <cell r="E242">
            <v>5.17</v>
          </cell>
          <cell r="F242">
            <v>1.23</v>
          </cell>
          <cell r="G242">
            <v>6.41</v>
          </cell>
          <cell r="H242" t="str">
            <v>DNER-ES-280/97</v>
          </cell>
        </row>
        <row r="243">
          <cell r="A243" t="str">
            <v>2 S 01 100 15</v>
          </cell>
          <cell r="B243" t="str">
            <v>-</v>
          </cell>
          <cell r="C243" t="str">
            <v>Esc. carga tr. mat 1ª c. DMT 1200 a 1400m c/carreg</v>
          </cell>
          <cell r="D243" t="str">
            <v>m³</v>
          </cell>
          <cell r="E243">
            <v>5.34</v>
          </cell>
          <cell r="F243">
            <v>1.27</v>
          </cell>
          <cell r="G243">
            <v>6.62</v>
          </cell>
          <cell r="H243" t="str">
            <v>DNER-ES-280/97</v>
          </cell>
        </row>
        <row r="244">
          <cell r="A244" t="str">
            <v>2 S 01 100 16</v>
          </cell>
          <cell r="B244" t="str">
            <v>-</v>
          </cell>
          <cell r="C244" t="str">
            <v>Esc. carga tr. mat 1ª c. DMT 1400 a 1600m c/carreg</v>
          </cell>
          <cell r="D244" t="str">
            <v>m³</v>
          </cell>
          <cell r="E244">
            <v>5.6</v>
          </cell>
          <cell r="F244">
            <v>1.34</v>
          </cell>
          <cell r="G244">
            <v>6.94</v>
          </cell>
          <cell r="H244" t="str">
            <v>DNER-ES-280/97</v>
          </cell>
        </row>
        <row r="245">
          <cell r="A245" t="str">
            <v>2 S 01 100 17</v>
          </cell>
          <cell r="B245" t="str">
            <v>-</v>
          </cell>
          <cell r="C245" t="str">
            <v>Esc. carga tr. mat 1ª c. DMT 1600 a 1800m c/carreg</v>
          </cell>
          <cell r="D245" t="str">
            <v>m³</v>
          </cell>
          <cell r="E245">
            <v>5.69</v>
          </cell>
          <cell r="F245">
            <v>1.36</v>
          </cell>
          <cell r="G245">
            <v>7.05</v>
          </cell>
          <cell r="H245" t="str">
            <v>DNER-ES-280/97</v>
          </cell>
        </row>
        <row r="246">
          <cell r="A246" t="str">
            <v>2 S 01 100 18</v>
          </cell>
          <cell r="B246" t="str">
            <v>-</v>
          </cell>
          <cell r="C246" t="str">
            <v>Esc. carga tr. mat 1ª c. DMT 1800 a 2000m c/carreg</v>
          </cell>
          <cell r="D246" t="str">
            <v>m³</v>
          </cell>
          <cell r="E246">
            <v>6.02</v>
          </cell>
          <cell r="F246">
            <v>1.44</v>
          </cell>
          <cell r="G246">
            <v>7.47</v>
          </cell>
          <cell r="H246" t="str">
            <v>DNER-ES-280/97</v>
          </cell>
        </row>
        <row r="247">
          <cell r="A247" t="str">
            <v>2 S 01 100 19</v>
          </cell>
          <cell r="B247" t="str">
            <v>-</v>
          </cell>
          <cell r="C247" t="str">
            <v>Esc. carga tr. mat 1ª c. DMT 2000 a 3000m c/carreg</v>
          </cell>
          <cell r="D247" t="str">
            <v>m³</v>
          </cell>
          <cell r="E247">
            <v>6.71</v>
          </cell>
          <cell r="F247">
            <v>1.6</v>
          </cell>
          <cell r="G247">
            <v>8.31</v>
          </cell>
          <cell r="H247" t="str">
            <v>DNER-ES-280/97</v>
          </cell>
        </row>
        <row r="248">
          <cell r="A248" t="str">
            <v>2 S 01 100 20</v>
          </cell>
          <cell r="B248" t="str">
            <v>-</v>
          </cell>
          <cell r="C248" t="str">
            <v>Esc. carga tr. mat 1ª c. DMT 3000 a 5000m c/carreg</v>
          </cell>
          <cell r="D248" t="str">
            <v>m³</v>
          </cell>
          <cell r="E248">
            <v>8.57</v>
          </cell>
          <cell r="F248">
            <v>2.04</v>
          </cell>
          <cell r="G248">
            <v>10.62</v>
          </cell>
          <cell r="H248" t="str">
            <v>DNER-ES-280/97</v>
          </cell>
        </row>
        <row r="249">
          <cell r="A249" t="str">
            <v>2 S 01 100 21</v>
          </cell>
          <cell r="B249" t="str">
            <v>-</v>
          </cell>
          <cell r="C249" t="str">
            <v>Escavação carga transp. manual mat.1a cat. DT=20m</v>
          </cell>
          <cell r="D249" t="str">
            <v>m³</v>
          </cell>
          <cell r="E249">
            <v>14.05</v>
          </cell>
          <cell r="F249">
            <v>3.35</v>
          </cell>
          <cell r="G249">
            <v>117.41</v>
          </cell>
          <cell r="H249" t="str">
            <v>DNER-ES-280/97</v>
          </cell>
        </row>
        <row r="250">
          <cell r="A250" t="str">
            <v>2 S 01 100 22</v>
          </cell>
          <cell r="B250" t="str">
            <v>-</v>
          </cell>
          <cell r="C250" t="str">
            <v>Esc. carga transp. mat 1ª cat DMT 50 a 200m c/e</v>
          </cell>
          <cell r="D250" t="str">
            <v>m³</v>
          </cell>
          <cell r="E250">
            <v>3.31</v>
          </cell>
          <cell r="F250">
            <v>0.79</v>
          </cell>
          <cell r="G250">
            <v>4.0999999999999996</v>
          </cell>
          <cell r="H250" t="str">
            <v>DNER-ES-280/97</v>
          </cell>
        </row>
        <row r="251">
          <cell r="A251" t="str">
            <v>2 S 01 100 23</v>
          </cell>
          <cell r="B251" t="str">
            <v>-</v>
          </cell>
          <cell r="C251" t="str">
            <v>Esc. carga transp. mat 1ª cat DMT 200 a 400m c/e</v>
          </cell>
          <cell r="D251" t="str">
            <v>m³</v>
          </cell>
          <cell r="E251">
            <v>3.58</v>
          </cell>
          <cell r="F251">
            <v>0.85</v>
          </cell>
          <cell r="G251">
            <v>4.43</v>
          </cell>
          <cell r="H251" t="str">
            <v>DNER-ES-280/97</v>
          </cell>
        </row>
        <row r="252">
          <cell r="A252" t="str">
            <v>2 S 01 100 24</v>
          </cell>
          <cell r="B252" t="str">
            <v>-</v>
          </cell>
          <cell r="C252" t="str">
            <v>Esc. carga transp. mat 1ª cat DMT 400 a 600m c/e</v>
          </cell>
          <cell r="D252" t="str">
            <v>m³</v>
          </cell>
          <cell r="E252">
            <v>3.85</v>
          </cell>
          <cell r="F252">
            <v>0.92</v>
          </cell>
          <cell r="G252">
            <v>4.78</v>
          </cell>
          <cell r="H252" t="str">
            <v>DNER-ES-280/97</v>
          </cell>
        </row>
        <row r="253">
          <cell r="A253" t="str">
            <v>2 S 01 100 25</v>
          </cell>
          <cell r="B253" t="str">
            <v>-</v>
          </cell>
          <cell r="C253" t="str">
            <v>Esc. carga transp. mat 1ª cat DMT 600 a 800m c/e</v>
          </cell>
          <cell r="D253" t="str">
            <v>m³</v>
          </cell>
          <cell r="E253">
            <v>4.1100000000000003</v>
          </cell>
          <cell r="F253">
            <v>0.98</v>
          </cell>
          <cell r="G253">
            <v>5.0999999999999996</v>
          </cell>
          <cell r="H253" t="str">
            <v>DNER-ES-280/97</v>
          </cell>
        </row>
        <row r="254">
          <cell r="A254" t="str">
            <v>2 S 01 100 26</v>
          </cell>
          <cell r="B254" t="str">
            <v>-</v>
          </cell>
          <cell r="C254" t="str">
            <v>Esc. carga transp. mat 1ª cat DMT 800 a 1000m c/e</v>
          </cell>
          <cell r="D254" t="str">
            <v>m³</v>
          </cell>
          <cell r="E254">
            <v>4.34</v>
          </cell>
          <cell r="F254">
            <v>1.03</v>
          </cell>
          <cell r="G254">
            <v>5.38</v>
          </cell>
          <cell r="H254" t="str">
            <v>DNER-ES-280/97</v>
          </cell>
        </row>
        <row r="255">
          <cell r="A255" t="str">
            <v>2 S 01 100 27</v>
          </cell>
          <cell r="B255" t="str">
            <v>-</v>
          </cell>
          <cell r="C255" t="str">
            <v>Esc. carga transp. mat 1ª cat DMT 1000 a 1200m c/e</v>
          </cell>
          <cell r="D255" t="str">
            <v>m³</v>
          </cell>
          <cell r="E255">
            <v>4.57</v>
          </cell>
          <cell r="F255">
            <v>1.0900000000000001</v>
          </cell>
          <cell r="G255">
            <v>5.67</v>
          </cell>
          <cell r="H255" t="str">
            <v>DNER-ES-280/97</v>
          </cell>
        </row>
        <row r="256">
          <cell r="A256" t="str">
            <v>2 S 01 100 28</v>
          </cell>
          <cell r="B256" t="str">
            <v>-</v>
          </cell>
          <cell r="C256" t="str">
            <v>Esc. carga transp. mat 1ª cat DMT 1200 a 1400m c/e</v>
          </cell>
          <cell r="D256" t="str">
            <v>m³</v>
          </cell>
          <cell r="E256">
            <v>4.8</v>
          </cell>
          <cell r="F256">
            <v>1.1399999999999999</v>
          </cell>
          <cell r="G256">
            <v>5.94</v>
          </cell>
          <cell r="H256" t="str">
            <v>DNER-ES-280/97</v>
          </cell>
        </row>
        <row r="257">
          <cell r="A257" t="str">
            <v>2 S 01 100 29</v>
          </cell>
          <cell r="B257" t="str">
            <v>-</v>
          </cell>
          <cell r="C257" t="str">
            <v>Esc. carga transp. mat 1ª cat DMT 1400 a 1600m c/e</v>
          </cell>
          <cell r="D257" t="str">
            <v>m³</v>
          </cell>
          <cell r="E257">
            <v>4.9800000000000004</v>
          </cell>
          <cell r="F257">
            <v>1.19</v>
          </cell>
          <cell r="G257">
            <v>6.17</v>
          </cell>
          <cell r="H257" t="str">
            <v>DNER-ES-280/97</v>
          </cell>
        </row>
        <row r="258">
          <cell r="A258" t="str">
            <v>2 S 01 100 30</v>
          </cell>
          <cell r="B258" t="str">
            <v>-</v>
          </cell>
          <cell r="C258" t="str">
            <v>Esc. carga transp. mat 1ª cat DMT 1600 a 1800m c/e</v>
          </cell>
          <cell r="D258" t="str">
            <v>m³</v>
          </cell>
          <cell r="E258">
            <v>5.0599999999999996</v>
          </cell>
          <cell r="F258">
            <v>1.2</v>
          </cell>
          <cell r="G258">
            <v>6.26</v>
          </cell>
          <cell r="H258" t="str">
            <v>DNER-ES-280/97</v>
          </cell>
        </row>
        <row r="259">
          <cell r="A259" t="str">
            <v>2 S 01 100 31</v>
          </cell>
          <cell r="B259" t="str">
            <v>-</v>
          </cell>
          <cell r="C259" t="str">
            <v>Esc. carga transp. mat 1ª cat DMT 1800 a 2000m c/e</v>
          </cell>
          <cell r="D259" t="str">
            <v>m³</v>
          </cell>
          <cell r="E259">
            <v>5.42</v>
          </cell>
          <cell r="F259">
            <v>1.29</v>
          </cell>
          <cell r="G259">
            <v>6.71</v>
          </cell>
          <cell r="H259" t="str">
            <v>DNER-ES-280/97</v>
          </cell>
        </row>
        <row r="260">
          <cell r="A260" t="str">
            <v>2 S 01 100 32</v>
          </cell>
          <cell r="B260" t="str">
            <v>-</v>
          </cell>
          <cell r="C260" t="str">
            <v>Esc. carga transp. mat 1ª cat DMT 2000 a 3000m c/e</v>
          </cell>
          <cell r="D260" t="str">
            <v>m³</v>
          </cell>
          <cell r="E260">
            <v>6.06</v>
          </cell>
          <cell r="F260">
            <v>1.44</v>
          </cell>
          <cell r="G260">
            <v>7.51</v>
          </cell>
          <cell r="H260" t="str">
            <v>DNER-ES-280/97</v>
          </cell>
        </row>
        <row r="261">
          <cell r="A261" t="str">
            <v>2 S 01 100 33</v>
          </cell>
          <cell r="B261" t="str">
            <v>-</v>
          </cell>
          <cell r="C261" t="str">
            <v>Esc. carga transp. mat 1ª cat DMT 3000 a 5000m c/e</v>
          </cell>
          <cell r="D261" t="str">
            <v>m³</v>
          </cell>
          <cell r="E261">
            <v>8</v>
          </cell>
          <cell r="F261">
            <v>1.91</v>
          </cell>
          <cell r="G261">
            <v>9.91</v>
          </cell>
          <cell r="H261" t="str">
            <v>DNER-ES-280/97</v>
          </cell>
        </row>
        <row r="262">
          <cell r="A262" t="str">
            <v>2 S 01 101 01</v>
          </cell>
          <cell r="B262" t="str">
            <v>-</v>
          </cell>
          <cell r="C262" t="str">
            <v>Esc. carga transp. mat 2ª cat DMT 50m</v>
          </cell>
          <cell r="D262" t="str">
            <v>m³</v>
          </cell>
          <cell r="E262">
            <v>2.2000000000000002</v>
          </cell>
          <cell r="F262">
            <v>0.52</v>
          </cell>
          <cell r="G262">
            <v>2.72</v>
          </cell>
          <cell r="H262" t="str">
            <v>DNER-ES-280/97</v>
          </cell>
        </row>
        <row r="263">
          <cell r="A263" t="str">
            <v>2 S 01 101 02</v>
          </cell>
          <cell r="B263" t="str">
            <v>-</v>
          </cell>
          <cell r="C263" t="str">
            <v>Esc. carga transp. mat 2ª cat DMT 50 a 200m c/m</v>
          </cell>
          <cell r="D263" t="str">
            <v>m³</v>
          </cell>
          <cell r="E263">
            <v>5.88</v>
          </cell>
          <cell r="F263">
            <v>1.4</v>
          </cell>
          <cell r="G263">
            <v>7.29</v>
          </cell>
          <cell r="H263" t="str">
            <v>DNER-ES-280/97</v>
          </cell>
        </row>
        <row r="264">
          <cell r="A264" t="str">
            <v>2 S 01 101 03</v>
          </cell>
          <cell r="B264" t="str">
            <v>-</v>
          </cell>
          <cell r="C264" t="str">
            <v>Esc. carga transp. mat 2ª cat DMT 200 a 400m c/m</v>
          </cell>
          <cell r="D264" t="str">
            <v>m³</v>
          </cell>
          <cell r="E264">
            <v>5.9</v>
          </cell>
          <cell r="F264">
            <v>1.41</v>
          </cell>
          <cell r="G264">
            <v>7.31</v>
          </cell>
          <cell r="H264" t="str">
            <v>DNER-ES-280/97</v>
          </cell>
        </row>
        <row r="265">
          <cell r="A265" t="str">
            <v>2 S 01 101 04</v>
          </cell>
          <cell r="B265" t="str">
            <v>-</v>
          </cell>
          <cell r="C265" t="str">
            <v>Esc. carga transp. mat 2ª cat DMT 400 a 600m c/m</v>
          </cell>
          <cell r="D265" t="str">
            <v>m³</v>
          </cell>
          <cell r="E265">
            <v>7.2</v>
          </cell>
          <cell r="F265">
            <v>1.72</v>
          </cell>
          <cell r="G265">
            <v>8.92</v>
          </cell>
          <cell r="H265" t="str">
            <v>DNER-ES-280/97</v>
          </cell>
        </row>
        <row r="266">
          <cell r="A266" t="str">
            <v>2 S 01 101 05</v>
          </cell>
          <cell r="B266" t="str">
            <v>-</v>
          </cell>
          <cell r="C266" t="str">
            <v>Esc. carga transp. mat 2ª cat DMT 600 a 800m c/m</v>
          </cell>
          <cell r="D266" t="str">
            <v>m³</v>
          </cell>
          <cell r="E266">
            <v>8.49</v>
          </cell>
          <cell r="F266">
            <v>2.0299999999999998</v>
          </cell>
          <cell r="G266">
            <v>10.52</v>
          </cell>
          <cell r="H266" t="str">
            <v>DNER-ES-280/97</v>
          </cell>
        </row>
        <row r="267">
          <cell r="A267" t="str">
            <v>2 S 01 101 06</v>
          </cell>
          <cell r="B267" t="str">
            <v>-</v>
          </cell>
          <cell r="C267" t="str">
            <v>Esc. carga transp. mat 2ª cat DMT 800 a 1000m c/m</v>
          </cell>
          <cell r="D267" t="str">
            <v>m³</v>
          </cell>
          <cell r="E267">
            <v>9.7899999999999991</v>
          </cell>
          <cell r="F267">
            <v>2.34</v>
          </cell>
          <cell r="G267">
            <v>12.13</v>
          </cell>
          <cell r="H267" t="str">
            <v>DNER-ES-280/97</v>
          </cell>
        </row>
        <row r="268">
          <cell r="A268" t="str">
            <v>2 S 01 101 07</v>
          </cell>
          <cell r="B268" t="str">
            <v>-</v>
          </cell>
          <cell r="C268" t="str">
            <v>Esc. carga transp. mat 2ª cat DMT 1000 a 1200m c/m</v>
          </cell>
          <cell r="D268" t="str">
            <v>m³</v>
          </cell>
          <cell r="E268">
            <v>9.8000000000000007</v>
          </cell>
          <cell r="F268">
            <v>2.34</v>
          </cell>
          <cell r="G268">
            <v>12.15</v>
          </cell>
          <cell r="H268" t="str">
            <v>DNER-ES-280/97</v>
          </cell>
        </row>
        <row r="269">
          <cell r="A269" t="str">
            <v>2 S 01 101 08</v>
          </cell>
          <cell r="B269" t="str">
            <v>-</v>
          </cell>
          <cell r="C269" t="str">
            <v>Esc. carga transp. mat 2ª cat DMT 1200 a 1400m c/m</v>
          </cell>
          <cell r="D269" t="str">
            <v>m³</v>
          </cell>
          <cell r="E269">
            <v>11.1</v>
          </cell>
          <cell r="F269">
            <v>2.65</v>
          </cell>
          <cell r="G269">
            <v>13.76</v>
          </cell>
          <cell r="H269" t="str">
            <v>DNER-ES-280/97</v>
          </cell>
        </row>
        <row r="270">
          <cell r="A270" t="str">
            <v>2 S 01 101 09</v>
          </cell>
          <cell r="B270" t="str">
            <v>-</v>
          </cell>
          <cell r="C270" t="str">
            <v>Esc. carga tr. mat 2ª c. DMT 50 a 200m c/carreg</v>
          </cell>
          <cell r="D270" t="str">
            <v>m³</v>
          </cell>
          <cell r="E270">
            <v>6.07</v>
          </cell>
          <cell r="F270">
            <v>1.45</v>
          </cell>
          <cell r="G270">
            <v>7.52</v>
          </cell>
          <cell r="H270" t="str">
            <v>DNER-ES-280/97</v>
          </cell>
        </row>
        <row r="271">
          <cell r="A271" t="str">
            <v>2 S 01 101 10</v>
          </cell>
          <cell r="B271" t="str">
            <v>-</v>
          </cell>
          <cell r="C271" t="str">
            <v>Esc. carga tr. mat 2ª c. DMT 200 a 400m c/carreg</v>
          </cell>
          <cell r="D271" t="str">
            <v>m³</v>
          </cell>
          <cell r="E271">
            <v>6.36</v>
          </cell>
          <cell r="F271">
            <v>1.52</v>
          </cell>
          <cell r="G271">
            <v>7.88</v>
          </cell>
          <cell r="H271" t="str">
            <v>DNER-ES-280/97</v>
          </cell>
        </row>
        <row r="272">
          <cell r="A272" t="str">
            <v>2 S 01 101 11</v>
          </cell>
          <cell r="B272" t="str">
            <v>-</v>
          </cell>
          <cell r="C272" t="str">
            <v>Esc. carga tr. mat 2a c. DMT 400 a 600m c/carreg</v>
          </cell>
          <cell r="D272" t="str">
            <v>m³</v>
          </cell>
          <cell r="E272">
            <v>6.72</v>
          </cell>
          <cell r="F272">
            <v>1.6</v>
          </cell>
          <cell r="G272">
            <v>8.33</v>
          </cell>
          <cell r="H272" t="str">
            <v>DNER-ES-280/97</v>
          </cell>
        </row>
        <row r="273">
          <cell r="A273" t="str">
            <v>2 S 01 101 12</v>
          </cell>
          <cell r="B273" t="str">
            <v>-</v>
          </cell>
          <cell r="C273" t="str">
            <v>Esc. carga tr. mat 2a c. DMT 600 a 800m c/carreg</v>
          </cell>
          <cell r="D273" t="str">
            <v>m³</v>
          </cell>
          <cell r="E273">
            <v>7.06</v>
          </cell>
          <cell r="F273">
            <v>1.68</v>
          </cell>
          <cell r="G273">
            <v>8.75</v>
          </cell>
          <cell r="H273" t="str">
            <v>DNER-ES-280/97</v>
          </cell>
        </row>
        <row r="274">
          <cell r="A274" t="str">
            <v>2 S 01 101 13</v>
          </cell>
          <cell r="B274" t="str">
            <v>-</v>
          </cell>
          <cell r="C274" t="str">
            <v>Esc. carga tr. mat 2a c. DMT 800 a 1000m c/carreg</v>
          </cell>
          <cell r="D274" t="str">
            <v>m³</v>
          </cell>
          <cell r="E274">
            <v>7.27</v>
          </cell>
          <cell r="F274">
            <v>1.73</v>
          </cell>
          <cell r="G274">
            <v>9.01</v>
          </cell>
          <cell r="H274" t="str">
            <v>DNER-ES-280/97</v>
          </cell>
        </row>
        <row r="275">
          <cell r="A275" t="str">
            <v>2 S 01 101 14</v>
          </cell>
          <cell r="B275" t="str">
            <v>-</v>
          </cell>
          <cell r="C275" t="str">
            <v>Esc. carga tr. mat 2a c. DMT 1000 a 1200m c/carreg</v>
          </cell>
          <cell r="D275" t="str">
            <v>m³</v>
          </cell>
          <cell r="E275">
            <v>7.66</v>
          </cell>
          <cell r="F275">
            <v>1.83</v>
          </cell>
          <cell r="G275">
            <v>9.49</v>
          </cell>
          <cell r="H275" t="str">
            <v>DNER-ES-280/97</v>
          </cell>
        </row>
        <row r="276">
          <cell r="A276" t="str">
            <v>2 S 01 101 15</v>
          </cell>
          <cell r="B276" t="str">
            <v>-</v>
          </cell>
          <cell r="C276" t="str">
            <v>Esc. carga tr. mat 2a c. DMT 1200 a 1400m c/carreg</v>
          </cell>
          <cell r="D276" t="str">
            <v>m³</v>
          </cell>
          <cell r="E276">
            <v>7.88</v>
          </cell>
          <cell r="F276">
            <v>1.88</v>
          </cell>
          <cell r="G276">
            <v>9.77</v>
          </cell>
          <cell r="H276" t="str">
            <v>DNER-ES-280/97</v>
          </cell>
        </row>
        <row r="277">
          <cell r="A277" t="str">
            <v>2 S 01 101 16</v>
          </cell>
          <cell r="B277" t="str">
            <v>-</v>
          </cell>
          <cell r="C277" t="str">
            <v>Esc. carga tr. mat 2a c. DMT 1400 a 1600m c/carreg</v>
          </cell>
          <cell r="D277" t="str">
            <v>m³</v>
          </cell>
          <cell r="E277">
            <v>8.1</v>
          </cell>
          <cell r="F277">
            <v>1.93</v>
          </cell>
          <cell r="G277">
            <v>10.029999999999999</v>
          </cell>
          <cell r="H277" t="str">
            <v>DNER-ES-280/97</v>
          </cell>
        </row>
        <row r="278">
          <cell r="A278" t="str">
            <v>2 S 01 101 17</v>
          </cell>
          <cell r="B278" t="str">
            <v>-</v>
          </cell>
          <cell r="C278" t="str">
            <v>Esc. carga tr. mat 2a c. DMT 1600 a 1800m c/carreg</v>
          </cell>
          <cell r="D278" t="str">
            <v>m³</v>
          </cell>
          <cell r="E278">
            <v>8.19</v>
          </cell>
          <cell r="F278">
            <v>1.95</v>
          </cell>
          <cell r="G278">
            <v>10.15</v>
          </cell>
          <cell r="H278" t="str">
            <v>DNER-ES-280/97</v>
          </cell>
        </row>
        <row r="279">
          <cell r="A279" t="str">
            <v>2 S 01 101 18</v>
          </cell>
          <cell r="B279" t="str">
            <v>-</v>
          </cell>
          <cell r="C279" t="str">
            <v>Esc. carga tr. mat 2a c. DMT 1800 a 2000m c/carreg</v>
          </cell>
          <cell r="D279" t="str">
            <v>m³</v>
          </cell>
          <cell r="E279">
            <v>8.59</v>
          </cell>
          <cell r="F279">
            <v>2.0499999999999998</v>
          </cell>
          <cell r="G279">
            <v>10.64</v>
          </cell>
          <cell r="H279" t="str">
            <v>DNER-ES-280/97</v>
          </cell>
        </row>
        <row r="280">
          <cell r="A280" t="str">
            <v>2 S 01 101 19</v>
          </cell>
          <cell r="B280" t="str">
            <v>-</v>
          </cell>
          <cell r="C280" t="str">
            <v>Esc. carga tr. mat 2a c. DMT 2000 a 3000m c/carreg</v>
          </cell>
          <cell r="D280" t="str">
            <v>m³</v>
          </cell>
          <cell r="E280">
            <v>9.36</v>
          </cell>
          <cell r="F280">
            <v>2.23</v>
          </cell>
          <cell r="G280">
            <v>11.6</v>
          </cell>
          <cell r="H280" t="str">
            <v>DNER-ES-280/97</v>
          </cell>
        </row>
        <row r="281">
          <cell r="A281" t="str">
            <v>2 S 01 101 20</v>
          </cell>
          <cell r="B281" t="str">
            <v>-</v>
          </cell>
          <cell r="C281" t="str">
            <v>Esc. carga tr. mat 2a c. DMT 3000 a 5000m c/carreg</v>
          </cell>
          <cell r="D281" t="str">
            <v>m³</v>
          </cell>
          <cell r="E281">
            <v>11.82</v>
          </cell>
          <cell r="F281">
            <v>2.82</v>
          </cell>
          <cell r="G281">
            <v>14.64</v>
          </cell>
          <cell r="H281" t="str">
            <v>DNER-ES-280/97</v>
          </cell>
        </row>
        <row r="282">
          <cell r="A282" t="str">
            <v>2 S 01 101 22</v>
          </cell>
          <cell r="B282" t="str">
            <v>-</v>
          </cell>
          <cell r="C282" t="str">
            <v>Esc. carga transp. mat 2a cat DMT 50 a 200m c/e</v>
          </cell>
          <cell r="D282" t="str">
            <v>m³</v>
          </cell>
          <cell r="E282">
            <v>4.6399999999999997</v>
          </cell>
          <cell r="F282">
            <v>1.1100000000000001</v>
          </cell>
          <cell r="G282">
            <v>5.75</v>
          </cell>
          <cell r="H282" t="str">
            <v>DNER-ES-280/97</v>
          </cell>
        </row>
        <row r="283">
          <cell r="A283" t="str">
            <v>2 S 01 101 23</v>
          </cell>
          <cell r="B283" t="str">
            <v>-</v>
          </cell>
          <cell r="C283" t="str">
            <v>Esc. carga transp. mat 2a cat DMT 200 a 400m c/e</v>
          </cell>
          <cell r="D283" t="str">
            <v>m³</v>
          </cell>
          <cell r="E283">
            <v>4.99</v>
          </cell>
          <cell r="F283">
            <v>1.19</v>
          </cell>
          <cell r="G283">
            <v>6.18</v>
          </cell>
          <cell r="H283" t="str">
            <v>DNER-ES-280/97</v>
          </cell>
        </row>
        <row r="284">
          <cell r="A284" t="str">
            <v>2 S 01 101 24</v>
          </cell>
          <cell r="B284" t="str">
            <v>-</v>
          </cell>
          <cell r="C284" t="str">
            <v>Esc. carga transp. mat 2a cat DMT 400 a 600m c/e</v>
          </cell>
          <cell r="D284" t="str">
            <v>m³</v>
          </cell>
          <cell r="E284">
            <v>5.25</v>
          </cell>
          <cell r="F284">
            <v>1.25</v>
          </cell>
          <cell r="G284">
            <v>6.5</v>
          </cell>
          <cell r="H284" t="str">
            <v>DNER-ES-280/97</v>
          </cell>
        </row>
        <row r="285">
          <cell r="A285" t="str">
            <v>2 S 01 101 25</v>
          </cell>
          <cell r="B285" t="str">
            <v>-</v>
          </cell>
          <cell r="C285" t="str">
            <v>Esc. carga transp. mat 2a cat DMT 600 a 800m c/e</v>
          </cell>
          <cell r="D285" t="str">
            <v>m³</v>
          </cell>
          <cell r="E285">
            <v>5.46</v>
          </cell>
          <cell r="F285">
            <v>1.3</v>
          </cell>
          <cell r="G285">
            <v>6.76</v>
          </cell>
          <cell r="H285" t="str">
            <v>DNER-ES-280/97</v>
          </cell>
        </row>
        <row r="286">
          <cell r="A286" t="str">
            <v>2 S 01 101 26</v>
          </cell>
          <cell r="B286" t="str">
            <v>-</v>
          </cell>
          <cell r="C286" t="str">
            <v>Esc. carga transp. mat 2a cat DMT 800 a 1000m c/e</v>
          </cell>
          <cell r="D286" t="str">
            <v>m³</v>
          </cell>
          <cell r="E286">
            <v>5.92</v>
          </cell>
          <cell r="F286">
            <v>1.41</v>
          </cell>
          <cell r="G286">
            <v>7.34</v>
          </cell>
          <cell r="H286" t="str">
            <v>DNER-ES-280/97</v>
          </cell>
        </row>
        <row r="287">
          <cell r="A287" t="str">
            <v>2 S 01 101 27</v>
          </cell>
          <cell r="B287" t="str">
            <v>-</v>
          </cell>
          <cell r="C287" t="str">
            <v>Esc. carga transp. mat 2a cat DMT 1000 a 1200m c/e</v>
          </cell>
          <cell r="D287" t="str">
            <v>m³</v>
          </cell>
          <cell r="E287">
            <v>6.23</v>
          </cell>
          <cell r="F287">
            <v>1.48</v>
          </cell>
          <cell r="G287">
            <v>7.72</v>
          </cell>
          <cell r="H287" t="str">
            <v>DNER-ES-280/97</v>
          </cell>
        </row>
        <row r="288">
          <cell r="A288" t="str">
            <v>2 S 01 101 28</v>
          </cell>
          <cell r="B288" t="str">
            <v>-</v>
          </cell>
          <cell r="C288" t="str">
            <v>Esc. carga transp. mat 2a cat DMT 1200 a 1400m c/e</v>
          </cell>
          <cell r="D288" t="str">
            <v>m³</v>
          </cell>
          <cell r="E288">
            <v>6.46</v>
          </cell>
          <cell r="F288">
            <v>1.54</v>
          </cell>
          <cell r="G288">
            <v>8.01</v>
          </cell>
          <cell r="H288" t="str">
            <v>DNER-ES-280/97</v>
          </cell>
        </row>
        <row r="289">
          <cell r="A289" t="str">
            <v>2 S 01 101 29</v>
          </cell>
          <cell r="B289" t="str">
            <v>-</v>
          </cell>
          <cell r="C289" t="str">
            <v>Esc. carga transp. mat 2a cat DMT 1400 a 1600m c/e</v>
          </cell>
          <cell r="D289" t="str">
            <v>m³</v>
          </cell>
          <cell r="E289">
            <v>6.64</v>
          </cell>
          <cell r="F289">
            <v>1.58</v>
          </cell>
          <cell r="G289">
            <v>8.23</v>
          </cell>
          <cell r="H289" t="str">
            <v>DNER-ES-280/97</v>
          </cell>
        </row>
        <row r="290">
          <cell r="A290" t="str">
            <v>2 S 01 101 30</v>
          </cell>
          <cell r="B290" t="str">
            <v>-</v>
          </cell>
          <cell r="C290" t="str">
            <v>Esc. carga transp. mat 2a cat DMT 1600 a 1800m c/e</v>
          </cell>
          <cell r="D290" t="str">
            <v>m³</v>
          </cell>
          <cell r="E290">
            <v>6.84</v>
          </cell>
          <cell r="F290">
            <v>1.63</v>
          </cell>
          <cell r="G290">
            <v>8.48</v>
          </cell>
          <cell r="H290" t="str">
            <v>DNER-ES-280/97</v>
          </cell>
        </row>
        <row r="291">
          <cell r="A291" t="str">
            <v>2 S 01 101 31</v>
          </cell>
          <cell r="B291" t="str">
            <v>-</v>
          </cell>
          <cell r="C291" t="str">
            <v>Esc. carga transp. mat 2a cat DMT 1800 a 2000m c/e</v>
          </cell>
          <cell r="D291" t="str">
            <v>m³</v>
          </cell>
          <cell r="E291">
            <v>7.17</v>
          </cell>
          <cell r="F291">
            <v>1.71</v>
          </cell>
          <cell r="G291">
            <v>8.8800000000000008</v>
          </cell>
          <cell r="H291" t="str">
            <v>DNER-ES-280/97</v>
          </cell>
        </row>
        <row r="292">
          <cell r="A292" t="str">
            <v>2 S 01 101 32</v>
          </cell>
          <cell r="B292" t="str">
            <v>-</v>
          </cell>
          <cell r="C292" t="str">
            <v>Esc. carga transp. mat 2a cat DMT 2000 a 3000m c/e</v>
          </cell>
          <cell r="D292" t="str">
            <v>m³</v>
          </cell>
          <cell r="E292">
            <v>7.84</v>
          </cell>
          <cell r="F292">
            <v>1.87</v>
          </cell>
          <cell r="G292">
            <v>9.7200000000000006</v>
          </cell>
          <cell r="H292" t="str">
            <v>DNER-ES-280/97</v>
          </cell>
        </row>
        <row r="293">
          <cell r="A293" t="str">
            <v>2 S 01 101 33</v>
          </cell>
          <cell r="B293" t="str">
            <v>-</v>
          </cell>
          <cell r="C293" t="str">
            <v>Esc. carga transp. mat 2a cat DMT 3000 a 5000m c/e</v>
          </cell>
          <cell r="D293" t="str">
            <v>m³</v>
          </cell>
          <cell r="E293">
            <v>10.199999999999999</v>
          </cell>
          <cell r="F293">
            <v>2.4300000000000002</v>
          </cell>
          <cell r="G293">
            <v>12.64</v>
          </cell>
          <cell r="H293" t="str">
            <v>DNER-ES-280/97</v>
          </cell>
        </row>
        <row r="294">
          <cell r="A294" t="str">
            <v>2 S 01 102 01</v>
          </cell>
          <cell r="B294" t="str">
            <v>-</v>
          </cell>
          <cell r="C294" t="str">
            <v>Esc. carga transp. mat 3a cat DMT até 50m</v>
          </cell>
          <cell r="D294" t="str">
            <v>m³</v>
          </cell>
          <cell r="E294">
            <v>15.07</v>
          </cell>
          <cell r="F294">
            <v>3.6</v>
          </cell>
          <cell r="G294">
            <v>18.670000000000002</v>
          </cell>
          <cell r="H294" t="str">
            <v>DNER-ES-280/97</v>
          </cell>
        </row>
        <row r="295">
          <cell r="A295" t="str">
            <v>2 S 01 102 02</v>
          </cell>
          <cell r="B295" t="str">
            <v>-</v>
          </cell>
          <cell r="C295" t="str">
            <v>Esc. carga transp. mat 3a cat DMT 50 a 200m</v>
          </cell>
          <cell r="D295" t="str">
            <v>m³</v>
          </cell>
          <cell r="E295">
            <v>17.62</v>
          </cell>
          <cell r="F295">
            <v>4.21</v>
          </cell>
          <cell r="G295">
            <v>21.83</v>
          </cell>
          <cell r="H295" t="str">
            <v>DNER-ES-280/97</v>
          </cell>
        </row>
        <row r="296">
          <cell r="A296" t="str">
            <v>2 S 01 102 03</v>
          </cell>
          <cell r="B296" t="str">
            <v>-</v>
          </cell>
          <cell r="C296" t="str">
            <v>Esc. carga transp. mat 3a cat DMT 200 a 400m</v>
          </cell>
          <cell r="D296" t="str">
            <v>m³</v>
          </cell>
          <cell r="E296">
            <v>18.14</v>
          </cell>
          <cell r="F296">
            <v>4.33</v>
          </cell>
          <cell r="G296">
            <v>22.48</v>
          </cell>
          <cell r="H296" t="str">
            <v>DNER-ES-280/97</v>
          </cell>
        </row>
        <row r="297">
          <cell r="A297" t="str">
            <v>2 S 01 102 04</v>
          </cell>
          <cell r="B297" t="str">
            <v>-</v>
          </cell>
          <cell r="C297" t="str">
            <v>Esc. carga transp. mat 3a cat DMT 400 a 600m</v>
          </cell>
          <cell r="D297" t="str">
            <v>m³</v>
          </cell>
          <cell r="E297">
            <v>18.87</v>
          </cell>
          <cell r="F297">
            <v>4.51</v>
          </cell>
          <cell r="G297">
            <v>23.38</v>
          </cell>
          <cell r="H297" t="str">
            <v>DNER-ES-280/97</v>
          </cell>
        </row>
        <row r="298">
          <cell r="A298" t="str">
            <v>2 S 01 102 05</v>
          </cell>
          <cell r="B298" t="str">
            <v>-</v>
          </cell>
          <cell r="C298" t="str">
            <v>Esc. carga transp. mat 3a cat DMT 600 a 800m</v>
          </cell>
          <cell r="D298" t="str">
            <v>m³</v>
          </cell>
          <cell r="E298">
            <v>19.39</v>
          </cell>
          <cell r="F298">
            <v>4.63</v>
          </cell>
          <cell r="G298">
            <v>24.03</v>
          </cell>
          <cell r="H298" t="str">
            <v>DNER-ES-280/97</v>
          </cell>
        </row>
        <row r="299">
          <cell r="A299" t="str">
            <v>2 S 01 102 06</v>
          </cell>
          <cell r="B299" t="str">
            <v>-</v>
          </cell>
          <cell r="C299" t="str">
            <v>Esc. carga transp. mat 3a cat DMT 800 a 1000m</v>
          </cell>
          <cell r="D299" t="str">
            <v>m³</v>
          </cell>
          <cell r="E299">
            <v>19.920000000000002</v>
          </cell>
          <cell r="F299">
            <v>4.76</v>
          </cell>
          <cell r="G299">
            <v>24.68</v>
          </cell>
          <cell r="H299" t="str">
            <v>DNER-ES-280/97</v>
          </cell>
        </row>
        <row r="300">
          <cell r="A300" t="str">
            <v>2 S 01 102 07</v>
          </cell>
          <cell r="B300" t="str">
            <v>-</v>
          </cell>
          <cell r="C300" t="str">
            <v>Esc. carga transp. mat 3a cat DMT 1000 a 1200m</v>
          </cell>
          <cell r="D300" t="str">
            <v>m³</v>
          </cell>
          <cell r="E300">
            <v>20.14</v>
          </cell>
          <cell r="F300">
            <v>4.8099999999999996</v>
          </cell>
          <cell r="G300">
            <v>24.96</v>
          </cell>
          <cell r="H300" t="str">
            <v>DNER-ES-280/97</v>
          </cell>
        </row>
        <row r="301">
          <cell r="A301" t="str">
            <v>2 S 01 102 08</v>
          </cell>
          <cell r="B301" t="str">
            <v>-</v>
          </cell>
          <cell r="C301" t="str">
            <v>Esc. carga transp. mat 3a cat DMT 1200 a 1400m</v>
          </cell>
          <cell r="D301" t="str">
            <v>m³</v>
          </cell>
          <cell r="E301">
            <v>20.14</v>
          </cell>
          <cell r="F301">
            <v>4.8099999999999996</v>
          </cell>
          <cell r="G301">
            <v>24.96</v>
          </cell>
          <cell r="H301" t="str">
            <v>DNER-ES-280/97</v>
          </cell>
        </row>
        <row r="302">
          <cell r="A302" t="str">
            <v>2 S 01 300 01</v>
          </cell>
          <cell r="B302" t="str">
            <v>-</v>
          </cell>
          <cell r="C302" t="str">
            <v>Esc. carga transp. solos moles DMT 0 a 200m</v>
          </cell>
          <cell r="D302" t="str">
            <v>m³</v>
          </cell>
          <cell r="E302">
            <v>9.0500000000000007</v>
          </cell>
          <cell r="F302">
            <v>2.16</v>
          </cell>
          <cell r="G302">
            <v>11.21</v>
          </cell>
          <cell r="H302" t="str">
            <v>DNER-ES-280/97</v>
          </cell>
        </row>
        <row r="303">
          <cell r="A303" t="str">
            <v>2 S 01 300 02</v>
          </cell>
          <cell r="B303" t="str">
            <v>-</v>
          </cell>
          <cell r="C303" t="str">
            <v>Esc. carga transp. solos moles DMT 200 a 400m</v>
          </cell>
          <cell r="D303" t="str">
            <v>m³</v>
          </cell>
          <cell r="E303">
            <v>9.6999999999999993</v>
          </cell>
          <cell r="F303">
            <v>2.3199999999999998</v>
          </cell>
          <cell r="G303">
            <v>12.02</v>
          </cell>
          <cell r="H303" t="str">
            <v>DNER-ES-280/97</v>
          </cell>
        </row>
        <row r="304">
          <cell r="A304" t="str">
            <v>2 S 01 300 03</v>
          </cell>
          <cell r="B304" t="str">
            <v>-</v>
          </cell>
          <cell r="C304" t="str">
            <v>Esc. carga transp. solos moles DMT 400 a 600m</v>
          </cell>
          <cell r="D304" t="str">
            <v>m³</v>
          </cell>
          <cell r="E304">
            <v>9.98</v>
          </cell>
          <cell r="F304">
            <v>2.38</v>
          </cell>
          <cell r="G304">
            <v>12.37</v>
          </cell>
          <cell r="H304" t="str">
            <v>DNER-ES-280/97</v>
          </cell>
        </row>
        <row r="305">
          <cell r="A305" t="str">
            <v>2 S 01 300 04</v>
          </cell>
          <cell r="B305" t="str">
            <v>-</v>
          </cell>
          <cell r="C305" t="str">
            <v>Esc. carga transp. solos moles DMT 600 a 800m</v>
          </cell>
          <cell r="D305" t="str">
            <v>m³</v>
          </cell>
          <cell r="E305">
            <v>10.31</v>
          </cell>
          <cell r="F305">
            <v>2.46</v>
          </cell>
          <cell r="G305">
            <v>12.77</v>
          </cell>
          <cell r="H305" t="str">
            <v>DNER-ES-280/97</v>
          </cell>
        </row>
        <row r="306">
          <cell r="A306" t="str">
            <v>2 S 01 300 05</v>
          </cell>
          <cell r="B306" t="str">
            <v>-</v>
          </cell>
          <cell r="C306" t="str">
            <v>Esc. carga transp. solos moles DMT 800 a 1000m</v>
          </cell>
          <cell r="D306" t="str">
            <v>m³</v>
          </cell>
          <cell r="E306">
            <v>10.96</v>
          </cell>
          <cell r="F306">
            <v>2.61</v>
          </cell>
          <cell r="G306">
            <v>13.58</v>
          </cell>
          <cell r="H306" t="str">
            <v>DNER-ES-280/97</v>
          </cell>
        </row>
        <row r="307">
          <cell r="A307" t="str">
            <v>2 S 01 510 00</v>
          </cell>
          <cell r="B307" t="str">
            <v>-</v>
          </cell>
          <cell r="C307" t="str">
            <v>Compactação de aterros a 95% proctor normal</v>
          </cell>
          <cell r="D307" t="str">
            <v>m³</v>
          </cell>
          <cell r="E307">
            <v>1.39</v>
          </cell>
          <cell r="F307">
            <v>0.33</v>
          </cell>
          <cell r="G307">
            <v>1.73</v>
          </cell>
          <cell r="H307" t="str">
            <v>DNER-ES-282/97</v>
          </cell>
        </row>
        <row r="308">
          <cell r="A308" t="str">
            <v>2 S 01 511 00</v>
          </cell>
          <cell r="B308" t="str">
            <v>-</v>
          </cell>
          <cell r="C308" t="str">
            <v>Compactação de aterros a 100% proctor normal</v>
          </cell>
          <cell r="D308" t="str">
            <v>m³</v>
          </cell>
          <cell r="E308">
            <v>1.63</v>
          </cell>
          <cell r="F308">
            <v>0.38</v>
          </cell>
          <cell r="G308">
            <v>2.0099999999999998</v>
          </cell>
          <cell r="H308" t="str">
            <v>DNER-ES-282/97</v>
          </cell>
        </row>
        <row r="309">
          <cell r="A309" t="str">
            <v>2 S 01 512 01</v>
          </cell>
          <cell r="B309" t="str">
            <v>-</v>
          </cell>
          <cell r="C309" t="str">
            <v>Construção de corpo de aterro em rocha</v>
          </cell>
          <cell r="D309" t="str">
            <v>m³</v>
          </cell>
          <cell r="E309">
            <v>4.71</v>
          </cell>
          <cell r="F309">
            <v>1.1200000000000001</v>
          </cell>
          <cell r="G309">
            <v>5.83</v>
          </cell>
          <cell r="H309" t="str">
            <v>DNER-ES-282/97</v>
          </cell>
        </row>
        <row r="310">
          <cell r="A310" t="str">
            <v>2 S 01 512 02</v>
          </cell>
          <cell r="B310" t="str">
            <v>-</v>
          </cell>
          <cell r="C310" t="str">
            <v>Compactação de camada final de aterro de rocha</v>
          </cell>
          <cell r="D310" t="str">
            <v>m³</v>
          </cell>
          <cell r="E310">
            <v>13.34</v>
          </cell>
          <cell r="F310">
            <v>3.18</v>
          </cell>
          <cell r="G310">
            <v>16.53</v>
          </cell>
          <cell r="H310" t="str">
            <v>DNER-ES-282/97</v>
          </cell>
        </row>
        <row r="311">
          <cell r="A311" t="str">
            <v>2 S 01 512 52</v>
          </cell>
          <cell r="B311" t="str">
            <v>-</v>
          </cell>
          <cell r="C311" t="str">
            <v>Compactação camada final de aterro de rocha BC</v>
          </cell>
          <cell r="D311" t="str">
            <v>m³</v>
          </cell>
          <cell r="E311">
            <v>12.66</v>
          </cell>
          <cell r="F311">
            <v>3.02</v>
          </cell>
          <cell r="G311">
            <v>15.68</v>
          </cell>
          <cell r="H311" t="str">
            <v>DNER-ES-282/97</v>
          </cell>
        </row>
        <row r="312">
          <cell r="A312" t="str">
            <v>2 S 01 513 01</v>
          </cell>
          <cell r="B312" t="str">
            <v>-</v>
          </cell>
          <cell r="C312" t="str">
            <v>Compactação de material de "bota-fora"</v>
          </cell>
          <cell r="D312" t="str">
            <v>m³</v>
          </cell>
          <cell r="E312">
            <v>1.0900000000000001</v>
          </cell>
          <cell r="F312">
            <v>0.26</v>
          </cell>
          <cell r="G312">
            <v>1.35</v>
          </cell>
          <cell r="H312" t="str">
            <v>DNER-ES-282/97</v>
          </cell>
        </row>
        <row r="313">
          <cell r="A313" t="str">
            <v>2 S 02 100 00</v>
          </cell>
          <cell r="B313" t="str">
            <v>-</v>
          </cell>
          <cell r="C313" t="str">
            <v>Reforço do subleito</v>
          </cell>
          <cell r="D313" t="str">
            <v>m³</v>
          </cell>
          <cell r="E313">
            <v>7.32</v>
          </cell>
          <cell r="F313">
            <v>1.75</v>
          </cell>
          <cell r="G313">
            <v>9.07</v>
          </cell>
          <cell r="H313" t="str">
            <v>DNER-ES-300/97</v>
          </cell>
        </row>
        <row r="314">
          <cell r="A314" t="str">
            <v>2 S 02 110 00</v>
          </cell>
          <cell r="B314" t="str">
            <v>-</v>
          </cell>
          <cell r="C314" t="str">
            <v>Regularização do subleito</v>
          </cell>
          <cell r="D314" t="str">
            <v>m²</v>
          </cell>
          <cell r="E314">
            <v>0.42</v>
          </cell>
          <cell r="F314">
            <v>0.1</v>
          </cell>
          <cell r="G314">
            <v>0.52</v>
          </cell>
          <cell r="H314" t="str">
            <v>DNER-ES-299/97</v>
          </cell>
        </row>
        <row r="315">
          <cell r="A315" t="str">
            <v>2 S 02 110 01</v>
          </cell>
          <cell r="B315" t="str">
            <v>-</v>
          </cell>
          <cell r="C315" t="str">
            <v>Regul. subleito c/ fres. corte contr.autom. greide</v>
          </cell>
          <cell r="D315" t="str">
            <v>m²</v>
          </cell>
          <cell r="E315">
            <v>0.57999999999999996</v>
          </cell>
          <cell r="F315">
            <v>0.14000000000000001</v>
          </cell>
          <cell r="G315">
            <v>0.72</v>
          </cell>
          <cell r="H315" t="str">
            <v>-</v>
          </cell>
        </row>
        <row r="316">
          <cell r="A316" t="str">
            <v>2 S 02 200 00</v>
          </cell>
          <cell r="B316" t="str">
            <v>-</v>
          </cell>
          <cell r="C316" t="str">
            <v>Sub-base solo estabilizado granul. s/ mistura</v>
          </cell>
          <cell r="D316" t="str">
            <v>m³</v>
          </cell>
          <cell r="E316">
            <v>7.32</v>
          </cell>
          <cell r="F316">
            <v>1.75</v>
          </cell>
          <cell r="G316">
            <v>9.07</v>
          </cell>
          <cell r="H316" t="str">
            <v>DNER-ES-301/97</v>
          </cell>
        </row>
        <row r="317">
          <cell r="A317" t="str">
            <v>2 S 02 200 01</v>
          </cell>
          <cell r="B317" t="str">
            <v>-</v>
          </cell>
          <cell r="C317" t="str">
            <v>Base solo estabilizado granul. s/ mistura</v>
          </cell>
          <cell r="D317" t="str">
            <v>m³</v>
          </cell>
          <cell r="E317">
            <v>7.32</v>
          </cell>
          <cell r="F317">
            <v>1.75</v>
          </cell>
          <cell r="G317">
            <v>9.07</v>
          </cell>
          <cell r="H317" t="str">
            <v>DNER-ES-303/97</v>
          </cell>
        </row>
        <row r="318">
          <cell r="A318" t="str">
            <v>2 S 02 210 00</v>
          </cell>
          <cell r="B318" t="str">
            <v>-</v>
          </cell>
          <cell r="C318" t="str">
            <v>Sub-base estab. granul. c/ mistura solo na pista</v>
          </cell>
          <cell r="D318" t="str">
            <v>m³</v>
          </cell>
          <cell r="E318">
            <v>7.88</v>
          </cell>
          <cell r="F318">
            <v>1.88</v>
          </cell>
          <cell r="G318">
            <v>9.77</v>
          </cell>
          <cell r="H318" t="str">
            <v>-</v>
          </cell>
        </row>
        <row r="319">
          <cell r="A319" t="str">
            <v>2 S 02 210 01</v>
          </cell>
          <cell r="B319" t="str">
            <v>-</v>
          </cell>
          <cell r="C319" t="str">
            <v>Sub-base estab. granul. c/ mist. solo-areia pista</v>
          </cell>
          <cell r="D319" t="str">
            <v>m³</v>
          </cell>
          <cell r="E319">
            <v>8.8000000000000007</v>
          </cell>
          <cell r="F319">
            <v>2.1</v>
          </cell>
          <cell r="G319">
            <v>10.91</v>
          </cell>
          <cell r="H319" t="str">
            <v>-</v>
          </cell>
        </row>
        <row r="320">
          <cell r="A320" t="str">
            <v>2 S 02 210 02</v>
          </cell>
          <cell r="B320" t="str">
            <v>-</v>
          </cell>
          <cell r="C320" t="str">
            <v>Base estab.granul.c/ mist.solo - areia na pista</v>
          </cell>
          <cell r="D320" t="str">
            <v>m³</v>
          </cell>
          <cell r="E320">
            <v>8.8000000000000007</v>
          </cell>
          <cell r="F320">
            <v>2.1</v>
          </cell>
          <cell r="G320">
            <v>10.91</v>
          </cell>
          <cell r="H320" t="str">
            <v>-</v>
          </cell>
        </row>
        <row r="321">
          <cell r="A321" t="str">
            <v>2 S 02 210 51</v>
          </cell>
          <cell r="B321" t="str">
            <v>-</v>
          </cell>
          <cell r="C321" t="str">
            <v>Sub-base estab.granul.c/mist.soloareia pista AC</v>
          </cell>
          <cell r="D321" t="str">
            <v>m³</v>
          </cell>
          <cell r="E321">
            <v>14.09</v>
          </cell>
          <cell r="F321">
            <v>3.36</v>
          </cell>
          <cell r="G321">
            <v>17.45</v>
          </cell>
          <cell r="H321" t="str">
            <v>-</v>
          </cell>
        </row>
        <row r="322">
          <cell r="A322" t="str">
            <v>2 S 02 210 52</v>
          </cell>
          <cell r="B322" t="str">
            <v>-</v>
          </cell>
          <cell r="C322" t="str">
            <v>Base estab.granul.c/mist.soloareia na pista AC</v>
          </cell>
          <cell r="D322" t="str">
            <v>m³</v>
          </cell>
          <cell r="E322">
            <v>14.09</v>
          </cell>
          <cell r="F322">
            <v>3.36</v>
          </cell>
          <cell r="G322">
            <v>17.45</v>
          </cell>
          <cell r="H322" t="str">
            <v>-</v>
          </cell>
        </row>
        <row r="323">
          <cell r="A323" t="str">
            <v>2 S 02 220 00</v>
          </cell>
          <cell r="B323" t="str">
            <v>-</v>
          </cell>
          <cell r="C323" t="str">
            <v>Base estab.granul.c/ mistura solo - brita</v>
          </cell>
          <cell r="D323" t="str">
            <v>m³</v>
          </cell>
          <cell r="E323">
            <v>25.35</v>
          </cell>
          <cell r="F323">
            <v>6.05</v>
          </cell>
          <cell r="G323">
            <v>31.41</v>
          </cell>
          <cell r="H323" t="str">
            <v>-</v>
          </cell>
        </row>
        <row r="324">
          <cell r="A324" t="str">
            <v>2 S 02 220 50</v>
          </cell>
          <cell r="B324" t="str">
            <v>-</v>
          </cell>
          <cell r="C324" t="str">
            <v>Base estab.granul.c/ mistura solo - brita BC</v>
          </cell>
          <cell r="D324" t="str">
            <v>m³</v>
          </cell>
          <cell r="E324">
            <v>25</v>
          </cell>
          <cell r="F324">
            <v>5.97</v>
          </cell>
          <cell r="G324">
            <v>30.98</v>
          </cell>
          <cell r="H324" t="str">
            <v>-</v>
          </cell>
        </row>
        <row r="325">
          <cell r="A325" t="str">
            <v>2 S 02 230 00</v>
          </cell>
          <cell r="B325" t="str">
            <v>-</v>
          </cell>
          <cell r="C325" t="str">
            <v>Base de brita graduada</v>
          </cell>
          <cell r="D325" t="str">
            <v>m³</v>
          </cell>
          <cell r="E325">
            <v>41.4</v>
          </cell>
          <cell r="F325">
            <v>9.89</v>
          </cell>
          <cell r="G325">
            <v>51.3</v>
          </cell>
          <cell r="H325" t="str">
            <v>EP-P-01</v>
          </cell>
        </row>
        <row r="326">
          <cell r="A326" t="str">
            <v>2 S 02 230 01</v>
          </cell>
          <cell r="B326" t="str">
            <v>-</v>
          </cell>
          <cell r="C326" t="str">
            <v>Base brita grad. c/ dist. agreg. contr. de greide</v>
          </cell>
          <cell r="D326" t="str">
            <v>m³</v>
          </cell>
          <cell r="E326">
            <v>41.92</v>
          </cell>
          <cell r="F326">
            <v>10.02</v>
          </cell>
          <cell r="G326">
            <v>51.94</v>
          </cell>
          <cell r="H326" t="str">
            <v>-</v>
          </cell>
        </row>
        <row r="327">
          <cell r="A327" t="str">
            <v>2 S 02 230 50</v>
          </cell>
          <cell r="B327" t="str">
            <v>-</v>
          </cell>
          <cell r="C327" t="str">
            <v>Base de brita graduada BC</v>
          </cell>
          <cell r="D327" t="str">
            <v>m³</v>
          </cell>
          <cell r="E327">
            <v>40.549999999999997</v>
          </cell>
          <cell r="F327">
            <v>9.69</v>
          </cell>
          <cell r="G327">
            <v>50.24</v>
          </cell>
          <cell r="H327" t="str">
            <v>-</v>
          </cell>
        </row>
        <row r="328">
          <cell r="A328" t="str">
            <v>2 S 02 230 51</v>
          </cell>
          <cell r="B328" t="str">
            <v>-</v>
          </cell>
          <cell r="C328" t="str">
            <v>Base brita grad.c/dist.agreg.contr.de greide BC</v>
          </cell>
          <cell r="D328" t="str">
            <v>m³</v>
          </cell>
          <cell r="E328">
            <v>41.06</v>
          </cell>
          <cell r="F328">
            <v>9.81</v>
          </cell>
          <cell r="G328">
            <v>50.88</v>
          </cell>
          <cell r="H328" t="str">
            <v>-</v>
          </cell>
        </row>
        <row r="329">
          <cell r="A329" t="str">
            <v>2 S 02 231 00</v>
          </cell>
          <cell r="B329" t="str">
            <v>-</v>
          </cell>
          <cell r="C329" t="str">
            <v>Base de macadame hidráulico</v>
          </cell>
          <cell r="D329" t="str">
            <v>m³</v>
          </cell>
          <cell r="E329">
            <v>36.39</v>
          </cell>
          <cell r="F329">
            <v>8.69</v>
          </cell>
          <cell r="G329">
            <v>45.09</v>
          </cell>
          <cell r="H329" t="str">
            <v>-</v>
          </cell>
        </row>
        <row r="330">
          <cell r="A330" t="str">
            <v>2 S 02 231 50</v>
          </cell>
          <cell r="B330" t="str">
            <v>-</v>
          </cell>
          <cell r="C330" t="str">
            <v>Base de macadame hidráulico BC</v>
          </cell>
          <cell r="D330" t="str">
            <v>m³</v>
          </cell>
          <cell r="E330">
            <v>35.590000000000003</v>
          </cell>
          <cell r="F330">
            <v>8.5</v>
          </cell>
          <cell r="G330">
            <v>44.1</v>
          </cell>
          <cell r="H330" t="str">
            <v>-</v>
          </cell>
        </row>
        <row r="331">
          <cell r="A331" t="str">
            <v>2 S 02 241 01</v>
          </cell>
          <cell r="B331" t="str">
            <v>-</v>
          </cell>
          <cell r="C331" t="str">
            <v>Base de solo cimento c/ mistura em usina</v>
          </cell>
          <cell r="D331" t="str">
            <v>m³</v>
          </cell>
          <cell r="E331">
            <v>72.59</v>
          </cell>
          <cell r="F331">
            <v>17.350000000000001</v>
          </cell>
          <cell r="G331">
            <v>89.94</v>
          </cell>
          <cell r="H331" t="str">
            <v>-</v>
          </cell>
        </row>
        <row r="332">
          <cell r="A332" t="str">
            <v>2 S 02 243 01</v>
          </cell>
          <cell r="B332" t="str">
            <v>-</v>
          </cell>
          <cell r="C332" t="str">
            <v>Sub-base de solo melhor. c/ cimento mist. em usina</v>
          </cell>
          <cell r="D332" t="str">
            <v>m³</v>
          </cell>
          <cell r="E332">
            <v>42.86</v>
          </cell>
          <cell r="F332">
            <v>10.24</v>
          </cell>
          <cell r="G332">
            <v>53.1</v>
          </cell>
          <cell r="H332" t="str">
            <v>-</v>
          </cell>
        </row>
        <row r="333">
          <cell r="A333" t="str">
            <v>2 S 02 300 00</v>
          </cell>
          <cell r="B333" t="str">
            <v>-</v>
          </cell>
          <cell r="C333" t="str">
            <v>Imprimação</v>
          </cell>
          <cell r="D333" t="str">
            <v>m²</v>
          </cell>
          <cell r="E333">
            <v>0.12</v>
          </cell>
          <cell r="F333">
            <v>0.03</v>
          </cell>
          <cell r="G333">
            <v>0.16</v>
          </cell>
          <cell r="H333" t="str">
            <v>DNER-ES-306/97</v>
          </cell>
        </row>
        <row r="334">
          <cell r="A334" t="str">
            <v>2 S 02 400 00</v>
          </cell>
          <cell r="B334" t="str">
            <v>-</v>
          </cell>
          <cell r="C334" t="str">
            <v>Pintura de ligação</v>
          </cell>
          <cell r="D334" t="str">
            <v>m²</v>
          </cell>
          <cell r="E334">
            <v>0.09</v>
          </cell>
          <cell r="F334">
            <v>0.02</v>
          </cell>
          <cell r="G334">
            <v>0.11</v>
          </cell>
          <cell r="H334" t="str">
            <v>DNER-ES-307/97</v>
          </cell>
        </row>
        <row r="335">
          <cell r="A335" t="str">
            <v>2 S 02 500 00</v>
          </cell>
          <cell r="B335" t="str">
            <v>-</v>
          </cell>
          <cell r="C335" t="str">
            <v>Tratamento superficial simples c/ cap</v>
          </cell>
          <cell r="D335" t="str">
            <v>m²</v>
          </cell>
          <cell r="E335">
            <v>0.46</v>
          </cell>
          <cell r="F335">
            <v>0.11</v>
          </cell>
          <cell r="G335">
            <v>0.56999999999999995</v>
          </cell>
          <cell r="H335" t="str">
            <v>DNER-ES-308/97</v>
          </cell>
        </row>
        <row r="336">
          <cell r="A336" t="str">
            <v>2 S 02 500 01</v>
          </cell>
          <cell r="B336" t="str">
            <v>-</v>
          </cell>
          <cell r="C336" t="str">
            <v>Tratamento superficial simples c/ emulsão</v>
          </cell>
          <cell r="D336" t="str">
            <v>m²</v>
          </cell>
          <cell r="E336">
            <v>0.43</v>
          </cell>
          <cell r="F336">
            <v>0.1</v>
          </cell>
          <cell r="G336">
            <v>0.53</v>
          </cell>
          <cell r="H336" t="str">
            <v>DNER-ES-308/97</v>
          </cell>
        </row>
        <row r="337">
          <cell r="A337" t="str">
            <v>2 S 02 500 02</v>
          </cell>
          <cell r="B337" t="str">
            <v>-</v>
          </cell>
          <cell r="C337" t="str">
            <v>Tratamento superficial simples c/ banho diluído</v>
          </cell>
          <cell r="D337" t="str">
            <v>m²</v>
          </cell>
          <cell r="E337">
            <v>0.5</v>
          </cell>
          <cell r="F337">
            <v>0.11</v>
          </cell>
          <cell r="G337">
            <v>0.62</v>
          </cell>
          <cell r="H337" t="str">
            <v>DNER-ES-308/97</v>
          </cell>
        </row>
        <row r="338">
          <cell r="A338" t="str">
            <v>2 S 02 500 50</v>
          </cell>
          <cell r="B338" t="str">
            <v>-</v>
          </cell>
          <cell r="C338" t="str">
            <v>Tratamento superficial simples c/cap BC</v>
          </cell>
          <cell r="D338" t="str">
            <v>m²</v>
          </cell>
          <cell r="E338">
            <v>0.46</v>
          </cell>
          <cell r="F338">
            <v>0.11</v>
          </cell>
          <cell r="G338">
            <v>0.56999999999999995</v>
          </cell>
          <cell r="H338" t="str">
            <v>DNER-ES-308/97</v>
          </cell>
        </row>
        <row r="339">
          <cell r="A339" t="str">
            <v>2 S 02 500 51</v>
          </cell>
          <cell r="B339" t="str">
            <v>-</v>
          </cell>
          <cell r="C339" t="str">
            <v>Tratamento superficial simples c/emulsão BC</v>
          </cell>
          <cell r="D339" t="str">
            <v>m²</v>
          </cell>
          <cell r="E339">
            <v>0.43</v>
          </cell>
          <cell r="F339">
            <v>0.1</v>
          </cell>
          <cell r="G339">
            <v>0.53</v>
          </cell>
          <cell r="H339" t="str">
            <v>DNER-ES-308/97</v>
          </cell>
        </row>
        <row r="340">
          <cell r="A340" t="str">
            <v>2 S 02 500 52</v>
          </cell>
          <cell r="B340" t="str">
            <v>-</v>
          </cell>
          <cell r="C340" t="str">
            <v>Tratamento superf.simples c/banho diluído BC</v>
          </cell>
          <cell r="D340" t="str">
            <v>m²</v>
          </cell>
          <cell r="E340">
            <v>0.49</v>
          </cell>
          <cell r="F340">
            <v>0.11</v>
          </cell>
          <cell r="G340">
            <v>0.61</v>
          </cell>
          <cell r="H340" t="str">
            <v>DNER-ES-308/97</v>
          </cell>
        </row>
        <row r="341">
          <cell r="A341" t="str">
            <v>2 S 02 501 00</v>
          </cell>
          <cell r="B341" t="str">
            <v>-</v>
          </cell>
          <cell r="C341" t="str">
            <v>Tratamento superficial duplo c/ cap</v>
          </cell>
          <cell r="D341" t="str">
            <v>m²</v>
          </cell>
          <cell r="E341">
            <v>1.35</v>
          </cell>
          <cell r="F341">
            <v>0.32</v>
          </cell>
          <cell r="G341">
            <v>1.68</v>
          </cell>
          <cell r="H341" t="str">
            <v>DNER-ES-309/97</v>
          </cell>
        </row>
        <row r="342">
          <cell r="A342" t="str">
            <v>2 S 02 501 01</v>
          </cell>
          <cell r="B342" t="str">
            <v>-</v>
          </cell>
          <cell r="C342" t="str">
            <v>Tratamento superficial duplo c/ emulsão</v>
          </cell>
          <cell r="D342" t="str">
            <v>m²</v>
          </cell>
          <cell r="E342">
            <v>1.34</v>
          </cell>
          <cell r="F342">
            <v>0.32</v>
          </cell>
          <cell r="G342">
            <v>1.66</v>
          </cell>
          <cell r="H342" t="str">
            <v>DNER-ES-309/97</v>
          </cell>
        </row>
        <row r="343">
          <cell r="A343" t="str">
            <v>2 S 02 501 02</v>
          </cell>
          <cell r="B343" t="str">
            <v>-</v>
          </cell>
          <cell r="C343" t="str">
            <v>Tratamento superficial duplo c/ banho diluído</v>
          </cell>
          <cell r="D343" t="str">
            <v>m²</v>
          </cell>
          <cell r="E343">
            <v>1.49</v>
          </cell>
          <cell r="F343">
            <v>0.35</v>
          </cell>
          <cell r="G343">
            <v>1.84</v>
          </cell>
          <cell r="H343" t="str">
            <v>DNER-ES-309/97</v>
          </cell>
        </row>
        <row r="344">
          <cell r="A344" t="str">
            <v>2 S 02 501 50</v>
          </cell>
          <cell r="B344" t="str">
            <v>-</v>
          </cell>
          <cell r="C344" t="str">
            <v>Tratamento superficial duplo c/cap BC</v>
          </cell>
          <cell r="D344" t="str">
            <v>m²</v>
          </cell>
          <cell r="E344">
            <v>1.34</v>
          </cell>
          <cell r="F344">
            <v>0.32</v>
          </cell>
          <cell r="G344">
            <v>1.66</v>
          </cell>
          <cell r="H344" t="str">
            <v>DNER-ES-309/97</v>
          </cell>
        </row>
        <row r="345">
          <cell r="A345" t="str">
            <v>2 S 02 501 51</v>
          </cell>
          <cell r="B345" t="str">
            <v>-</v>
          </cell>
          <cell r="C345" t="str">
            <v>Tratamento superficial duplo c/ emulsão BC</v>
          </cell>
          <cell r="D345" t="str">
            <v>m²</v>
          </cell>
          <cell r="E345">
            <v>1.33</v>
          </cell>
          <cell r="F345">
            <v>0.31</v>
          </cell>
          <cell r="G345">
            <v>1.65</v>
          </cell>
          <cell r="H345" t="str">
            <v>DNER-ES-309/97</v>
          </cell>
        </row>
        <row r="346">
          <cell r="A346" t="str">
            <v>2 S 02 501 52</v>
          </cell>
          <cell r="B346" t="str">
            <v>-</v>
          </cell>
          <cell r="C346" t="str">
            <v>Tratamento superficial duplo c/banho diluído BC</v>
          </cell>
          <cell r="D346" t="str">
            <v>m²</v>
          </cell>
          <cell r="E346">
            <v>1.47</v>
          </cell>
          <cell r="F346">
            <v>0.35</v>
          </cell>
          <cell r="G346">
            <v>1.83</v>
          </cell>
          <cell r="H346" t="str">
            <v>DNER-ES-309/97</v>
          </cell>
        </row>
        <row r="347">
          <cell r="A347" t="str">
            <v>2 S 02 502 00</v>
          </cell>
          <cell r="B347" t="str">
            <v>-</v>
          </cell>
          <cell r="C347" t="str">
            <v>Tratamento superficial triplo c/ cap</v>
          </cell>
          <cell r="D347" t="str">
            <v>m²</v>
          </cell>
          <cell r="E347">
            <v>1.91</v>
          </cell>
          <cell r="F347">
            <v>0.45</v>
          </cell>
          <cell r="G347">
            <v>2.37</v>
          </cell>
          <cell r="H347" t="str">
            <v>DNER-ES-310/97</v>
          </cell>
        </row>
        <row r="348">
          <cell r="A348" t="str">
            <v>2 S 02 502 01</v>
          </cell>
          <cell r="B348" t="str">
            <v>-</v>
          </cell>
          <cell r="C348" t="str">
            <v>Tratamento superficial triplo c/ emulsão</v>
          </cell>
          <cell r="D348" t="str">
            <v>m²</v>
          </cell>
          <cell r="E348">
            <v>1.94</v>
          </cell>
          <cell r="F348">
            <v>0.46</v>
          </cell>
          <cell r="G348">
            <v>2.4</v>
          </cell>
          <cell r="H348" t="str">
            <v>DNER-ES-310/97</v>
          </cell>
        </row>
        <row r="349">
          <cell r="A349" t="str">
            <v>2 S 02 502 02</v>
          </cell>
          <cell r="B349" t="str">
            <v>-</v>
          </cell>
          <cell r="C349" t="str">
            <v>Tratamento superficial triplo c/ banho diluído</v>
          </cell>
          <cell r="D349" t="str">
            <v>m²</v>
          </cell>
          <cell r="E349">
            <v>2.11</v>
          </cell>
          <cell r="F349">
            <v>0.5</v>
          </cell>
          <cell r="G349">
            <v>2.61</v>
          </cell>
          <cell r="H349" t="str">
            <v>DNER-ES-310/97</v>
          </cell>
        </row>
        <row r="350">
          <cell r="A350" t="str">
            <v>2 S 02 502 50</v>
          </cell>
          <cell r="B350" t="str">
            <v>-</v>
          </cell>
          <cell r="C350" t="str">
            <v>Tratamento superficial triplo c/ cap BC</v>
          </cell>
          <cell r="D350" t="str">
            <v>m²</v>
          </cell>
          <cell r="E350">
            <v>1.9</v>
          </cell>
          <cell r="F350">
            <v>0.45</v>
          </cell>
          <cell r="G350">
            <v>2.35</v>
          </cell>
          <cell r="H350" t="str">
            <v>DNER-ES-310/97</v>
          </cell>
        </row>
        <row r="351">
          <cell r="A351" t="str">
            <v>2 S 02 502 51</v>
          </cell>
          <cell r="B351" t="str">
            <v>-</v>
          </cell>
          <cell r="C351" t="str">
            <v>Tratamento superficial triplo c/ emulsão BC</v>
          </cell>
          <cell r="D351" t="str">
            <v>m²</v>
          </cell>
          <cell r="E351">
            <v>1.92</v>
          </cell>
          <cell r="F351">
            <v>0.46</v>
          </cell>
          <cell r="G351">
            <v>2.38</v>
          </cell>
          <cell r="H351" t="str">
            <v>DNER-ES-310/97</v>
          </cell>
        </row>
        <row r="352">
          <cell r="A352" t="str">
            <v>2 S 02 502 52</v>
          </cell>
          <cell r="B352" t="str">
            <v>-</v>
          </cell>
          <cell r="C352" t="str">
            <v>Tratamento superficial triplo c/banho diluído BC</v>
          </cell>
          <cell r="D352" t="str">
            <v>m²</v>
          </cell>
          <cell r="E352">
            <v>2.09</v>
          </cell>
          <cell r="F352">
            <v>0.5</v>
          </cell>
          <cell r="G352">
            <v>2.59</v>
          </cell>
          <cell r="H352" t="str">
            <v>DNER-ES-310/97</v>
          </cell>
        </row>
        <row r="353">
          <cell r="A353" t="str">
            <v>2 S 02 530 00</v>
          </cell>
          <cell r="B353" t="str">
            <v>-</v>
          </cell>
          <cell r="C353" t="str">
            <v>Pré-misturado a frio</v>
          </cell>
          <cell r="D353" t="str">
            <v>m³</v>
          </cell>
          <cell r="E353">
            <v>54.99</v>
          </cell>
          <cell r="F353">
            <v>13.14</v>
          </cell>
          <cell r="G353">
            <v>68.14</v>
          </cell>
          <cell r="H353" t="str">
            <v>DNER-ES-317/97</v>
          </cell>
        </row>
        <row r="354">
          <cell r="A354" t="str">
            <v>2 S 02 530 50</v>
          </cell>
          <cell r="B354" t="str">
            <v>-</v>
          </cell>
          <cell r="C354" t="str">
            <v>Pré-misturado a frio AC/BC</v>
          </cell>
          <cell r="D354" t="str">
            <v>m³</v>
          </cell>
          <cell r="E354">
            <v>57.04</v>
          </cell>
          <cell r="F354">
            <v>13.63</v>
          </cell>
          <cell r="G354">
            <v>70.67</v>
          </cell>
          <cell r="H354" t="str">
            <v>DNER-ES-317/97</v>
          </cell>
        </row>
        <row r="355">
          <cell r="A355" t="str">
            <v>2 S 02 531 00</v>
          </cell>
          <cell r="B355" t="str">
            <v>-</v>
          </cell>
          <cell r="C355" t="str">
            <v>Macadame betuminoso por penetração</v>
          </cell>
          <cell r="D355" t="str">
            <v>m³</v>
          </cell>
          <cell r="E355">
            <v>48.57</v>
          </cell>
          <cell r="F355">
            <v>11.61</v>
          </cell>
          <cell r="G355">
            <v>60.18</v>
          </cell>
          <cell r="H355" t="str">
            <v>DNER-ES-311/97</v>
          </cell>
        </row>
        <row r="356">
          <cell r="A356" t="str">
            <v>2 S 02 531 50</v>
          </cell>
          <cell r="B356" t="str">
            <v>-</v>
          </cell>
          <cell r="C356" t="str">
            <v>Macadame betuminoso por penetração BC</v>
          </cell>
          <cell r="D356" t="str">
            <v>m³</v>
          </cell>
          <cell r="E356">
            <v>47.83</v>
          </cell>
          <cell r="F356">
            <v>11.43</v>
          </cell>
          <cell r="G356">
            <v>59.26</v>
          </cell>
          <cell r="H356" t="str">
            <v>DNER-ES-311/97</v>
          </cell>
        </row>
        <row r="357">
          <cell r="A357" t="str">
            <v>2 S 02 532 00</v>
          </cell>
          <cell r="B357" t="str">
            <v>-</v>
          </cell>
          <cell r="C357" t="str">
            <v>Areia-asfalto a quente</v>
          </cell>
          <cell r="D357" t="str">
            <v>t</v>
          </cell>
          <cell r="E357">
            <v>34.79</v>
          </cell>
          <cell r="F357">
            <v>8.31</v>
          </cell>
          <cell r="G357">
            <v>43.11</v>
          </cell>
          <cell r="H357" t="str">
            <v>DNIT 032/2005-ES</v>
          </cell>
        </row>
        <row r="358">
          <cell r="A358" t="str">
            <v>2 S 02 532 50</v>
          </cell>
          <cell r="B358" t="str">
            <v>-</v>
          </cell>
          <cell r="C358" t="str">
            <v>Areia-asfalto a quente AC</v>
          </cell>
          <cell r="D358" t="str">
            <v>t</v>
          </cell>
          <cell r="E358">
            <v>45.66</v>
          </cell>
          <cell r="F358">
            <v>10.91</v>
          </cell>
          <cell r="G358">
            <v>56.57</v>
          </cell>
          <cell r="H358" t="str">
            <v>DNIT 032/2005-ES</v>
          </cell>
        </row>
        <row r="359">
          <cell r="A359" t="str">
            <v>2 S 02 540 01</v>
          </cell>
          <cell r="B359" t="str">
            <v>-</v>
          </cell>
          <cell r="C359" t="str">
            <v>Conc. betuminoso usinado a quente - capa rolamento</v>
          </cell>
          <cell r="D359" t="str">
            <v>t</v>
          </cell>
          <cell r="E359">
            <v>31.75</v>
          </cell>
          <cell r="F359">
            <v>7.58</v>
          </cell>
          <cell r="G359">
            <v>39.340000000000003</v>
          </cell>
          <cell r="H359" t="str">
            <v>DNIT 031/2004-ES</v>
          </cell>
        </row>
        <row r="360">
          <cell r="A360" t="str">
            <v>2 S 02 540 02</v>
          </cell>
          <cell r="B360" t="str">
            <v>-</v>
          </cell>
          <cell r="C360" t="str">
            <v>Concreto betuminoso usinado a quente - "blinder"</v>
          </cell>
          <cell r="D360" t="str">
            <v>t</v>
          </cell>
          <cell r="E360">
            <v>31.2</v>
          </cell>
          <cell r="F360">
            <v>7.45</v>
          </cell>
          <cell r="G360">
            <v>38.659999999999997</v>
          </cell>
          <cell r="H360" t="str">
            <v>DNIT 031/2004-ES</v>
          </cell>
        </row>
        <row r="361">
          <cell r="A361" t="str">
            <v>2 S 02 540 51</v>
          </cell>
          <cell r="B361" t="str">
            <v>-</v>
          </cell>
          <cell r="C361" t="str">
            <v>CBUQ - capa rolamento AC/BC</v>
          </cell>
          <cell r="D361" t="str">
            <v>t</v>
          </cell>
          <cell r="E361">
            <v>33.94</v>
          </cell>
          <cell r="F361">
            <v>8.11</v>
          </cell>
          <cell r="G361">
            <v>42.05</v>
          </cell>
          <cell r="H361" t="str">
            <v>DNIT 031/2004-ES</v>
          </cell>
        </row>
        <row r="362">
          <cell r="A362" t="str">
            <v>2 S 02 540 52</v>
          </cell>
          <cell r="B362" t="str">
            <v>-</v>
          </cell>
          <cell r="C362" t="str">
            <v>CBUQ - "binder" AC/BC</v>
          </cell>
          <cell r="D362" t="str">
            <v>t</v>
          </cell>
          <cell r="E362">
            <v>33.380000000000003</v>
          </cell>
          <cell r="F362">
            <v>7.97</v>
          </cell>
          <cell r="G362">
            <v>41.35</v>
          </cell>
          <cell r="H362" t="str">
            <v>DNIT 031/2004-ES</v>
          </cell>
        </row>
        <row r="363">
          <cell r="A363" t="str">
            <v>2 S 02 603 00</v>
          </cell>
          <cell r="B363" t="str">
            <v>-</v>
          </cell>
          <cell r="C363" t="str">
            <v>Sub-base de concreto rolado</v>
          </cell>
          <cell r="D363" t="str">
            <v>m³</v>
          </cell>
          <cell r="E363">
            <v>68.31</v>
          </cell>
          <cell r="F363">
            <v>16.32</v>
          </cell>
          <cell r="G363">
            <v>84.63</v>
          </cell>
        </row>
        <row r="364">
          <cell r="A364" t="str">
            <v>2 S 02 603 50</v>
          </cell>
          <cell r="B364" t="str">
            <v>-</v>
          </cell>
          <cell r="C364" t="str">
            <v>Sub-base de concreto rolado AC/BC</v>
          </cell>
          <cell r="D364" t="str">
            <v>m³</v>
          </cell>
          <cell r="E364">
            <v>67.45</v>
          </cell>
          <cell r="F364">
            <v>16.12</v>
          </cell>
          <cell r="G364">
            <v>83.57</v>
          </cell>
        </row>
        <row r="365">
          <cell r="A365" t="str">
            <v>2 S 02 604 00</v>
          </cell>
          <cell r="B365" t="str">
            <v>-</v>
          </cell>
          <cell r="C365" t="str">
            <v>Sub-base de concreto de cimento portland</v>
          </cell>
          <cell r="D365" t="str">
            <v>m³</v>
          </cell>
          <cell r="E365">
            <v>112.16</v>
          </cell>
          <cell r="F365">
            <v>26.8</v>
          </cell>
          <cell r="G365">
            <v>138.97</v>
          </cell>
        </row>
        <row r="366">
          <cell r="A366" t="str">
            <v>2 S 02 604 50</v>
          </cell>
          <cell r="B366" t="str">
            <v>-</v>
          </cell>
          <cell r="C366" t="str">
            <v>Sub-base de concreto de cimento portland AC/BC</v>
          </cell>
          <cell r="D366" t="str">
            <v>m³</v>
          </cell>
          <cell r="E366">
            <v>111.31</v>
          </cell>
          <cell r="F366">
            <v>26.6</v>
          </cell>
          <cell r="G366">
            <v>137.91</v>
          </cell>
        </row>
        <row r="367">
          <cell r="A367" t="str">
            <v>2 S 02 606 00</v>
          </cell>
          <cell r="B367" t="str">
            <v>-</v>
          </cell>
          <cell r="C367" t="str">
            <v>Concreto de cimento portland com fôrma deslizante</v>
          </cell>
          <cell r="D367" t="str">
            <v>m³</v>
          </cell>
          <cell r="E367">
            <v>146.22</v>
          </cell>
          <cell r="F367">
            <v>34.94</v>
          </cell>
          <cell r="G367">
            <v>181.17</v>
          </cell>
        </row>
        <row r="368">
          <cell r="A368" t="str">
            <v>2 S 02 606 50</v>
          </cell>
          <cell r="B368" t="str">
            <v>-</v>
          </cell>
          <cell r="C368" t="str">
            <v>Concr.de cimento portl.com fôrma deslizante AC/BC</v>
          </cell>
          <cell r="D368" t="str">
            <v>m³</v>
          </cell>
          <cell r="E368">
            <v>156.04</v>
          </cell>
          <cell r="F368">
            <v>37.29</v>
          </cell>
          <cell r="G368">
            <v>193.34</v>
          </cell>
        </row>
        <row r="369">
          <cell r="A369" t="str">
            <v>2 S 02 607 00</v>
          </cell>
          <cell r="B369" t="str">
            <v>-</v>
          </cell>
          <cell r="C369" t="str">
            <v>Concreto cimento portland c/ equip. pequeno porte</v>
          </cell>
          <cell r="D369" t="str">
            <v>m³</v>
          </cell>
          <cell r="E369">
            <v>221.2</v>
          </cell>
          <cell r="F369">
            <v>52.86</v>
          </cell>
          <cell r="G369">
            <v>274.07</v>
          </cell>
        </row>
        <row r="370">
          <cell r="A370" t="str">
            <v>2 S 02 607 50</v>
          </cell>
          <cell r="B370" t="str">
            <v>-</v>
          </cell>
          <cell r="C370" t="str">
            <v>Concr.cimento portl.c/equip.pequeno porte AC/BC</v>
          </cell>
          <cell r="D370" t="str">
            <v>m³</v>
          </cell>
          <cell r="E370">
            <v>229.32</v>
          </cell>
          <cell r="F370">
            <v>54.8</v>
          </cell>
          <cell r="G370">
            <v>284.13</v>
          </cell>
        </row>
        <row r="371">
          <cell r="A371" t="str">
            <v>2 S 02 700 01</v>
          </cell>
          <cell r="B371" t="str">
            <v>-</v>
          </cell>
          <cell r="C371" t="str">
            <v>Execução pavim. c/ peças pré-moldadas concr.</v>
          </cell>
          <cell r="D371" t="str">
            <v>m²</v>
          </cell>
          <cell r="E371">
            <v>34.06</v>
          </cell>
          <cell r="F371">
            <v>8.14</v>
          </cell>
          <cell r="G371">
            <v>42.2</v>
          </cell>
        </row>
        <row r="372">
          <cell r="A372" t="str">
            <v>2 S 02 700 51</v>
          </cell>
          <cell r="B372" t="str">
            <v>-</v>
          </cell>
          <cell r="C372" t="str">
            <v>Execução pavim.c/peças pré-moldadas concr. AC/BC</v>
          </cell>
          <cell r="D372" t="str">
            <v>m²</v>
          </cell>
          <cell r="E372">
            <v>35.43</v>
          </cell>
          <cell r="F372">
            <v>8.4600000000000009</v>
          </cell>
          <cell r="G372">
            <v>43.9</v>
          </cell>
        </row>
        <row r="373">
          <cell r="A373" t="str">
            <v>2 S 02 702 00</v>
          </cell>
          <cell r="B373" t="str">
            <v>-</v>
          </cell>
          <cell r="C373" t="str">
            <v>Limpeza e enchimento de junta de pavimento de conc</v>
          </cell>
          <cell r="D373" t="str">
            <v>m</v>
          </cell>
          <cell r="E373">
            <v>4.8</v>
          </cell>
          <cell r="F373">
            <v>1.1399999999999999</v>
          </cell>
          <cell r="G373">
            <v>5.94</v>
          </cell>
        </row>
        <row r="374">
          <cell r="A374" t="str">
            <v>2 S 03 000 02</v>
          </cell>
          <cell r="B374" t="str">
            <v>-</v>
          </cell>
          <cell r="C374" t="str">
            <v>Escavação manual de cavas em material 1a cat</v>
          </cell>
          <cell r="D374" t="str">
            <v>m³</v>
          </cell>
          <cell r="E374">
            <v>23.32</v>
          </cell>
          <cell r="F374">
            <v>5.57</v>
          </cell>
          <cell r="G374">
            <v>29.9</v>
          </cell>
        </row>
        <row r="375">
          <cell r="A375" t="str">
            <v>2 S 03 000 03</v>
          </cell>
          <cell r="B375" t="str">
            <v>-</v>
          </cell>
          <cell r="C375" t="str">
            <v>Escavação manual de cavas em material 2a cat</v>
          </cell>
          <cell r="D375" t="str">
            <v>m³</v>
          </cell>
          <cell r="E375">
            <v>31.1</v>
          </cell>
          <cell r="F375">
            <v>7.43</v>
          </cell>
          <cell r="G375">
            <v>38.54</v>
          </cell>
        </row>
        <row r="376">
          <cell r="A376" t="str">
            <v>2 S 03 010 01</v>
          </cell>
          <cell r="B376" t="str">
            <v>-</v>
          </cell>
          <cell r="C376" t="str">
            <v>Escavação em cavas de fundação com esgotamento</v>
          </cell>
          <cell r="D376" t="str">
            <v>m³</v>
          </cell>
          <cell r="E376">
            <v>26.55</v>
          </cell>
          <cell r="F376">
            <v>6.34</v>
          </cell>
          <cell r="G376">
            <v>32.89</v>
          </cell>
        </row>
        <row r="377">
          <cell r="A377" t="str">
            <v>2 S 03 119 01</v>
          </cell>
          <cell r="B377" t="str">
            <v>-</v>
          </cell>
          <cell r="C377" t="str">
            <v>Escoramento com madeira de OAE</v>
          </cell>
          <cell r="D377" t="str">
            <v>m³</v>
          </cell>
          <cell r="E377">
            <v>23.68</v>
          </cell>
          <cell r="F377">
            <v>5.66</v>
          </cell>
          <cell r="G377">
            <v>29.35</v>
          </cell>
        </row>
        <row r="378">
          <cell r="A378" t="str">
            <v>2 S 03 300 01</v>
          </cell>
          <cell r="B378" t="str">
            <v>-</v>
          </cell>
          <cell r="C378" t="str">
            <v>Confecção e lançamento concr. magro em betoneira</v>
          </cell>
          <cell r="D378" t="str">
            <v>m³</v>
          </cell>
          <cell r="E378">
            <v>136.08000000000001</v>
          </cell>
          <cell r="F378">
            <v>32.520000000000003</v>
          </cell>
          <cell r="G378">
            <v>168.61</v>
          </cell>
        </row>
        <row r="379">
          <cell r="A379" t="str">
            <v>2 S 03 300 51</v>
          </cell>
          <cell r="B379" t="str">
            <v>-</v>
          </cell>
          <cell r="C379" t="str">
            <v>Confecção e lanç.de concr.magro em betoneira AC/BC</v>
          </cell>
          <cell r="D379" t="str">
            <v>m³</v>
          </cell>
          <cell r="E379">
            <v>146.4</v>
          </cell>
          <cell r="F379">
            <v>34.99</v>
          </cell>
          <cell r="G379">
            <v>181.39</v>
          </cell>
        </row>
        <row r="380">
          <cell r="A380" t="str">
            <v>2 S 03 321 00</v>
          </cell>
          <cell r="B380" t="str">
            <v>-</v>
          </cell>
          <cell r="C380" t="str">
            <v>Conc.estr.fck=8 MPa-contr.raz.uso ger.conf. e lanç</v>
          </cell>
          <cell r="D380" t="str">
            <v>m³</v>
          </cell>
          <cell r="E380">
            <v>158.27000000000001</v>
          </cell>
          <cell r="F380">
            <v>37.82</v>
          </cell>
          <cell r="G380">
            <v>196.1</v>
          </cell>
          <cell r="H380" t="str">
            <v>DNER-ES-335/97</v>
          </cell>
        </row>
        <row r="381">
          <cell r="A381" t="str">
            <v>2 S 03 321 50</v>
          </cell>
          <cell r="B381" t="str">
            <v>-</v>
          </cell>
          <cell r="C381" t="str">
            <v>Concr.estr.fck=8 MPa-c.raz.uso ger.conf.lanç.AC/BC</v>
          </cell>
          <cell r="D381" t="str">
            <v>m³</v>
          </cell>
          <cell r="E381">
            <v>167.9</v>
          </cell>
          <cell r="F381">
            <v>40.119999999999997</v>
          </cell>
          <cell r="G381">
            <v>208.02</v>
          </cell>
          <cell r="H381" t="str">
            <v>DNER-ES-335/97</v>
          </cell>
        </row>
        <row r="382">
          <cell r="A382" t="str">
            <v>2 S 03 322 00</v>
          </cell>
          <cell r="B382" t="str">
            <v>-</v>
          </cell>
          <cell r="C382" t="str">
            <v>Conc.estr.fck=10 MPa-contr.raz.uso ger.conf.e lanç</v>
          </cell>
          <cell r="D382" t="str">
            <v>m³</v>
          </cell>
          <cell r="E382">
            <v>165.78</v>
          </cell>
          <cell r="F382">
            <v>39.619999999999997</v>
          </cell>
          <cell r="G382">
            <v>205.4</v>
          </cell>
          <cell r="H382" t="str">
            <v>DNER-ES-335/97</v>
          </cell>
        </row>
        <row r="383">
          <cell r="A383" t="str">
            <v>2 S 03 322 50</v>
          </cell>
          <cell r="B383" t="str">
            <v>-</v>
          </cell>
          <cell r="C383" t="str">
            <v>Concr.estr.fck=10MPa-c.raz.uso ger.conf.lanç.AC/BC</v>
          </cell>
          <cell r="D383" t="str">
            <v>m³</v>
          </cell>
          <cell r="E383">
            <v>175.16</v>
          </cell>
          <cell r="F383">
            <v>41.86</v>
          </cell>
          <cell r="G383">
            <v>217.03</v>
          </cell>
          <cell r="H383" t="str">
            <v>DNER-ES-335/97</v>
          </cell>
        </row>
        <row r="384">
          <cell r="A384" t="str">
            <v>2 S 03 323 00</v>
          </cell>
          <cell r="B384" t="str">
            <v>-</v>
          </cell>
          <cell r="C384" t="str">
            <v>Conc.estr.fck=12 MPa-contr.raz.uso ger.conf.e lanç</v>
          </cell>
          <cell r="D384" t="str">
            <v>m³</v>
          </cell>
          <cell r="E384">
            <v>173.94</v>
          </cell>
          <cell r="F384">
            <v>41.57</v>
          </cell>
          <cell r="G384">
            <v>215.51</v>
          </cell>
          <cell r="H384" t="str">
            <v>DNER-ES-335/97</v>
          </cell>
        </row>
        <row r="385">
          <cell r="A385" t="str">
            <v>2 S 03 323 50</v>
          </cell>
          <cell r="B385" t="str">
            <v>-</v>
          </cell>
          <cell r="C385" t="str">
            <v>Concr.estr.fck=12MPa-c.raz.uso ger.conf.lanç.AC/BC</v>
          </cell>
          <cell r="D385" t="str">
            <v>m³</v>
          </cell>
          <cell r="E385">
            <v>183.08</v>
          </cell>
          <cell r="F385">
            <v>43.75</v>
          </cell>
          <cell r="G385">
            <v>226.83</v>
          </cell>
          <cell r="H385" t="str">
            <v>DNER-ES-335/97</v>
          </cell>
        </row>
        <row r="386">
          <cell r="A386" t="str">
            <v>2 S 03 324 00</v>
          </cell>
          <cell r="B386" t="str">
            <v>-</v>
          </cell>
          <cell r="C386" t="str">
            <v>Conc.estr.fck=15 MPa-contr.raz.uso ger.conf.e lanç</v>
          </cell>
          <cell r="D386" t="str">
            <v>m³</v>
          </cell>
          <cell r="E386">
            <v>182.43</v>
          </cell>
          <cell r="F386">
            <v>43.6</v>
          </cell>
          <cell r="G386">
            <v>226.03</v>
          </cell>
          <cell r="H386" t="str">
            <v>DNER-ES-335/97</v>
          </cell>
        </row>
        <row r="387">
          <cell r="A387" t="str">
            <v>2 S 03 324 01</v>
          </cell>
          <cell r="B387" t="str">
            <v>-</v>
          </cell>
          <cell r="C387" t="str">
            <v>Conc.estr.fck=15 MPa-contr.raz.c/adit.conf. e lanç</v>
          </cell>
          <cell r="D387" t="str">
            <v>m³</v>
          </cell>
          <cell r="E387">
            <v>167.69</v>
          </cell>
          <cell r="F387">
            <v>40.08</v>
          </cell>
          <cell r="G387">
            <v>207.77</v>
          </cell>
          <cell r="H387" t="str">
            <v>DNER-ES-335/97</v>
          </cell>
        </row>
        <row r="388">
          <cell r="A388" t="str">
            <v>2 S 03 324 50</v>
          </cell>
          <cell r="B388" t="str">
            <v>-</v>
          </cell>
          <cell r="C388" t="str">
            <v>Concr.estr.fck=15MPa-c.raz.c/adit conf.lanç.AC/BC</v>
          </cell>
          <cell r="D388" t="str">
            <v>m³</v>
          </cell>
          <cell r="E388">
            <v>191.29</v>
          </cell>
          <cell r="F388">
            <v>45.72</v>
          </cell>
          <cell r="G388">
            <v>237.01</v>
          </cell>
          <cell r="H388" t="str">
            <v>DNER-ES-335/97</v>
          </cell>
        </row>
        <row r="389">
          <cell r="A389" t="str">
            <v>2 S 03 324 51</v>
          </cell>
          <cell r="B389" t="str">
            <v>-</v>
          </cell>
          <cell r="C389" t="str">
            <v>Concr.estr.fck=15MPa-c.raz.uso ger conf.lançAC/BC</v>
          </cell>
          <cell r="D389" t="str">
            <v>m³</v>
          </cell>
          <cell r="E389">
            <v>176.96</v>
          </cell>
          <cell r="F389">
            <v>42.29</v>
          </cell>
          <cell r="G389">
            <v>219.26</v>
          </cell>
          <cell r="H389" t="str">
            <v>DNER-ES-335/97</v>
          </cell>
        </row>
        <row r="390">
          <cell r="A390" t="str">
            <v>2 S 03 325 00</v>
          </cell>
          <cell r="B390" t="str">
            <v>-</v>
          </cell>
          <cell r="C390" t="str">
            <v>Conc.estr.fck=18 MPa-contr.raz.uso ger.conf.e lanç</v>
          </cell>
          <cell r="D390" t="str">
            <v>m³</v>
          </cell>
          <cell r="E390">
            <v>190.9</v>
          </cell>
          <cell r="F390">
            <v>45.62</v>
          </cell>
          <cell r="G390">
            <v>236.53</v>
          </cell>
          <cell r="H390" t="str">
            <v>DNER-ES-335/97</v>
          </cell>
        </row>
        <row r="391">
          <cell r="A391" t="str">
            <v>2 S 03 325 01</v>
          </cell>
          <cell r="B391" t="str">
            <v>-</v>
          </cell>
          <cell r="C391" t="str">
            <v>Conc.estr.fck=18 MPa-contr.raz.c/adit.conf. e lanç</v>
          </cell>
          <cell r="D391" t="str">
            <v>m³</v>
          </cell>
          <cell r="E391">
            <v>175.53</v>
          </cell>
          <cell r="F391">
            <v>41.95</v>
          </cell>
          <cell r="G391">
            <v>217.48</v>
          </cell>
          <cell r="H391" t="str">
            <v>DNER-ES-335/97</v>
          </cell>
        </row>
        <row r="392">
          <cell r="A392" t="str">
            <v>2 S 03 325 50</v>
          </cell>
          <cell r="B392" t="str">
            <v>-</v>
          </cell>
          <cell r="C392" t="str">
            <v>Concr.estr.fck=18MPa-c.raz.uso ger.conf.lanç.AC/BC</v>
          </cell>
          <cell r="D392" t="str">
            <v>m³</v>
          </cell>
          <cell r="E392">
            <v>199.5</v>
          </cell>
          <cell r="F392">
            <v>47.68</v>
          </cell>
          <cell r="G392">
            <v>247.18</v>
          </cell>
          <cell r="H392" t="str">
            <v>DNER-ES-335/97</v>
          </cell>
        </row>
        <row r="393">
          <cell r="A393" t="str">
            <v>2 S 03 325 51</v>
          </cell>
          <cell r="B393" t="str">
            <v>-</v>
          </cell>
          <cell r="C393" t="str">
            <v>Concr.estr.fck=18MPa-c.raz.c/adit conf. lanç.AC/BC</v>
          </cell>
          <cell r="D393" t="str">
            <v>m³</v>
          </cell>
          <cell r="E393">
            <v>184.54</v>
          </cell>
          <cell r="F393">
            <v>44.1</v>
          </cell>
          <cell r="G393">
            <v>228.65</v>
          </cell>
          <cell r="H393" t="str">
            <v>DNER-ES-335/97</v>
          </cell>
        </row>
        <row r="394">
          <cell r="A394" t="str">
            <v>2 S 03 326 00</v>
          </cell>
          <cell r="B394" t="str">
            <v>-</v>
          </cell>
          <cell r="C394" t="str">
            <v>Conc.estr.fck=20 MPa-contr.raz.uso ger.conf.e lanç</v>
          </cell>
          <cell r="D394" t="str">
            <v>m³</v>
          </cell>
          <cell r="E394">
            <v>197.76</v>
          </cell>
          <cell r="F394">
            <v>47.26</v>
          </cell>
          <cell r="G394">
            <v>245.03</v>
          </cell>
          <cell r="H394" t="str">
            <v>DNER-ES-335/97</v>
          </cell>
        </row>
        <row r="395">
          <cell r="A395" t="str">
            <v>2 S 03 326 01</v>
          </cell>
          <cell r="B395" t="str">
            <v>-</v>
          </cell>
          <cell r="C395" t="str">
            <v>Conc.estr.fck=20 MPa-contr.raz.c/adit.conf. e lanç</v>
          </cell>
          <cell r="D395" t="str">
            <v>m³</v>
          </cell>
          <cell r="E395">
            <v>182.52</v>
          </cell>
          <cell r="F395">
            <v>43.62</v>
          </cell>
          <cell r="G395">
            <v>226.14</v>
          </cell>
          <cell r="H395" t="str">
            <v>DNER-ES-335/97</v>
          </cell>
        </row>
        <row r="396">
          <cell r="A396" t="str">
            <v>2 S 03 326 50</v>
          </cell>
          <cell r="B396" t="str">
            <v>-</v>
          </cell>
          <cell r="C396" t="str">
            <v>Concr.estr.fck=20MPa-c.raz.uso ger.conf.lanç AC/BC</v>
          </cell>
          <cell r="D396" t="str">
            <v>m³</v>
          </cell>
          <cell r="E396">
            <v>206.14</v>
          </cell>
          <cell r="F396">
            <v>49.26</v>
          </cell>
          <cell r="G396">
            <v>255.41</v>
          </cell>
          <cell r="H396" t="str">
            <v>DNER-ES-335/97</v>
          </cell>
        </row>
        <row r="397">
          <cell r="A397" t="str">
            <v>2 S 03 326 51</v>
          </cell>
          <cell r="B397" t="str">
            <v>-</v>
          </cell>
          <cell r="C397" t="str">
            <v>Concr.estr.fck=20MPa-c.raz.c/adit conf.lanç.AC/BC</v>
          </cell>
          <cell r="D397" t="str">
            <v>m³</v>
          </cell>
          <cell r="E397">
            <v>191.32</v>
          </cell>
          <cell r="F397">
            <v>45.72</v>
          </cell>
          <cell r="G397">
            <v>237.05</v>
          </cell>
          <cell r="H397" t="str">
            <v>DNER-ES-335/97</v>
          </cell>
        </row>
        <row r="398">
          <cell r="A398" t="str">
            <v>2 S 03 327 00</v>
          </cell>
          <cell r="B398" t="str">
            <v>-</v>
          </cell>
          <cell r="C398" t="str">
            <v>Conc.estr.fck=22 MPa-contr.raz.uso ger.conf.e lanç</v>
          </cell>
          <cell r="D398" t="str">
            <v>m³</v>
          </cell>
          <cell r="E398">
            <v>205.91</v>
          </cell>
          <cell r="F398">
            <v>49.21</v>
          </cell>
          <cell r="G398">
            <v>255.13</v>
          </cell>
          <cell r="H398" t="str">
            <v>DNER-ES-335/97</v>
          </cell>
        </row>
        <row r="399">
          <cell r="A399" t="str">
            <v>2 S 03 327 50</v>
          </cell>
          <cell r="B399" t="str">
            <v>-</v>
          </cell>
          <cell r="C399" t="str">
            <v>Concr estr.fck=24MPa-c.raz.uso ger conf.lanç.AC/BC</v>
          </cell>
          <cell r="D399" t="str">
            <v>m³</v>
          </cell>
          <cell r="E399">
            <v>214.04</v>
          </cell>
          <cell r="F399">
            <v>51.15</v>
          </cell>
          <cell r="G399">
            <v>265.2</v>
          </cell>
          <cell r="H399" t="str">
            <v>DNER-ES-335/97</v>
          </cell>
        </row>
        <row r="400">
          <cell r="A400" t="str">
            <v>2 S 03 328 00</v>
          </cell>
          <cell r="B400" t="str">
            <v>-</v>
          </cell>
          <cell r="C400" t="str">
            <v>Conc.estr.fck=24 MPa-contr.raz.uso ger.conf.e lanç</v>
          </cell>
          <cell r="D400" t="str">
            <v>m³</v>
          </cell>
          <cell r="E400">
            <v>214.16</v>
          </cell>
          <cell r="F400">
            <v>51.18</v>
          </cell>
          <cell r="G400">
            <v>265.35000000000002</v>
          </cell>
          <cell r="H400" t="str">
            <v>DNER-ES-335/97</v>
          </cell>
        </row>
        <row r="401">
          <cell r="A401" t="str">
            <v>2 S 03 328 50</v>
          </cell>
          <cell r="B401" t="str">
            <v>-</v>
          </cell>
          <cell r="C401" t="str">
            <v>Concr.estr.fck=25MPa-c.raz.c/adit conf.lanç.AC/BC</v>
          </cell>
          <cell r="D401" t="str">
            <v>m³</v>
          </cell>
          <cell r="E401">
            <v>222.29</v>
          </cell>
          <cell r="F401">
            <v>53.12</v>
          </cell>
          <cell r="G401">
            <v>275.42</v>
          </cell>
          <cell r="H401" t="str">
            <v>DNER-ES-335/97</v>
          </cell>
        </row>
        <row r="402">
          <cell r="A402" t="str">
            <v>2 S 03 329 00</v>
          </cell>
          <cell r="B402" t="str">
            <v>-</v>
          </cell>
          <cell r="C402" t="str">
            <v>Conc.estr.fck=25 MPa-contr.raz.c/adit.conf. e lanç</v>
          </cell>
          <cell r="D402" t="str">
            <v>m³</v>
          </cell>
          <cell r="E402">
            <v>198.24</v>
          </cell>
          <cell r="F402">
            <v>47.37</v>
          </cell>
          <cell r="G402">
            <v>245.61</v>
          </cell>
          <cell r="H402" t="str">
            <v>DNER-ES-335/97</v>
          </cell>
        </row>
        <row r="403">
          <cell r="A403" t="str">
            <v>2 S 03 329 01</v>
          </cell>
          <cell r="B403" t="str">
            <v>-</v>
          </cell>
          <cell r="C403" t="str">
            <v>Conc.estr.fck=26 MPa-contr.raz.uso ger.conf.e lanç</v>
          </cell>
          <cell r="D403" t="str">
            <v>m³</v>
          </cell>
          <cell r="E403">
            <v>221.66</v>
          </cell>
          <cell r="F403">
            <v>52.97</v>
          </cell>
          <cell r="G403">
            <v>274.64</v>
          </cell>
          <cell r="H403" t="str">
            <v>DNER-ES-335/97</v>
          </cell>
        </row>
        <row r="404">
          <cell r="A404" t="str">
            <v>2 S 03 329 02</v>
          </cell>
          <cell r="B404" t="str">
            <v>-</v>
          </cell>
          <cell r="C404" t="str">
            <v>Conc.estr.fck=30 MPa-contr.raz.uso ger.conf.e lanç</v>
          </cell>
          <cell r="D404" t="str">
            <v>m³</v>
          </cell>
          <cell r="E404">
            <v>229.08</v>
          </cell>
          <cell r="F404">
            <v>54.75</v>
          </cell>
          <cell r="G404">
            <v>283.83</v>
          </cell>
          <cell r="H404" t="str">
            <v>DNER-ES-335/97</v>
          </cell>
        </row>
        <row r="405">
          <cell r="A405" t="str">
            <v>2 S 03 329 03</v>
          </cell>
          <cell r="B405" t="str">
            <v>-</v>
          </cell>
          <cell r="C405" t="str">
            <v>Conc.estr.fck=30 MPa-contr.raz. c/adit.conf.e lanç</v>
          </cell>
          <cell r="D405" t="str">
            <v>m³</v>
          </cell>
          <cell r="E405">
            <v>212.58</v>
          </cell>
          <cell r="F405">
            <v>50.8</v>
          </cell>
          <cell r="G405">
            <v>263.39</v>
          </cell>
          <cell r="H405" t="str">
            <v>DNER-ES-335/97</v>
          </cell>
        </row>
        <row r="406">
          <cell r="A406" t="str">
            <v>2 S 03 329 04</v>
          </cell>
          <cell r="B406" t="str">
            <v>-</v>
          </cell>
          <cell r="C406" t="str">
            <v>Conc.estr.fck=35 MPa-contr.raz.c/adit.conf. e lanç</v>
          </cell>
          <cell r="D406" t="str">
            <v>m³</v>
          </cell>
          <cell r="E406">
            <v>226.67</v>
          </cell>
          <cell r="F406">
            <v>54.17</v>
          </cell>
          <cell r="G406">
            <v>280.83999999999997</v>
          </cell>
          <cell r="H406" t="str">
            <v>DNER-ES-335/97</v>
          </cell>
        </row>
        <row r="407">
          <cell r="A407" t="str">
            <v>2 S 03 329 50</v>
          </cell>
          <cell r="B407" t="str">
            <v>-</v>
          </cell>
          <cell r="C407" t="str">
            <v>Concr.estr.fck=26MPa-c.raz.uso ger conf.lanc.AC/BC</v>
          </cell>
          <cell r="D407" t="str">
            <v>m³</v>
          </cell>
          <cell r="E407">
            <v>206.55</v>
          </cell>
          <cell r="F407">
            <v>49.36</v>
          </cell>
          <cell r="G407">
            <v>255.92</v>
          </cell>
          <cell r="H407" t="str">
            <v>DNER-ES-335/97</v>
          </cell>
        </row>
        <row r="408">
          <cell r="A408" t="str">
            <v>2 S 03 329 51</v>
          </cell>
          <cell r="B408" t="str">
            <v>-</v>
          </cell>
          <cell r="C408" t="str">
            <v>Concr.estr.fck=30MPa-c.raz.uso ger.conf.lanc.AC/BC</v>
          </cell>
          <cell r="D408" t="str">
            <v>m³</v>
          </cell>
          <cell r="E408">
            <v>229.52</v>
          </cell>
          <cell r="F408">
            <v>54.85</v>
          </cell>
          <cell r="G408">
            <v>284.37</v>
          </cell>
          <cell r="H408" t="str">
            <v>DNER-ES-335/97</v>
          </cell>
        </row>
        <row r="409">
          <cell r="A409" t="str">
            <v>2 S 03 329 52</v>
          </cell>
          <cell r="B409" t="str">
            <v>-</v>
          </cell>
          <cell r="C409" t="str">
            <v>Concr.estr.fck=30MPa-c.raz.c/adit.conf.lanc.AC/BC</v>
          </cell>
          <cell r="D409" t="str">
            <v>m³</v>
          </cell>
          <cell r="E409">
            <v>236.47</v>
          </cell>
          <cell r="F409">
            <v>56.51</v>
          </cell>
          <cell r="G409">
            <v>292.98</v>
          </cell>
          <cell r="H409" t="str">
            <v>DNER-ES-335/97</v>
          </cell>
        </row>
        <row r="410">
          <cell r="A410" t="str">
            <v>2 S 03 329 53</v>
          </cell>
          <cell r="B410" t="str">
            <v>-</v>
          </cell>
          <cell r="C410" t="str">
            <v>Concr.estr.fck=35MPa-c.raz.uso ger.conf.lanc.AC/BC</v>
          </cell>
          <cell r="D410" t="str">
            <v>m³</v>
          </cell>
          <cell r="E410">
            <v>220.48</v>
          </cell>
          <cell r="F410">
            <v>52.69</v>
          </cell>
          <cell r="G410">
            <v>273.17</v>
          </cell>
          <cell r="H410" t="str">
            <v>DNER-ES-335/97</v>
          </cell>
        </row>
        <row r="411">
          <cell r="A411" t="str">
            <v>2 S 03 329 54</v>
          </cell>
          <cell r="B411" t="str">
            <v>-</v>
          </cell>
          <cell r="C411" t="str">
            <v>Concr.estr.fck=35Mpa-c.raz c/adit.conf.lanc.AC/BC</v>
          </cell>
          <cell r="D411" t="str">
            <v>m³</v>
          </cell>
          <cell r="E411">
            <v>234.05</v>
          </cell>
          <cell r="F411">
            <v>55.93</v>
          </cell>
          <cell r="G411">
            <v>289.99</v>
          </cell>
          <cell r="H411" t="str">
            <v>DNER-ES-335/97</v>
          </cell>
        </row>
        <row r="412">
          <cell r="A412" t="str">
            <v>2 S 03 370 00</v>
          </cell>
          <cell r="B412" t="str">
            <v>-</v>
          </cell>
          <cell r="C412" t="str">
            <v>Forma comum de madeira</v>
          </cell>
          <cell r="D412" t="str">
            <v>m²</v>
          </cell>
          <cell r="E412">
            <v>30.39</v>
          </cell>
          <cell r="F412">
            <v>7.26</v>
          </cell>
          <cell r="G412">
            <v>37.659999999999997</v>
          </cell>
          <cell r="H412" t="str">
            <v>DNER-ES-333/97</v>
          </cell>
        </row>
        <row r="413">
          <cell r="A413" t="str">
            <v>2 S 03 371 01</v>
          </cell>
          <cell r="B413" t="str">
            <v>-</v>
          </cell>
          <cell r="C413" t="str">
            <v>Forma de placa compensada resinada</v>
          </cell>
          <cell r="D413" t="str">
            <v>m²</v>
          </cell>
          <cell r="E413">
            <v>21.9</v>
          </cell>
          <cell r="F413">
            <v>5.23</v>
          </cell>
          <cell r="G413">
            <v>27.13</v>
          </cell>
          <cell r="H413" t="str">
            <v>DNER-ES-333/97</v>
          </cell>
        </row>
        <row r="414">
          <cell r="A414" t="str">
            <v>2 S 03 371 02</v>
          </cell>
          <cell r="B414" t="str">
            <v>-</v>
          </cell>
          <cell r="C414" t="str">
            <v>Forma de placa compensada plastificada</v>
          </cell>
          <cell r="D414" t="str">
            <v>m²</v>
          </cell>
          <cell r="E414">
            <v>24.01</v>
          </cell>
          <cell r="F414">
            <v>5.74</v>
          </cell>
          <cell r="G414">
            <v>29.75</v>
          </cell>
          <cell r="H414" t="str">
            <v>DNER-ES-333/97</v>
          </cell>
        </row>
        <row r="415">
          <cell r="A415" t="str">
            <v>2 S 03 372 01</v>
          </cell>
          <cell r="B415" t="str">
            <v>-</v>
          </cell>
          <cell r="C415" t="str">
            <v>Formas para tubulão</v>
          </cell>
          <cell r="D415" t="str">
            <v>m²</v>
          </cell>
          <cell r="E415">
            <v>14.83</v>
          </cell>
          <cell r="F415">
            <v>3.54</v>
          </cell>
          <cell r="G415">
            <v>18.37</v>
          </cell>
          <cell r="H415" t="str">
            <v>DNER-ES-333/97</v>
          </cell>
        </row>
        <row r="416">
          <cell r="A416" t="str">
            <v>2 S 03 401 01</v>
          </cell>
          <cell r="B416" t="str">
            <v>-</v>
          </cell>
          <cell r="C416" t="str">
            <v>Estaca tipo Franki D=350 mm</v>
          </cell>
          <cell r="D416" t="str">
            <v>m</v>
          </cell>
          <cell r="E416">
            <v>110.41</v>
          </cell>
          <cell r="F416">
            <v>26.38</v>
          </cell>
          <cell r="G416">
            <v>136.80000000000001</v>
          </cell>
          <cell r="H416" t="str">
            <v>EC-OAE-22</v>
          </cell>
        </row>
        <row r="417">
          <cell r="A417" t="str">
            <v>2 S 03 401 02</v>
          </cell>
          <cell r="B417" t="str">
            <v>-</v>
          </cell>
          <cell r="C417" t="str">
            <v>Estaca tipo Franki D=400 mm</v>
          </cell>
          <cell r="D417" t="str">
            <v>m</v>
          </cell>
          <cell r="E417">
            <v>120.22</v>
          </cell>
          <cell r="F417">
            <v>28.73</v>
          </cell>
          <cell r="G417">
            <v>148.94999999999999</v>
          </cell>
          <cell r="H417" t="str">
            <v>EC-OAE-22</v>
          </cell>
        </row>
        <row r="418">
          <cell r="A418" t="str">
            <v>2 S 03 401 03</v>
          </cell>
          <cell r="B418" t="str">
            <v>-</v>
          </cell>
          <cell r="C418" t="str">
            <v>Estaca tipo Franki D=520 mm</v>
          </cell>
          <cell r="D418" t="str">
            <v>m</v>
          </cell>
          <cell r="E418">
            <v>166.79</v>
          </cell>
          <cell r="F418">
            <v>39.86</v>
          </cell>
          <cell r="G418">
            <v>206.66</v>
          </cell>
          <cell r="H418" t="str">
            <v>EC-OAE-22</v>
          </cell>
        </row>
        <row r="419">
          <cell r="A419" t="str">
            <v>2 S 03 401 04</v>
          </cell>
          <cell r="B419" t="str">
            <v>-</v>
          </cell>
          <cell r="C419" t="str">
            <v>Estaca tipo Franki D=600 mm</v>
          </cell>
          <cell r="D419" t="str">
            <v>m</v>
          </cell>
          <cell r="E419">
            <v>209.15</v>
          </cell>
          <cell r="F419">
            <v>49.98</v>
          </cell>
          <cell r="G419">
            <v>259.14</v>
          </cell>
          <cell r="H419" t="str">
            <v>EC-OAE-22</v>
          </cell>
        </row>
        <row r="420">
          <cell r="A420" t="str">
            <v>2 S 03 401 51</v>
          </cell>
          <cell r="B420" t="str">
            <v>-</v>
          </cell>
          <cell r="C420" t="str">
            <v>Estaca tipo Franki D=350 mm AC/BC</v>
          </cell>
          <cell r="D420" t="str">
            <v>m</v>
          </cell>
          <cell r="E420">
            <v>111.3</v>
          </cell>
          <cell r="F420">
            <v>26.6</v>
          </cell>
          <cell r="G420">
            <v>137.9</v>
          </cell>
          <cell r="H420" t="str">
            <v>EC-OAE-22</v>
          </cell>
        </row>
        <row r="421">
          <cell r="A421" t="str">
            <v>2 S 03 401 52</v>
          </cell>
          <cell r="B421" t="str">
            <v>-</v>
          </cell>
          <cell r="C421" t="str">
            <v>Estaca tipo Franki D=400 mm AC/BC</v>
          </cell>
          <cell r="D421" t="str">
            <v>m</v>
          </cell>
          <cell r="E421">
            <v>121.28</v>
          </cell>
          <cell r="F421">
            <v>28.98</v>
          </cell>
          <cell r="G421">
            <v>150.27000000000001</v>
          </cell>
          <cell r="H421" t="str">
            <v>EC-OAE-22</v>
          </cell>
        </row>
        <row r="422">
          <cell r="A422" t="str">
            <v>2 S 03 401 53</v>
          </cell>
          <cell r="B422" t="str">
            <v>-</v>
          </cell>
          <cell r="C422" t="str">
            <v>Estaca tipo Franki D=520 mm AC/BC</v>
          </cell>
          <cell r="D422" t="str">
            <v>m</v>
          </cell>
          <cell r="E422">
            <v>168.66</v>
          </cell>
          <cell r="F422">
            <v>40.299999999999997</v>
          </cell>
          <cell r="G422">
            <v>208.97</v>
          </cell>
          <cell r="H422" t="str">
            <v>EC-OAE-22</v>
          </cell>
        </row>
        <row r="423">
          <cell r="A423" t="str">
            <v>2 S 03 401 54</v>
          </cell>
          <cell r="B423" t="str">
            <v>-</v>
          </cell>
          <cell r="C423" t="str">
            <v>Estaca tipo Franki D=600 mm AC/BC</v>
          </cell>
          <cell r="D423" t="str">
            <v>m</v>
          </cell>
          <cell r="E423">
            <v>211.64</v>
          </cell>
          <cell r="F423">
            <v>50.58</v>
          </cell>
          <cell r="G423">
            <v>262.22000000000003</v>
          </cell>
          <cell r="H423" t="str">
            <v>EC-OAE-22</v>
          </cell>
        </row>
        <row r="424">
          <cell r="A424" t="str">
            <v>2 S 03 402 01</v>
          </cell>
          <cell r="B424" t="str">
            <v>-</v>
          </cell>
          <cell r="C424" t="str">
            <v>Cravação estacas pré-mold. de concreto 30 x 30 cm</v>
          </cell>
          <cell r="D424" t="str">
            <v>m</v>
          </cell>
          <cell r="E424">
            <v>114.46</v>
          </cell>
          <cell r="F424">
            <v>27.35</v>
          </cell>
          <cell r="G424">
            <v>141.81</v>
          </cell>
        </row>
        <row r="425">
          <cell r="A425" t="str">
            <v>2 S 03 402 51</v>
          </cell>
          <cell r="B425" t="str">
            <v>-</v>
          </cell>
          <cell r="C425" t="str">
            <v>Cravação estacas pré-mold. concreto 30x30 cm AC/BC</v>
          </cell>
          <cell r="D425" t="str">
            <v>m</v>
          </cell>
          <cell r="E425">
            <v>115.26</v>
          </cell>
          <cell r="F425">
            <v>27.54</v>
          </cell>
          <cell r="G425">
            <v>142.80000000000001</v>
          </cell>
        </row>
        <row r="426">
          <cell r="A426" t="str">
            <v>2 S 03 404 01</v>
          </cell>
          <cell r="B426" t="str">
            <v>-</v>
          </cell>
          <cell r="C426" t="str">
            <v>Forn. e crav. estacas perfil met. I de 10" simples</v>
          </cell>
          <cell r="D426" t="str">
            <v>m</v>
          </cell>
          <cell r="E426">
            <v>257.24</v>
          </cell>
          <cell r="F426">
            <v>61.48</v>
          </cell>
          <cell r="G426">
            <v>318.72000000000003</v>
          </cell>
        </row>
        <row r="427">
          <cell r="A427" t="str">
            <v>2 S 03 404 04</v>
          </cell>
          <cell r="B427" t="str">
            <v>-</v>
          </cell>
          <cell r="C427" t="str">
            <v>Forn. e crav. estacas perfil met. I de 10" duplo</v>
          </cell>
          <cell r="D427" t="str">
            <v>m</v>
          </cell>
          <cell r="E427">
            <v>416.51</v>
          </cell>
          <cell r="F427">
            <v>99.54</v>
          </cell>
          <cell r="G427">
            <v>516.05999999999995</v>
          </cell>
        </row>
        <row r="428">
          <cell r="A428" t="str">
            <v>2 S 03 404 11</v>
          </cell>
          <cell r="B428" t="str">
            <v>-</v>
          </cell>
          <cell r="C428" t="str">
            <v>Cravação estacas met. trilhos soldados - estrela</v>
          </cell>
          <cell r="D428" t="str">
            <v>m</v>
          </cell>
          <cell r="E428">
            <v>463.98</v>
          </cell>
          <cell r="F428">
            <v>110.89</v>
          </cell>
          <cell r="G428">
            <v>574.87</v>
          </cell>
        </row>
        <row r="429">
          <cell r="A429" t="str">
            <v>2 S 03 410 01</v>
          </cell>
          <cell r="B429" t="str">
            <v>-</v>
          </cell>
          <cell r="C429" t="str">
            <v>Tubulão a céu aberto diâmetro externo = 1,00 m</v>
          </cell>
          <cell r="D429" t="str">
            <v>m</v>
          </cell>
          <cell r="E429">
            <v>741.31</v>
          </cell>
          <cell r="F429">
            <v>177.17</v>
          </cell>
          <cell r="G429">
            <v>918.49</v>
          </cell>
          <cell r="H429" t="str">
            <v>DNER-ES-334/97</v>
          </cell>
        </row>
        <row r="430">
          <cell r="A430" t="str">
            <v>2 S 03 410 11</v>
          </cell>
          <cell r="B430" t="str">
            <v>-</v>
          </cell>
          <cell r="C430" t="str">
            <v>Tubulão a céu aberto diâmetro externo = 1,20 m</v>
          </cell>
          <cell r="D430" t="str">
            <v>m</v>
          </cell>
          <cell r="E430">
            <v>947.19</v>
          </cell>
          <cell r="F430">
            <v>226.37</v>
          </cell>
          <cell r="G430">
            <v>1173.57</v>
          </cell>
          <cell r="H430" t="str">
            <v>DNER-ES-334/97</v>
          </cell>
        </row>
        <row r="431">
          <cell r="A431" t="str">
            <v>2 S 03 410 21</v>
          </cell>
          <cell r="B431" t="str">
            <v>-</v>
          </cell>
          <cell r="C431" t="str">
            <v>Tubulão a céu aberto diâmetro externo = 1,40 m</v>
          </cell>
          <cell r="D431" t="str">
            <v>m</v>
          </cell>
          <cell r="E431">
            <v>1171</v>
          </cell>
          <cell r="F431">
            <v>279.86</v>
          </cell>
          <cell r="G431">
            <v>1450.87</v>
          </cell>
          <cell r="H431" t="str">
            <v>DNER-ES-334/97</v>
          </cell>
        </row>
        <row r="432">
          <cell r="A432" t="str">
            <v>2 S 03 410 31</v>
          </cell>
          <cell r="B432" t="str">
            <v>-</v>
          </cell>
          <cell r="C432" t="str">
            <v>Tubulão a céu aberto diâmetro externo = 1,60 m</v>
          </cell>
          <cell r="D432" t="str">
            <v>m</v>
          </cell>
          <cell r="E432">
            <v>1399.71</v>
          </cell>
          <cell r="F432">
            <v>334.53</v>
          </cell>
          <cell r="G432">
            <v>1734.24</v>
          </cell>
          <cell r="H432" t="str">
            <v>DNER-ES-334/97</v>
          </cell>
        </row>
        <row r="433">
          <cell r="A433" t="str">
            <v>2 S 03 410 41</v>
          </cell>
          <cell r="B433" t="str">
            <v>-</v>
          </cell>
          <cell r="C433" t="str">
            <v>Tubulão a céu aberto diâmetro externo = 1,80 m</v>
          </cell>
          <cell r="D433" t="str">
            <v>m</v>
          </cell>
          <cell r="E433">
            <v>1672.3</v>
          </cell>
          <cell r="F433">
            <v>399.68</v>
          </cell>
          <cell r="G433">
            <v>2071.98</v>
          </cell>
          <cell r="H433" t="str">
            <v>DNER-ES-334/97</v>
          </cell>
        </row>
        <row r="434">
          <cell r="A434" t="str">
            <v>2 S 03 410 51</v>
          </cell>
          <cell r="B434" t="str">
            <v>-</v>
          </cell>
          <cell r="C434" t="str">
            <v>Tubulão a céu aberto diâmetro externo = 2,00 m</v>
          </cell>
          <cell r="D434" t="str">
            <v>m</v>
          </cell>
          <cell r="E434">
            <v>1976.96</v>
          </cell>
          <cell r="F434">
            <v>472.49</v>
          </cell>
          <cell r="G434">
            <v>2449.46</v>
          </cell>
          <cell r="H434" t="str">
            <v>DNER-ES-334/97</v>
          </cell>
        </row>
        <row r="435">
          <cell r="A435" t="str">
            <v>2 S 03 410 61</v>
          </cell>
          <cell r="B435" t="str">
            <v>-</v>
          </cell>
          <cell r="C435" t="str">
            <v>Tubulão a céu aberto diâmetro externo = 2,20 m</v>
          </cell>
          <cell r="D435" t="str">
            <v>m</v>
          </cell>
          <cell r="E435">
            <v>2349.23</v>
          </cell>
          <cell r="F435">
            <v>561.46</v>
          </cell>
          <cell r="G435">
            <v>2910.69</v>
          </cell>
          <cell r="H435" t="str">
            <v>DNER-ES-334/97</v>
          </cell>
        </row>
        <row r="436">
          <cell r="A436" t="str">
            <v>2 S 03 411 11</v>
          </cell>
          <cell r="B436" t="str">
            <v>-</v>
          </cell>
          <cell r="C436" t="str">
            <v>Tub.ar comp.D=1,2 m prof.até 12 m lâmina d'água LF</v>
          </cell>
          <cell r="D436" t="str">
            <v>m</v>
          </cell>
          <cell r="E436">
            <v>1993.4</v>
          </cell>
          <cell r="F436">
            <v>476.42</v>
          </cell>
          <cell r="G436">
            <v>2469.8200000000002</v>
          </cell>
          <cell r="H436" t="str">
            <v>DNER-ES-334/97</v>
          </cell>
        </row>
        <row r="437">
          <cell r="A437" t="str">
            <v>2 S 03 411 12</v>
          </cell>
          <cell r="B437" t="str">
            <v>-</v>
          </cell>
          <cell r="C437" t="str">
            <v>Tub.ar comp.D=1,2 m prof. 12/18 m lâmina d'água LF</v>
          </cell>
          <cell r="D437" t="str">
            <v>m</v>
          </cell>
          <cell r="E437">
            <v>2202.86</v>
          </cell>
          <cell r="F437">
            <v>526.48</v>
          </cell>
          <cell r="G437">
            <v>2739.35</v>
          </cell>
          <cell r="H437" t="str">
            <v>DNER-ES-334/97</v>
          </cell>
        </row>
        <row r="438">
          <cell r="A438" t="str">
            <v>2 S 03 411 13</v>
          </cell>
          <cell r="B438" t="str">
            <v>-</v>
          </cell>
          <cell r="C438" t="str">
            <v>Tub.ar comp.D=1,2 m prof. 18/24 m lâmina d'água LF</v>
          </cell>
          <cell r="D438" t="str">
            <v>m</v>
          </cell>
          <cell r="E438">
            <v>2431.29</v>
          </cell>
          <cell r="F438">
            <v>581.08000000000004</v>
          </cell>
          <cell r="G438">
            <v>3012.37</v>
          </cell>
          <cell r="H438" t="str">
            <v>DNER-ES-334/97</v>
          </cell>
        </row>
        <row r="439">
          <cell r="A439" t="str">
            <v>2 S 03 411 14</v>
          </cell>
          <cell r="B439" t="str">
            <v>-</v>
          </cell>
          <cell r="C439" t="str">
            <v>Tub.ar comp.D=1,2 m prof. 24/27 m lâmina d'água LF</v>
          </cell>
          <cell r="D439" t="str">
            <v>m</v>
          </cell>
          <cell r="E439">
            <v>2767.64</v>
          </cell>
          <cell r="F439">
            <v>661.46</v>
          </cell>
          <cell r="G439">
            <v>3429.11</v>
          </cell>
          <cell r="H439" t="str">
            <v>DNER-ES-334/97</v>
          </cell>
        </row>
        <row r="440">
          <cell r="A440" t="str">
            <v>2 S 03 411 15</v>
          </cell>
          <cell r="B440" t="str">
            <v>-</v>
          </cell>
          <cell r="C440" t="str">
            <v>Tub.ar.comp.D=1,2 m prof. 27/31 m lâmina d'água LF</v>
          </cell>
          <cell r="D440" t="str">
            <v>m</v>
          </cell>
          <cell r="E440">
            <v>3253.02</v>
          </cell>
          <cell r="F440">
            <v>777.47</v>
          </cell>
          <cell r="G440">
            <v>4030.5</v>
          </cell>
          <cell r="H440" t="str">
            <v>DNER-ES-334/97</v>
          </cell>
        </row>
        <row r="441">
          <cell r="A441" t="str">
            <v>2 S 03 411 21</v>
          </cell>
          <cell r="B441" t="str">
            <v>-</v>
          </cell>
          <cell r="C441" t="str">
            <v>Tub.ar.comp.D=1,4 m prof.até 12 m lâmina d'água LF</v>
          </cell>
          <cell r="D441" t="str">
            <v>m</v>
          </cell>
          <cell r="E441">
            <v>2555.09</v>
          </cell>
          <cell r="F441">
            <v>610.66</v>
          </cell>
          <cell r="G441">
            <v>3165.76</v>
          </cell>
          <cell r="H441" t="str">
            <v>DNER-ES-334/97</v>
          </cell>
        </row>
        <row r="442">
          <cell r="A442" t="str">
            <v>2 S 03 411 22</v>
          </cell>
          <cell r="B442" t="str">
            <v>-</v>
          </cell>
          <cell r="C442" t="str">
            <v>Tub.ar comp.D=1,4 m prof. 12/18 m lâmina d'água LF</v>
          </cell>
          <cell r="D442" t="str">
            <v>m</v>
          </cell>
          <cell r="E442">
            <v>2836.51</v>
          </cell>
          <cell r="F442">
            <v>677.92</v>
          </cell>
          <cell r="G442">
            <v>3514.44</v>
          </cell>
          <cell r="H442" t="str">
            <v>DNER-ES-334/97</v>
          </cell>
        </row>
        <row r="443">
          <cell r="A443" t="str">
            <v>2 S 03 411 23</v>
          </cell>
          <cell r="B443" t="str">
            <v>-</v>
          </cell>
          <cell r="C443" t="str">
            <v>Tub.ar comp.D=1,4 m prof. 18/24 m lâmina d'água LF</v>
          </cell>
          <cell r="D443" t="str">
            <v>m</v>
          </cell>
          <cell r="E443">
            <v>3142.81</v>
          </cell>
          <cell r="F443">
            <v>751.13</v>
          </cell>
          <cell r="G443">
            <v>3893.94</v>
          </cell>
          <cell r="H443" t="str">
            <v>DNER-ES-334/97</v>
          </cell>
        </row>
        <row r="444">
          <cell r="A444" t="str">
            <v>2 S 03 411 24</v>
          </cell>
          <cell r="B444" t="str">
            <v>-</v>
          </cell>
          <cell r="C444" t="str">
            <v>Tub.ar comp.D=1,4 m prof. 24/27 m lâmina d'água LF</v>
          </cell>
          <cell r="D444" t="str">
            <v>m</v>
          </cell>
          <cell r="E444">
            <v>3594.12</v>
          </cell>
          <cell r="F444">
            <v>858.99</v>
          </cell>
          <cell r="G444">
            <v>4453.1099999999997</v>
          </cell>
          <cell r="H444" t="str">
            <v>DNER-ES-334/97</v>
          </cell>
        </row>
        <row r="445">
          <cell r="A445" t="str">
            <v>2 S 03 411 25</v>
          </cell>
          <cell r="B445" t="str">
            <v>-</v>
          </cell>
          <cell r="C445" t="str">
            <v>Tub.ar comp.D=1,4 m prof. 27/31 m lâmina d'água LF</v>
          </cell>
          <cell r="D445" t="str">
            <v>m</v>
          </cell>
          <cell r="E445">
            <v>4360.33</v>
          </cell>
          <cell r="F445">
            <v>1042.1199999999999</v>
          </cell>
          <cell r="G445">
            <v>5402.45</v>
          </cell>
          <cell r="H445" t="str">
            <v>DNER-ES-334/97</v>
          </cell>
        </row>
        <row r="446">
          <cell r="A446" t="str">
            <v>2 S 03 411 31</v>
          </cell>
          <cell r="B446" t="str">
            <v>-</v>
          </cell>
          <cell r="C446" t="str">
            <v>Tub.ar comp.D=1,6 m prof.até 12 m lâmina d'água LF</v>
          </cell>
          <cell r="D446" t="str">
            <v>m</v>
          </cell>
          <cell r="E446">
            <v>3218.92</v>
          </cell>
          <cell r="F446">
            <v>769.32</v>
          </cell>
          <cell r="G446">
            <v>3988.25</v>
          </cell>
          <cell r="H446" t="str">
            <v>DNER-ES-334/97</v>
          </cell>
        </row>
        <row r="447">
          <cell r="A447" t="str">
            <v>2 S 03 411 32</v>
          </cell>
          <cell r="B447" t="str">
            <v>-</v>
          </cell>
          <cell r="C447" t="str">
            <v>Tub.ar comp.D=1,6 m prof. 12/18 m lâmina d'água LF</v>
          </cell>
          <cell r="D447" t="str">
            <v>m</v>
          </cell>
          <cell r="E447">
            <v>3590.53</v>
          </cell>
          <cell r="F447">
            <v>858.13</v>
          </cell>
          <cell r="G447">
            <v>4448.67</v>
          </cell>
          <cell r="H447" t="str">
            <v>DNER-ES-334/97</v>
          </cell>
        </row>
        <row r="448">
          <cell r="A448" t="str">
            <v>2 S 03 411 33</v>
          </cell>
          <cell r="B448" t="str">
            <v>-</v>
          </cell>
          <cell r="C448" t="str">
            <v>Tub.ar comp.D=1,6 m prof. 18/24 m lâmina d'água LF</v>
          </cell>
          <cell r="D448" t="str">
            <v>m</v>
          </cell>
          <cell r="E448">
            <v>3995.32</v>
          </cell>
          <cell r="F448">
            <v>954.88</v>
          </cell>
          <cell r="G448">
            <v>4950.2</v>
          </cell>
          <cell r="H448" t="str">
            <v>DNER-ES-334/97</v>
          </cell>
        </row>
        <row r="449">
          <cell r="A449" t="str">
            <v>2 S 03 411 34</v>
          </cell>
          <cell r="B449" t="str">
            <v>-</v>
          </cell>
          <cell r="C449" t="str">
            <v>Tub.ar comp.D=1,6 m prof. 24/27 m lâmina d'água LF</v>
          </cell>
          <cell r="D449" t="str">
            <v>m</v>
          </cell>
          <cell r="E449">
            <v>4591.9799999999996</v>
          </cell>
          <cell r="F449">
            <v>1097.48</v>
          </cell>
          <cell r="G449">
            <v>5689.47</v>
          </cell>
          <cell r="H449" t="str">
            <v>DNER-ES-334/97</v>
          </cell>
        </row>
        <row r="450">
          <cell r="A450" t="str">
            <v>2 S 03 411 35</v>
          </cell>
          <cell r="B450" t="str">
            <v>-</v>
          </cell>
          <cell r="C450" t="str">
            <v>Tub.ar comp.D=1,6 m prof. 27/31 m lâmina d'água LF</v>
          </cell>
          <cell r="D450" t="str">
            <v>m</v>
          </cell>
          <cell r="E450">
            <v>5604.28</v>
          </cell>
          <cell r="F450">
            <v>1339.42</v>
          </cell>
          <cell r="G450">
            <v>6943.7</v>
          </cell>
          <cell r="H450" t="str">
            <v>DNER-ES-334/97</v>
          </cell>
        </row>
        <row r="451">
          <cell r="A451" t="str">
            <v>2 S 03 411 41</v>
          </cell>
          <cell r="B451" t="str">
            <v>-</v>
          </cell>
          <cell r="C451" t="str">
            <v>Tub.ar comp.D=1,8 m prof.até 12 m lâmina d'água LF</v>
          </cell>
          <cell r="D451" t="str">
            <v>m</v>
          </cell>
          <cell r="E451">
            <v>4011.6</v>
          </cell>
          <cell r="F451">
            <v>958.77</v>
          </cell>
          <cell r="G451">
            <v>4970.38</v>
          </cell>
          <cell r="H451" t="str">
            <v>DNER-ES-334/97</v>
          </cell>
        </row>
        <row r="452">
          <cell r="A452" t="str">
            <v>2 S 03 411 42</v>
          </cell>
          <cell r="B452" t="str">
            <v>-</v>
          </cell>
          <cell r="C452" t="str">
            <v>Tub.ar comp.D=1,8 m prof. 12/18 m lâmina d'água LF</v>
          </cell>
          <cell r="D452" t="str">
            <v>m</v>
          </cell>
          <cell r="E452">
            <v>4488.34</v>
          </cell>
          <cell r="F452">
            <v>1072.71</v>
          </cell>
          <cell r="G452">
            <v>5561.06</v>
          </cell>
          <cell r="H452" t="str">
            <v>DNER-ES-334/97</v>
          </cell>
        </row>
        <row r="453">
          <cell r="A453" t="str">
            <v>2 S 03 411 43</v>
          </cell>
          <cell r="B453" t="str">
            <v>-</v>
          </cell>
          <cell r="C453" t="str">
            <v>Tub.ar comp.D=1,8 m prof. 18/24 m lâmina d'água LF</v>
          </cell>
          <cell r="D453" t="str">
            <v>m</v>
          </cell>
          <cell r="E453">
            <v>5011.3999999999996</v>
          </cell>
          <cell r="F453">
            <v>1197.72</v>
          </cell>
          <cell r="G453">
            <v>6219.13</v>
          </cell>
          <cell r="H453" t="str">
            <v>DNER-ES-334/97</v>
          </cell>
        </row>
        <row r="454">
          <cell r="A454" t="str">
            <v>2 S 03 411 44</v>
          </cell>
          <cell r="B454" t="str">
            <v>-</v>
          </cell>
          <cell r="C454" t="str">
            <v>Tub.ar comp.D=1,8 m prof. 24/27 m lâmina d'água LF</v>
          </cell>
          <cell r="D454" t="str">
            <v>m</v>
          </cell>
          <cell r="E454">
            <v>5785.53</v>
          </cell>
          <cell r="F454">
            <v>1382.74</v>
          </cell>
          <cell r="G454">
            <v>7168.28</v>
          </cell>
          <cell r="H454" t="str">
            <v>DNER-ES-334/97</v>
          </cell>
        </row>
        <row r="455">
          <cell r="A455" t="str">
            <v>2 S 03 411 45</v>
          </cell>
          <cell r="B455" t="str">
            <v>-</v>
          </cell>
          <cell r="C455" t="str">
            <v>Tub.ar comp.D=1,8 m prof. 27/31 m lâmina d'água LF</v>
          </cell>
          <cell r="D455" t="str">
            <v>m</v>
          </cell>
          <cell r="E455">
            <v>7093.4</v>
          </cell>
          <cell r="F455">
            <v>1695.32</v>
          </cell>
          <cell r="G455">
            <v>8788.7199999999993</v>
          </cell>
          <cell r="H455" t="str">
            <v>DNER-ES-334/97</v>
          </cell>
        </row>
        <row r="456">
          <cell r="A456" t="str">
            <v>2 S 03 411 51</v>
          </cell>
          <cell r="B456" t="str">
            <v>-</v>
          </cell>
          <cell r="C456" t="str">
            <v>Tub.ar comp.D=2,0 m até 12 m lâmina d'água LF</v>
          </cell>
          <cell r="D456" t="str">
            <v>m</v>
          </cell>
          <cell r="E456">
            <v>4766.1899999999996</v>
          </cell>
          <cell r="F456">
            <v>1139.1199999999999</v>
          </cell>
          <cell r="G456">
            <v>5905.32</v>
          </cell>
          <cell r="H456" t="str">
            <v>DNER-ES-334/97</v>
          </cell>
        </row>
        <row r="457">
          <cell r="A457" t="str">
            <v>2 S 03 411 52</v>
          </cell>
          <cell r="B457" t="str">
            <v>-</v>
          </cell>
          <cell r="C457" t="str">
            <v>Tub.ar comp.D=2,0 m prof. 12/18 m lâmina d'água LF</v>
          </cell>
          <cell r="D457" t="str">
            <v>m</v>
          </cell>
          <cell r="E457">
            <v>5342</v>
          </cell>
          <cell r="F457">
            <v>1276.73</v>
          </cell>
          <cell r="G457">
            <v>6618.74</v>
          </cell>
          <cell r="H457" t="str">
            <v>DNER-ES-334/97</v>
          </cell>
        </row>
        <row r="458">
          <cell r="A458" t="str">
            <v>2 S 03 411 53</v>
          </cell>
          <cell r="B458" t="str">
            <v>-</v>
          </cell>
          <cell r="C458" t="str">
            <v>Tub.ar comp.D=2,0 m prof.18/24 m lâmina d'água LF</v>
          </cell>
          <cell r="D458" t="str">
            <v>m</v>
          </cell>
          <cell r="E458">
            <v>5991.78</v>
          </cell>
          <cell r="F458">
            <v>1432.03</v>
          </cell>
          <cell r="G458">
            <v>7423.81</v>
          </cell>
          <cell r="H458" t="str">
            <v>DNER-ES-334/97</v>
          </cell>
        </row>
        <row r="459">
          <cell r="A459" t="str">
            <v>2 S 03 411 54</v>
          </cell>
          <cell r="B459" t="str">
            <v>-</v>
          </cell>
          <cell r="C459" t="str">
            <v>Tub.ar comp.D=2,0 m prof.24/27 m lâmina d'água LF</v>
          </cell>
          <cell r="D459" t="str">
            <v>m</v>
          </cell>
          <cell r="E459">
            <v>6894.5</v>
          </cell>
          <cell r="F459">
            <v>1647.78</v>
          </cell>
          <cell r="G459">
            <v>8542.2800000000007</v>
          </cell>
          <cell r="H459" t="str">
            <v>DNER-ES-334/97</v>
          </cell>
        </row>
        <row r="460">
          <cell r="A460" t="str">
            <v>2 S 03 411 55</v>
          </cell>
          <cell r="B460" t="str">
            <v>-</v>
          </cell>
          <cell r="C460" t="str">
            <v>Tub.ar comp.D=2,0 m prof.27/31 m lâmina d'água LF</v>
          </cell>
          <cell r="D460" t="str">
            <v>m</v>
          </cell>
          <cell r="E460">
            <v>8463.9500000000007</v>
          </cell>
          <cell r="F460">
            <v>2022.88</v>
          </cell>
          <cell r="G460">
            <v>10486.84</v>
          </cell>
          <cell r="H460" t="str">
            <v>DNER-ES-334/97</v>
          </cell>
        </row>
        <row r="461">
          <cell r="A461" t="str">
            <v>2 S 03 411 61</v>
          </cell>
          <cell r="B461" t="str">
            <v>-</v>
          </cell>
          <cell r="C461" t="str">
            <v>Tub.ar comp.D=2,2 m prof.até 12 m lâmina d'água LF</v>
          </cell>
          <cell r="D461" t="str">
            <v>m</v>
          </cell>
          <cell r="E461">
            <v>5836.08</v>
          </cell>
          <cell r="F461">
            <v>1394.82</v>
          </cell>
          <cell r="G461">
            <v>7230.9</v>
          </cell>
          <cell r="H461" t="str">
            <v>DNER-ES-334/97</v>
          </cell>
        </row>
        <row r="462">
          <cell r="A462" t="str">
            <v>2 S 03 411 62</v>
          </cell>
          <cell r="B462" t="str">
            <v>-</v>
          </cell>
          <cell r="C462" t="str">
            <v>Tub.ar comp.D=2,2 m prof.12/18 m lâmina d'água LF</v>
          </cell>
          <cell r="D462" t="str">
            <v>m</v>
          </cell>
          <cell r="E462">
            <v>6555.67</v>
          </cell>
          <cell r="F462">
            <v>1566.8</v>
          </cell>
          <cell r="G462">
            <v>8122.48</v>
          </cell>
          <cell r="H462" t="str">
            <v>DNER-ES-334/97</v>
          </cell>
        </row>
        <row r="463">
          <cell r="A463" t="str">
            <v>2 S 03 411 63</v>
          </cell>
          <cell r="B463" t="str">
            <v>-</v>
          </cell>
          <cell r="C463" t="str">
            <v>Tub.ar comp.D=2,2 m prof.18/24 m lâmina d'água LF</v>
          </cell>
          <cell r="D463" t="str">
            <v>m</v>
          </cell>
          <cell r="E463">
            <v>7341.13</v>
          </cell>
          <cell r="F463">
            <v>1754.53</v>
          </cell>
          <cell r="G463">
            <v>9095.66</v>
          </cell>
          <cell r="H463" t="str">
            <v>DNER-ES-334/97</v>
          </cell>
        </row>
        <row r="464">
          <cell r="A464" t="str">
            <v>2 S 03 411 64</v>
          </cell>
          <cell r="B464" t="str">
            <v>-</v>
          </cell>
          <cell r="C464" t="str">
            <v>Tub.ar comp.D=2,2 m prof.24/27 m lâmina d'água LF</v>
          </cell>
          <cell r="D464" t="str">
            <v>m</v>
          </cell>
          <cell r="E464">
            <v>8496.82</v>
          </cell>
          <cell r="F464">
            <v>2030.74</v>
          </cell>
          <cell r="G464">
            <v>10527.56</v>
          </cell>
          <cell r="H464" t="str">
            <v>DNER-ES-334/97</v>
          </cell>
        </row>
        <row r="465">
          <cell r="A465" t="str">
            <v>2 S 03 411 65</v>
          </cell>
          <cell r="B465" t="str">
            <v>-</v>
          </cell>
          <cell r="C465" t="str">
            <v>Tub.ar comp.D=2,2 m prof.27/31m lâmina d'água LF</v>
          </cell>
          <cell r="D465" t="str">
            <v>m</v>
          </cell>
          <cell r="E465">
            <v>10119.93</v>
          </cell>
          <cell r="F465">
            <v>2418.66</v>
          </cell>
          <cell r="G465">
            <v>12538.6</v>
          </cell>
          <cell r="H465" t="str">
            <v>DNER-ES-334/97</v>
          </cell>
        </row>
        <row r="466">
          <cell r="A466" t="str">
            <v>2 S 03 412 01</v>
          </cell>
          <cell r="B466" t="str">
            <v>-</v>
          </cell>
          <cell r="C466" t="str">
            <v>Esc.p/alarg. base tub.ar comp.prof. até 12 m LF</v>
          </cell>
          <cell r="D466" t="str">
            <v>m³</v>
          </cell>
          <cell r="E466">
            <v>1048.28</v>
          </cell>
          <cell r="F466">
            <v>250.54</v>
          </cell>
          <cell r="G466">
            <v>1298.82</v>
          </cell>
        </row>
        <row r="467">
          <cell r="A467" t="str">
            <v>2 S 03 412 02</v>
          </cell>
          <cell r="B467" t="str">
            <v>-</v>
          </cell>
          <cell r="C467" t="str">
            <v>Esc.p/alarg. base tub.ar comp.prof.12/18 m LF</v>
          </cell>
          <cell r="D467" t="str">
            <v>m³</v>
          </cell>
          <cell r="E467">
            <v>1230.58</v>
          </cell>
          <cell r="F467">
            <v>294.11</v>
          </cell>
          <cell r="G467">
            <v>1524.7</v>
          </cell>
        </row>
        <row r="468">
          <cell r="A468" t="str">
            <v>2 S 03 412 03</v>
          </cell>
          <cell r="B468" t="str">
            <v>-</v>
          </cell>
          <cell r="C468" t="str">
            <v>Esc.p/alarg. base tub.ar comp.prof.18/24 m LF</v>
          </cell>
          <cell r="D468" t="str">
            <v>m³</v>
          </cell>
          <cell r="E468">
            <v>1429.1</v>
          </cell>
          <cell r="F468">
            <v>341.55</v>
          </cell>
          <cell r="G468">
            <v>1770.66</v>
          </cell>
        </row>
        <row r="469">
          <cell r="A469" t="str">
            <v>2 S 03 411 04</v>
          </cell>
          <cell r="B469" t="str">
            <v>-</v>
          </cell>
          <cell r="C469" t="str">
            <v>Esc.p/alarg. base tub.ar comp.prof.24/27 m LF</v>
          </cell>
          <cell r="D469" t="str">
            <v>m³</v>
          </cell>
          <cell r="E469">
            <v>1721.3</v>
          </cell>
          <cell r="F469">
            <v>411.39</v>
          </cell>
          <cell r="G469">
            <v>2132.69</v>
          </cell>
        </row>
        <row r="470">
          <cell r="A470" t="str">
            <v>2 S 03 411 05</v>
          </cell>
          <cell r="B470" t="str">
            <v>-</v>
          </cell>
          <cell r="C470" t="str">
            <v>Esc.p/alarg. base tub.ar comp.prof.27/31m LF</v>
          </cell>
          <cell r="D470" t="str">
            <v>m³</v>
          </cell>
          <cell r="E470">
            <v>2118.37</v>
          </cell>
          <cell r="F470">
            <v>530.19000000000005</v>
          </cell>
          <cell r="G470">
            <v>2648.56</v>
          </cell>
        </row>
        <row r="471">
          <cell r="A471" t="str">
            <v>2 S 03 411 11</v>
          </cell>
          <cell r="B471" t="str">
            <v>-</v>
          </cell>
          <cell r="C471" t="str">
            <v>Forn.lanç.conc. base tub.ar comp.até 12m LF</v>
          </cell>
          <cell r="D471" t="str">
            <v>m³</v>
          </cell>
          <cell r="E471">
            <v>219.67</v>
          </cell>
          <cell r="F471">
            <v>52.5</v>
          </cell>
          <cell r="G471">
            <v>272.17</v>
          </cell>
          <cell r="H471" t="str">
            <v>DNER-ES-335/97</v>
          </cell>
        </row>
        <row r="472">
          <cell r="A472" t="str">
            <v>2 S 03 411 12</v>
          </cell>
          <cell r="B472" t="str">
            <v>-</v>
          </cell>
          <cell r="C472" t="str">
            <v>Forn.lanc.conc.base tub.ar comp.prof.12/18m LF</v>
          </cell>
          <cell r="D472" t="str">
            <v>m³</v>
          </cell>
          <cell r="E472">
            <v>235.26</v>
          </cell>
          <cell r="F472">
            <v>56.22</v>
          </cell>
          <cell r="G472">
            <v>291.49</v>
          </cell>
          <cell r="H472" t="str">
            <v>DNER-ES-335/97</v>
          </cell>
        </row>
        <row r="473">
          <cell r="A473" t="str">
            <v>2 S 03 411 13</v>
          </cell>
          <cell r="B473" t="str">
            <v>-</v>
          </cell>
          <cell r="C473" t="str">
            <v>Forn.lanç.conc.base tub.ar comp.prof.18/24m LF</v>
          </cell>
          <cell r="D473" t="str">
            <v>m³</v>
          </cell>
          <cell r="E473">
            <v>252.27</v>
          </cell>
          <cell r="F473">
            <v>60.29</v>
          </cell>
          <cell r="G473">
            <v>312.57</v>
          </cell>
          <cell r="H473" t="str">
            <v>DNER-ES-335/97</v>
          </cell>
        </row>
        <row r="474">
          <cell r="A474" t="str">
            <v>2 S 03 411 14</v>
          </cell>
          <cell r="B474" t="str">
            <v>-</v>
          </cell>
          <cell r="C474" t="str">
            <v>Forn.lanç.conc.base tub.ar comp.prof.24/27m LF</v>
          </cell>
          <cell r="D474" t="str">
            <v>m³</v>
          </cell>
          <cell r="E474">
            <v>276.95999999999998</v>
          </cell>
          <cell r="F474">
            <v>66.19</v>
          </cell>
          <cell r="G474">
            <v>343.15</v>
          </cell>
          <cell r="H474" t="str">
            <v>DNER-ES-335/97</v>
          </cell>
        </row>
        <row r="475">
          <cell r="A475" t="str">
            <v>2 S 03 411 15</v>
          </cell>
          <cell r="B475" t="str">
            <v>-</v>
          </cell>
          <cell r="C475" t="str">
            <v>Forn.lanç.conc.base tub.ar comp.prof. 27/31m LF</v>
          </cell>
          <cell r="D475" t="str">
            <v>m³</v>
          </cell>
          <cell r="E475">
            <v>318.41000000000003</v>
          </cell>
          <cell r="F475">
            <v>76.099999999999994</v>
          </cell>
          <cell r="G475">
            <v>394.51</v>
          </cell>
          <cell r="H475" t="str">
            <v>DNER-ES-335/97</v>
          </cell>
        </row>
        <row r="476">
          <cell r="A476" t="str">
            <v>2 S 03 411 61</v>
          </cell>
          <cell r="B476" t="str">
            <v>-</v>
          </cell>
          <cell r="C476" t="str">
            <v>Forn.lanç.c. base tub.ar comp.até 12m LF/AC/BC/PC</v>
          </cell>
          <cell r="D476" t="str">
            <v>m³</v>
          </cell>
          <cell r="E476">
            <v>227.12</v>
          </cell>
          <cell r="F476">
            <v>54.28</v>
          </cell>
          <cell r="G476">
            <v>281.39999999999998</v>
          </cell>
          <cell r="H476" t="str">
            <v>DNER-ES-335/97</v>
          </cell>
        </row>
        <row r="477">
          <cell r="A477" t="str">
            <v>2 S 03 411 62</v>
          </cell>
          <cell r="B477" t="str">
            <v>-</v>
          </cell>
          <cell r="C477" t="str">
            <v>Forn.lanc.c.base tub.ar comp.pr.12/18m LF/AC/BC/PC</v>
          </cell>
          <cell r="D477" t="str">
            <v>m³</v>
          </cell>
          <cell r="E477">
            <v>263.70999999999998</v>
          </cell>
          <cell r="F477">
            <v>63.02</v>
          </cell>
          <cell r="G477">
            <v>326.74</v>
          </cell>
          <cell r="H477" t="str">
            <v>DNER-ES-335/97</v>
          </cell>
        </row>
        <row r="478">
          <cell r="A478" t="str">
            <v>2 S 03 411 63</v>
          </cell>
          <cell r="B478" t="str">
            <v>-</v>
          </cell>
          <cell r="C478" t="str">
            <v>Forn.lanç.c.base tub.ar comp.pr.18/24m LF/AC/BC/PC</v>
          </cell>
          <cell r="D478" t="str">
            <v>m³</v>
          </cell>
          <cell r="E478">
            <v>259.72000000000003</v>
          </cell>
          <cell r="F478">
            <v>62.07</v>
          </cell>
          <cell r="G478">
            <v>321.8</v>
          </cell>
          <cell r="H478" t="str">
            <v>DNER-ES-335/97</v>
          </cell>
        </row>
        <row r="479">
          <cell r="A479" t="str">
            <v>2 S 03 411 64</v>
          </cell>
          <cell r="B479" t="str">
            <v>-</v>
          </cell>
          <cell r="C479" t="str">
            <v>Forn.lanç.c.base tub.ar comp.pr.24/27m LF/AC/BC/PC</v>
          </cell>
          <cell r="D479" t="str">
            <v>m³</v>
          </cell>
          <cell r="E479">
            <v>284.41000000000003</v>
          </cell>
          <cell r="F479">
            <v>67.97</v>
          </cell>
          <cell r="G479">
            <v>352.38</v>
          </cell>
          <cell r="H479" t="str">
            <v>DNER-ES-335/97</v>
          </cell>
        </row>
        <row r="480">
          <cell r="A480" t="str">
            <v>2 S 03 411 65</v>
          </cell>
          <cell r="B480" t="str">
            <v>-</v>
          </cell>
          <cell r="C480" t="str">
            <v>Forn.lanç.c.base tub.ar comp.pr.27/31m LF/AC/BC/PC</v>
          </cell>
          <cell r="D480" t="str">
            <v>m³</v>
          </cell>
          <cell r="E480">
            <v>325.86</v>
          </cell>
          <cell r="F480">
            <v>77.88</v>
          </cell>
          <cell r="G480">
            <v>403.74</v>
          </cell>
          <cell r="H480" t="str">
            <v>DNER-ES-335/97</v>
          </cell>
        </row>
        <row r="481">
          <cell r="A481" t="str">
            <v>2 S 03 415 01</v>
          </cell>
          <cell r="B481" t="str">
            <v>-</v>
          </cell>
          <cell r="C481" t="str">
            <v>Tub.céu aberto diâmetro externo=1,00 m c/AC/BC/PC</v>
          </cell>
          <cell r="D481" t="str">
            <v>m</v>
          </cell>
          <cell r="E481">
            <v>747.73</v>
          </cell>
          <cell r="F481">
            <v>178.7</v>
          </cell>
          <cell r="G481">
            <v>926.44</v>
          </cell>
        </row>
        <row r="482">
          <cell r="A482" t="str">
            <v>2 S 03 415 11</v>
          </cell>
          <cell r="B482" t="str">
            <v>-</v>
          </cell>
          <cell r="C482" t="str">
            <v>Tub.céu aberto diâmetro externo =1,20 m c/AC/BC/PC</v>
          </cell>
          <cell r="D482" t="str">
            <v>m</v>
          </cell>
          <cell r="E482">
            <v>956.5</v>
          </cell>
          <cell r="F482">
            <v>228.6</v>
          </cell>
          <cell r="G482">
            <v>1185.0999999999999</v>
          </cell>
        </row>
        <row r="483">
          <cell r="A483" t="str">
            <v>2 S03 415 21</v>
          </cell>
          <cell r="B483" t="str">
            <v>-</v>
          </cell>
          <cell r="C483" t="str">
            <v>Tub.céu aberto diâmetro externo=1,40 m c/AC/BC/PC</v>
          </cell>
          <cell r="D483" t="str">
            <v>m</v>
          </cell>
          <cell r="E483">
            <v>1183.53</v>
          </cell>
          <cell r="F483">
            <v>282.86</v>
          </cell>
          <cell r="G483">
            <v>1466.4</v>
          </cell>
        </row>
        <row r="484">
          <cell r="A484" t="str">
            <v>2 S 03 415 31</v>
          </cell>
          <cell r="B484" t="str">
            <v>-</v>
          </cell>
          <cell r="C484" t="str">
            <v>Tub.céu aberto diâmetro externo=1,60 m c/AC/BC/PC</v>
          </cell>
          <cell r="D484" t="str">
            <v>m</v>
          </cell>
          <cell r="E484">
            <v>1415.92</v>
          </cell>
          <cell r="F484">
            <v>338.4</v>
          </cell>
          <cell r="G484">
            <v>1754.33</v>
          </cell>
        </row>
        <row r="485">
          <cell r="A485" t="str">
            <v>2 S 03 415 41</v>
          </cell>
          <cell r="B485" t="str">
            <v>-</v>
          </cell>
          <cell r="C485" t="str">
            <v>Tub.céu aberto diâmetro externo=1,80 m c/AC/BC/PC</v>
          </cell>
          <cell r="D485" t="str">
            <v>m</v>
          </cell>
          <cell r="E485">
            <v>1692.98</v>
          </cell>
          <cell r="F485">
            <v>404.62</v>
          </cell>
          <cell r="G485">
            <v>2097.6</v>
          </cell>
        </row>
        <row r="486">
          <cell r="A486" t="str">
            <v>2 S 03 415 51</v>
          </cell>
          <cell r="B486" t="str">
            <v>-</v>
          </cell>
          <cell r="C486" t="str">
            <v>Tub.céu aberto diâmetro externo=2,00 m c/AC/BC/PC</v>
          </cell>
          <cell r="D486" t="str">
            <v>m</v>
          </cell>
          <cell r="E486">
            <v>2002.62</v>
          </cell>
          <cell r="F486">
            <v>478.62</v>
          </cell>
          <cell r="G486">
            <v>2481.25</v>
          </cell>
        </row>
        <row r="487">
          <cell r="A487" t="str">
            <v>2 S 03 415 61</v>
          </cell>
          <cell r="B487" t="str">
            <v>-</v>
          </cell>
          <cell r="C487" t="str">
            <v>Tub.céu aberto diâmetro externo=2,20 m c/AC/BC/PC</v>
          </cell>
          <cell r="D487" t="str">
            <v>m</v>
          </cell>
          <cell r="E487">
            <v>2380.08</v>
          </cell>
          <cell r="F487">
            <v>568.83000000000004</v>
          </cell>
          <cell r="G487">
            <v>2948.92</v>
          </cell>
        </row>
        <row r="488">
          <cell r="A488" t="str">
            <v>2 S 03 416 11</v>
          </cell>
          <cell r="B488" t="str">
            <v>-</v>
          </cell>
          <cell r="C488" t="str">
            <v>Tub.ar comp.D=1,2m prof.12m lâm.d'água LF/AC/BC/PC</v>
          </cell>
          <cell r="D488" t="str">
            <v>m</v>
          </cell>
          <cell r="E488">
            <v>2002.71</v>
          </cell>
          <cell r="F488">
            <v>478.64</v>
          </cell>
          <cell r="G488">
            <v>2481.36</v>
          </cell>
        </row>
        <row r="489">
          <cell r="A489" t="str">
            <v>2 S 03 416 12</v>
          </cell>
          <cell r="B489" t="str">
            <v>-</v>
          </cell>
          <cell r="C489" t="str">
            <v>Tub.ar c.D=1,2m prof.12/18m lâm.d'água LF/AC/BC/PC</v>
          </cell>
          <cell r="D489" t="str">
            <v>m</v>
          </cell>
          <cell r="E489">
            <v>2212.17</v>
          </cell>
          <cell r="F489">
            <v>528.71</v>
          </cell>
          <cell r="G489">
            <v>2740.88</v>
          </cell>
        </row>
        <row r="490">
          <cell r="A490" t="str">
            <v>2 S 03 416 13</v>
          </cell>
          <cell r="B490" t="str">
            <v>-</v>
          </cell>
          <cell r="C490" t="str">
            <v>Tub.ar c.D=1,2m prof.18/24m lâm.d'água LF/AC/BC/PC</v>
          </cell>
          <cell r="D490" t="str">
            <v>m</v>
          </cell>
          <cell r="E490">
            <v>2440.6</v>
          </cell>
          <cell r="F490">
            <v>583.29999999999995</v>
          </cell>
          <cell r="G490">
            <v>3023.91</v>
          </cell>
        </row>
        <row r="491">
          <cell r="A491" t="str">
            <v>2 S 03 416 14</v>
          </cell>
          <cell r="B491" t="str">
            <v>-</v>
          </cell>
          <cell r="C491" t="str">
            <v>Tub.ar c.D=1,2m prof.24/27m lâm.d'água LF/AC/BC/PC</v>
          </cell>
          <cell r="D491" t="str">
            <v>m</v>
          </cell>
          <cell r="E491">
            <v>2776.95</v>
          </cell>
          <cell r="F491">
            <v>663.69</v>
          </cell>
          <cell r="G491">
            <v>3440.65</v>
          </cell>
        </row>
        <row r="492">
          <cell r="A492" t="str">
            <v>2 S 03 416 15</v>
          </cell>
          <cell r="B492" t="str">
            <v>-</v>
          </cell>
          <cell r="C492" t="str">
            <v>Tub.ar.c.D=1,2m prof.27/31m lâm.d'água LF/AC/BC/PC</v>
          </cell>
          <cell r="D492" t="str">
            <v>m</v>
          </cell>
          <cell r="E492">
            <v>3262.33</v>
          </cell>
          <cell r="F492">
            <v>779.69</v>
          </cell>
          <cell r="G492">
            <v>4042.03</v>
          </cell>
        </row>
        <row r="493">
          <cell r="A493" t="str">
            <v>2 S 03 416 21</v>
          </cell>
          <cell r="B493" t="str">
            <v>-</v>
          </cell>
          <cell r="C493" t="str">
            <v>Tub.ar c.D=1,4m prof.até12m lâm.d'água LF/AC/BC/PC</v>
          </cell>
          <cell r="D493" t="str">
            <v>m</v>
          </cell>
          <cell r="E493">
            <v>2567.62</v>
          </cell>
          <cell r="F493">
            <v>613.66</v>
          </cell>
          <cell r="G493">
            <v>3181.29</v>
          </cell>
        </row>
        <row r="494">
          <cell r="A494" t="str">
            <v>2 S 03 416 22</v>
          </cell>
          <cell r="B494" t="str">
            <v>-</v>
          </cell>
          <cell r="C494" t="str">
            <v>Tub.ar c.D=1,4m prof.12/18m lâm.d'água LF/AC/BC/PC</v>
          </cell>
          <cell r="D494" t="str">
            <v>m</v>
          </cell>
          <cell r="E494">
            <v>2849.05</v>
          </cell>
          <cell r="F494">
            <v>680.92</v>
          </cell>
          <cell r="G494">
            <v>3529.97</v>
          </cell>
        </row>
        <row r="495">
          <cell r="A495" t="str">
            <v>2 S 03 416 23</v>
          </cell>
          <cell r="B495" t="str">
            <v>-</v>
          </cell>
          <cell r="C495" t="str">
            <v>Tub.ar c.D=1,4m prof.18/24m lâm.d'água LF/AC/BC/PC</v>
          </cell>
          <cell r="D495" t="str">
            <v>m</v>
          </cell>
          <cell r="E495">
            <v>3155.34</v>
          </cell>
          <cell r="F495">
            <v>754.12</v>
          </cell>
          <cell r="G495">
            <v>3909.47</v>
          </cell>
        </row>
        <row r="496">
          <cell r="A496" t="str">
            <v>2 S 03 416 24</v>
          </cell>
          <cell r="B496" t="str">
            <v>-</v>
          </cell>
          <cell r="C496" t="str">
            <v>Tub.ar c.D=1,4m prof.24/27m lâm.d'água LF/AC/BC/PC</v>
          </cell>
          <cell r="D496" t="str">
            <v>m</v>
          </cell>
          <cell r="E496">
            <v>3606.65</v>
          </cell>
          <cell r="F496">
            <v>861.99</v>
          </cell>
          <cell r="G496">
            <v>4468.6400000000003</v>
          </cell>
        </row>
        <row r="497">
          <cell r="A497" t="str">
            <v>2 S 03 416 25</v>
          </cell>
          <cell r="B497" t="str">
            <v>-</v>
          </cell>
          <cell r="C497" t="str">
            <v>Tub.ar c.D=1,4m prof.27/31m lâm.d'água LF/AC/BC/PC</v>
          </cell>
          <cell r="D497" t="str">
            <v>m</v>
          </cell>
          <cell r="E497">
            <v>4372.87</v>
          </cell>
          <cell r="F497">
            <v>1045.1099999999999</v>
          </cell>
          <cell r="G497">
            <v>5417.98</v>
          </cell>
        </row>
        <row r="498">
          <cell r="A498" t="str">
            <v>2 S 03 416 31</v>
          </cell>
          <cell r="B498" t="str">
            <v>-</v>
          </cell>
          <cell r="C498" t="str">
            <v>Tub.ar c.D=1,6m prof.até12m lâm.d'água LF/AC/BC/PC</v>
          </cell>
          <cell r="D498" t="str">
            <v>m</v>
          </cell>
          <cell r="E498">
            <v>3235.14</v>
          </cell>
          <cell r="F498">
            <v>773.19</v>
          </cell>
          <cell r="G498">
            <v>4008.34</v>
          </cell>
        </row>
        <row r="499">
          <cell r="A499" t="str">
            <v>2 S 03 416 32</v>
          </cell>
          <cell r="B499" t="str">
            <v>-</v>
          </cell>
          <cell r="C499" t="str">
            <v>Tub.ar c.D=1,6m prof.12/18m lâm.d'água LF/AC/BC/PC</v>
          </cell>
          <cell r="D499" t="str">
            <v>m</v>
          </cell>
          <cell r="E499">
            <v>3606.75</v>
          </cell>
          <cell r="F499">
            <v>862.01</v>
          </cell>
          <cell r="G499">
            <v>4468.76</v>
          </cell>
        </row>
        <row r="500">
          <cell r="A500" t="str">
            <v>2 S 03 416 33</v>
          </cell>
          <cell r="B500" t="str">
            <v>-</v>
          </cell>
          <cell r="C500" t="str">
            <v>Tub.ar c.D=1,6m prof.18/24m lâm.d'água LF/AC/BC/PC</v>
          </cell>
          <cell r="D500" t="str">
            <v>m</v>
          </cell>
          <cell r="E500">
            <v>4011.53</v>
          </cell>
          <cell r="F500">
            <v>958.75</v>
          </cell>
          <cell r="G500">
            <v>4970.29</v>
          </cell>
        </row>
        <row r="501">
          <cell r="A501" t="str">
            <v>2 S 03 416 34</v>
          </cell>
          <cell r="B501" t="str">
            <v>-</v>
          </cell>
          <cell r="C501" t="str">
            <v>Tub.ar c.D=1,6m prof.24/27m lâm.d'água LF/AC/BC/PC</v>
          </cell>
          <cell r="D501" t="str">
            <v>m</v>
          </cell>
          <cell r="E501">
            <v>4608.2</v>
          </cell>
          <cell r="F501">
            <v>1101.3599999999999</v>
          </cell>
          <cell r="G501">
            <v>5709.56</v>
          </cell>
        </row>
        <row r="502">
          <cell r="A502" t="str">
            <v>2 S 03 416 35</v>
          </cell>
          <cell r="B502" t="str">
            <v>-</v>
          </cell>
          <cell r="C502" t="str">
            <v>Tub.ar c.D=1,6m prof.27/31m lâm.d'água LF/AC/BC/PC</v>
          </cell>
          <cell r="D502" t="str">
            <v>m</v>
          </cell>
          <cell r="E502">
            <v>5620.49</v>
          </cell>
          <cell r="F502">
            <v>1343.29</v>
          </cell>
          <cell r="G502">
            <v>6963.79</v>
          </cell>
        </row>
        <row r="503">
          <cell r="A503" t="str">
            <v>2 S 03 416 41</v>
          </cell>
          <cell r="B503" t="str">
            <v>-</v>
          </cell>
          <cell r="C503" t="str">
            <v>Tub.ar c.D=1,8m prof.até12m lâm.d'água LF/AC/BC/PC</v>
          </cell>
          <cell r="D503" t="str">
            <v>m</v>
          </cell>
        </row>
        <row r="504">
          <cell r="A504" t="str">
            <v>2 S 03 416 42</v>
          </cell>
          <cell r="B504" t="str">
            <v>-</v>
          </cell>
          <cell r="C504" t="str">
            <v>Tub.ar c.D=1,8m prof.12/18m lâm.d'água LF AC/BC/PC</v>
          </cell>
          <cell r="D504" t="str">
            <v>m</v>
          </cell>
        </row>
        <row r="505">
          <cell r="A505" t="str">
            <v>2 S 03 416 43</v>
          </cell>
          <cell r="B505" t="str">
            <v>-</v>
          </cell>
          <cell r="C505" t="str">
            <v>Tub.ar c.D=1,8m prof.18/24m lâm.d'água LF/AC/BC/PC</v>
          </cell>
          <cell r="D505" t="str">
            <v>m</v>
          </cell>
        </row>
        <row r="506">
          <cell r="A506" t="str">
            <v>2 S 03 416 44</v>
          </cell>
          <cell r="B506" t="str">
            <v>-</v>
          </cell>
          <cell r="C506" t="str">
            <v>Tub.ar c.D=1,8m prof.24/27m lâm.d'água LF/AC/BC/PC</v>
          </cell>
          <cell r="D506" t="str">
            <v>m</v>
          </cell>
        </row>
        <row r="507">
          <cell r="A507" t="str">
            <v>2 S 03 416 45</v>
          </cell>
          <cell r="B507" t="str">
            <v>-</v>
          </cell>
          <cell r="C507" t="str">
            <v>Tub.ar c.D=1,8m prof.27/31m lâm.d'água LF/AC/BC/PC</v>
          </cell>
          <cell r="D507" t="str">
            <v>m</v>
          </cell>
        </row>
        <row r="508">
          <cell r="A508" t="str">
            <v>2 S 03 416 51</v>
          </cell>
          <cell r="B508" t="str">
            <v>-</v>
          </cell>
          <cell r="C508" t="str">
            <v>Tub.ar c.D=2,0m prof.até12m lâm.d'água LF/AC/BC/PC</v>
          </cell>
          <cell r="D508" t="str">
            <v>m</v>
          </cell>
        </row>
        <row r="509">
          <cell r="A509" t="str">
            <v>2 S 03 416 52</v>
          </cell>
          <cell r="B509" t="str">
            <v>-</v>
          </cell>
          <cell r="C509" t="str">
            <v>Tub.ar c.D=2,0m prof.12/18m lâm.d'água LF/AC/BC/PC</v>
          </cell>
          <cell r="D509" t="str">
            <v>m</v>
          </cell>
        </row>
        <row r="510">
          <cell r="A510" t="str">
            <v>2 S 03 416 53</v>
          </cell>
          <cell r="B510" t="str">
            <v>-</v>
          </cell>
          <cell r="C510" t="str">
            <v>Tub.ar c.D=2,0m prof.18/24m lâm.d'água LF/AC/BC/PC</v>
          </cell>
          <cell r="D510" t="str">
            <v>m</v>
          </cell>
        </row>
        <row r="511">
          <cell r="A511" t="str">
            <v>2 S 03 416 54</v>
          </cell>
          <cell r="B511" t="str">
            <v>-</v>
          </cell>
          <cell r="C511" t="str">
            <v>Tub.ar c.D=2,0m prof.24/27m lâm.d'água LF/AC/BC/PC</v>
          </cell>
          <cell r="D511" t="str">
            <v>m</v>
          </cell>
        </row>
        <row r="512">
          <cell r="A512" t="str">
            <v>2 S 03 416 55</v>
          </cell>
          <cell r="B512" t="str">
            <v>-</v>
          </cell>
          <cell r="C512" t="str">
            <v>Tub.ar c.D=2,0m prof.27/31m lâm.d'água LF/AC/BC/PC</v>
          </cell>
          <cell r="D512" t="str">
            <v>m</v>
          </cell>
        </row>
        <row r="513">
          <cell r="A513" t="str">
            <v>2 S 03 416 61</v>
          </cell>
          <cell r="B513" t="str">
            <v>-</v>
          </cell>
          <cell r="C513" t="str">
            <v>Tub.ar c.D=2,2m prof.até12m lâm.d'água LF/AC/BC/PC</v>
          </cell>
          <cell r="D513" t="str">
            <v>m</v>
          </cell>
        </row>
        <row r="514">
          <cell r="A514" t="str">
            <v>2 S 03 416 62</v>
          </cell>
          <cell r="B514" t="str">
            <v>-</v>
          </cell>
          <cell r="C514" t="str">
            <v>Tub.ar c.D=2,2m prof.12/18m lâm.d'água LF/AC/BC/PC</v>
          </cell>
          <cell r="D514" t="str">
            <v>m</v>
          </cell>
        </row>
        <row r="515">
          <cell r="A515" t="str">
            <v>2 S 03 416 63</v>
          </cell>
          <cell r="B515" t="str">
            <v>-</v>
          </cell>
          <cell r="C515" t="str">
            <v>Tub.ar c.D=2,2m prof.18/24m lâm.d'água LF/AC/BC/PC</v>
          </cell>
          <cell r="D515" t="str">
            <v>m</v>
          </cell>
        </row>
        <row r="516">
          <cell r="A516" t="str">
            <v>2 S 03 416 64</v>
          </cell>
          <cell r="B516" t="str">
            <v>-</v>
          </cell>
          <cell r="C516" t="str">
            <v>Tub.ar c.D=2,2m prof.24/27m lâm.d'água LF/AC/BC/PC</v>
          </cell>
          <cell r="D516" t="str">
            <v>m</v>
          </cell>
        </row>
        <row r="517">
          <cell r="A517" t="str">
            <v>2 S 03 416 65</v>
          </cell>
          <cell r="B517" t="str">
            <v>-</v>
          </cell>
          <cell r="C517" t="str">
            <v>Tub.ar c.D=2,2m prof.27/31m lâm.d'água LF/AC/BC/PC</v>
          </cell>
          <cell r="D517" t="str">
            <v>m</v>
          </cell>
        </row>
        <row r="518">
          <cell r="A518" t="str">
            <v>2 S 03 510 00</v>
          </cell>
          <cell r="B518" t="str">
            <v>-</v>
          </cell>
          <cell r="C518" t="str">
            <v>Aparelho Apoio em Neoperene Fretado - forn. e aplic.</v>
          </cell>
          <cell r="D518" t="str">
            <v>kg</v>
          </cell>
          <cell r="H518" t="str">
            <v>EC-OAE-03</v>
          </cell>
        </row>
        <row r="519">
          <cell r="A519" t="str">
            <v>2 S 03 510 50</v>
          </cell>
          <cell r="B519" t="str">
            <v>-</v>
          </cell>
          <cell r="C519" t="str">
            <v>Fabric.guarda-corpo tipo GM,moldado no local AC/BC</v>
          </cell>
          <cell r="D519" t="str">
            <v>kg</v>
          </cell>
        </row>
        <row r="520">
          <cell r="A520" t="str">
            <v>2 S 03 580 01</v>
          </cell>
          <cell r="B520" t="str">
            <v>-</v>
          </cell>
          <cell r="C520" t="str">
            <v>Fornecimento, preparo e colocação formas aço CA 60</v>
          </cell>
          <cell r="D520" t="str">
            <v>kg</v>
          </cell>
          <cell r="H520" t="str">
            <v>DNER-ES-331/97</v>
          </cell>
        </row>
        <row r="521">
          <cell r="A521" t="str">
            <v>2 S 03 580 02</v>
          </cell>
          <cell r="B521" t="str">
            <v>-</v>
          </cell>
          <cell r="C521" t="str">
            <v>Fornecimento, preparo e colocação formas aço CA 50</v>
          </cell>
          <cell r="D521" t="str">
            <v>kg</v>
          </cell>
          <cell r="H521" t="str">
            <v>DNER-ES-331/97</v>
          </cell>
        </row>
        <row r="522">
          <cell r="A522" t="str">
            <v>2 S 03 580 03</v>
          </cell>
          <cell r="B522" t="str">
            <v>-</v>
          </cell>
          <cell r="C522" t="str">
            <v>Fornecimento, preparo e colocação formas aço CA 25</v>
          </cell>
          <cell r="D522" t="str">
            <v>kg</v>
          </cell>
          <cell r="H522" t="str">
            <v>DNER-ES-331/97</v>
          </cell>
        </row>
        <row r="523">
          <cell r="A523" t="str">
            <v>2 S 03 700 01</v>
          </cell>
          <cell r="B523" t="str">
            <v>-</v>
          </cell>
          <cell r="C523" t="str">
            <v>Fabricação guarda-corpo tipo GM, moldado no local</v>
          </cell>
          <cell r="D523" t="str">
            <v>m</v>
          </cell>
        </row>
        <row r="524">
          <cell r="A524" t="str">
            <v>2 S 03 700 51</v>
          </cell>
          <cell r="B524" t="str">
            <v>-</v>
          </cell>
          <cell r="C524" t="str">
            <v>Abertura concretag.bases tubulões céu aberto AC/BC</v>
          </cell>
          <cell r="D524" t="str">
            <v>m</v>
          </cell>
        </row>
        <row r="525">
          <cell r="A525" t="str">
            <v>2 S 03 920 01</v>
          </cell>
          <cell r="B525" t="str">
            <v>-</v>
          </cell>
          <cell r="C525" t="str">
            <v>Abertura concretagem bases tubulões céu aberto</v>
          </cell>
          <cell r="D525" t="str">
            <v>m³</v>
          </cell>
        </row>
        <row r="526">
          <cell r="A526" t="str">
            <v>2 S 03 930 00</v>
          </cell>
          <cell r="B526" t="str">
            <v>-</v>
          </cell>
          <cell r="C526" t="str">
            <v>Junta de cantoneira</v>
          </cell>
          <cell r="D526" t="str">
            <v>m</v>
          </cell>
        </row>
        <row r="527">
          <cell r="A527" t="str">
            <v>2 S 03 940 00</v>
          </cell>
          <cell r="B527" t="str">
            <v>-</v>
          </cell>
          <cell r="C527" t="str">
            <v>Compactação manual</v>
          </cell>
          <cell r="D527" t="str">
            <v>m³</v>
          </cell>
        </row>
        <row r="528">
          <cell r="A528" t="str">
            <v>2 S 03 940 01</v>
          </cell>
          <cell r="B528" t="str">
            <v>-</v>
          </cell>
          <cell r="C528" t="str">
            <v>Reaterro e compactação</v>
          </cell>
          <cell r="D528" t="str">
            <v>m³</v>
          </cell>
          <cell r="H528" t="str">
            <v>EC-D-01</v>
          </cell>
        </row>
        <row r="529">
          <cell r="A529" t="str">
            <v>2 S 03 951 01</v>
          </cell>
          <cell r="B529" t="str">
            <v>-</v>
          </cell>
          <cell r="C529" t="str">
            <v>Pintura com nata de cimento</v>
          </cell>
          <cell r="D529" t="str">
            <v>m²</v>
          </cell>
          <cell r="H529" t="str">
            <v>DNER-ES-330/97</v>
          </cell>
        </row>
        <row r="530">
          <cell r="A530" t="str">
            <v>2 S 03 990 01</v>
          </cell>
          <cell r="B530" t="str">
            <v>-</v>
          </cell>
          <cell r="C530" t="str">
            <v>Confecção e colocação cabo 4 cord de 12,7 mm - MAC</v>
          </cell>
          <cell r="D530" t="str">
            <v>kg</v>
          </cell>
        </row>
        <row r="531">
          <cell r="A531" t="str">
            <v>2 S 03 990 02</v>
          </cell>
          <cell r="B531" t="str">
            <v>-</v>
          </cell>
          <cell r="C531" t="str">
            <v>Confecção e colocação cabo 6 cord de 12,7 mm - MAC</v>
          </cell>
          <cell r="D531" t="str">
            <v>kg</v>
          </cell>
        </row>
        <row r="532">
          <cell r="A532" t="str">
            <v>2 S 03 990 03</v>
          </cell>
          <cell r="B532" t="str">
            <v>-</v>
          </cell>
          <cell r="C532" t="str">
            <v>Confecção e colocação cabo 7 cord de 12,7 mm - MAC</v>
          </cell>
          <cell r="D532" t="str">
            <v>kg</v>
          </cell>
        </row>
        <row r="533">
          <cell r="A533" t="str">
            <v>2 S 03 990 04</v>
          </cell>
          <cell r="B533" t="str">
            <v>-</v>
          </cell>
          <cell r="C533" t="str">
            <v>Confecção e colocação cabo 12 cord de 12,7 mm -MAC</v>
          </cell>
          <cell r="D533" t="str">
            <v>kg</v>
          </cell>
        </row>
        <row r="534">
          <cell r="A534" t="str">
            <v>2 S 03 990 05</v>
          </cell>
          <cell r="B534" t="str">
            <v>-</v>
          </cell>
          <cell r="C534" t="str">
            <v>Confecção e colocação cabo 4 cord. D=12,7mm FREYSS</v>
          </cell>
          <cell r="D534" t="str">
            <v>kg</v>
          </cell>
        </row>
        <row r="535">
          <cell r="A535" t="str">
            <v>2 S 03 990 06</v>
          </cell>
          <cell r="B535" t="str">
            <v>-</v>
          </cell>
          <cell r="C535" t="str">
            <v>Confecção e colocação cabo 6 cord. D=12,7mm FREYSS</v>
          </cell>
          <cell r="D535" t="str">
            <v>kg</v>
          </cell>
        </row>
        <row r="536">
          <cell r="A536" t="str">
            <v>2 S 03 990 07</v>
          </cell>
          <cell r="B536" t="str">
            <v>-</v>
          </cell>
          <cell r="C536" t="str">
            <v>Confecção e colocação cabo 7 cord. D=12,7mm FREYSS</v>
          </cell>
          <cell r="D536" t="str">
            <v>kg</v>
          </cell>
        </row>
        <row r="537">
          <cell r="A537" t="str">
            <v>2 S 03 990 08</v>
          </cell>
          <cell r="B537" t="str">
            <v>-</v>
          </cell>
          <cell r="C537" t="str">
            <v>Confecção e colocação cabo 12cord. D=12,7mm FREYSS</v>
          </cell>
          <cell r="D537" t="str">
            <v>kg</v>
          </cell>
        </row>
        <row r="538">
          <cell r="A538" t="str">
            <v>2 S 03 991 01</v>
          </cell>
          <cell r="B538" t="str">
            <v>-</v>
          </cell>
          <cell r="C538" t="str">
            <v>Dreno de PVC D=75 mm</v>
          </cell>
          <cell r="D538" t="str">
            <v>und</v>
          </cell>
          <cell r="H538" t="str">
            <v>DNIT 015-204-ES</v>
          </cell>
        </row>
        <row r="539">
          <cell r="A539" t="str">
            <v>2 S 03 991 02</v>
          </cell>
          <cell r="B539" t="str">
            <v>-</v>
          </cell>
          <cell r="C539" t="str">
            <v>Dreno de PVC D=100 mm</v>
          </cell>
          <cell r="D539" t="str">
            <v>und</v>
          </cell>
          <cell r="H539" t="str">
            <v>DNIT 015-204-ES</v>
          </cell>
        </row>
        <row r="540">
          <cell r="A540" t="str">
            <v>2 S 03 999 01</v>
          </cell>
          <cell r="B540" t="str">
            <v>-</v>
          </cell>
          <cell r="C540" t="str">
            <v>Protensão e injeção cabo 4 cord. D=12,7 mm - MAC</v>
          </cell>
          <cell r="D540" t="str">
            <v>und</v>
          </cell>
        </row>
        <row r="541">
          <cell r="A541" t="str">
            <v>2 S 03 999 02</v>
          </cell>
          <cell r="B541" t="str">
            <v>-</v>
          </cell>
          <cell r="C541" t="str">
            <v>Protensão e injeção cabo 6 cord. D=12,7 mm - MAC</v>
          </cell>
          <cell r="D541" t="str">
            <v>und</v>
          </cell>
        </row>
        <row r="542">
          <cell r="A542" t="str">
            <v>2 S 03 999 03</v>
          </cell>
          <cell r="B542" t="str">
            <v>-</v>
          </cell>
          <cell r="C542" t="str">
            <v>Protensão e injeção cabo 7 cord. D=12,7 mm - MAC</v>
          </cell>
          <cell r="D542" t="str">
            <v>und</v>
          </cell>
        </row>
        <row r="543">
          <cell r="A543" t="str">
            <v>2 S 03 999 04</v>
          </cell>
          <cell r="B543" t="str">
            <v>-</v>
          </cell>
          <cell r="C543" t="str">
            <v>Protensão e injeção cabo 12 cord. D=12,7 mm - MAC</v>
          </cell>
          <cell r="D543" t="str">
            <v>und</v>
          </cell>
        </row>
        <row r="544">
          <cell r="A544" t="str">
            <v>2 S 03 999 05</v>
          </cell>
          <cell r="B544" t="str">
            <v>-</v>
          </cell>
          <cell r="C544" t="str">
            <v>Protensão e injeção cabo 4 cord. D=12,7mm - FREYSS</v>
          </cell>
          <cell r="D544" t="str">
            <v>und</v>
          </cell>
        </row>
        <row r="545">
          <cell r="A545" t="str">
            <v>2 S 03 999 06</v>
          </cell>
          <cell r="B545" t="str">
            <v>-</v>
          </cell>
          <cell r="C545" t="str">
            <v>Protensão e injeção cabo 6 cord. D=12,7mm - FREYSS</v>
          </cell>
          <cell r="D545" t="str">
            <v>und</v>
          </cell>
        </row>
        <row r="546">
          <cell r="A546" t="str">
            <v>2 S 03 999 07</v>
          </cell>
          <cell r="B546" t="str">
            <v>-</v>
          </cell>
          <cell r="C546" t="str">
            <v>Protensão e injeção cabo 7 cord. D=12,7mm - FREYSS</v>
          </cell>
          <cell r="D546" t="str">
            <v>und</v>
          </cell>
        </row>
        <row r="547">
          <cell r="A547" t="str">
            <v>2 S 03 999 08</v>
          </cell>
          <cell r="B547" t="str">
            <v>-</v>
          </cell>
          <cell r="C547" t="str">
            <v>Protensão e injeção cabo 12 cord. D=12,7mm FREYSS</v>
          </cell>
          <cell r="D547" t="str">
            <v>und</v>
          </cell>
        </row>
        <row r="548">
          <cell r="A548" t="str">
            <v>2 S 04 000 00</v>
          </cell>
          <cell r="B548" t="str">
            <v>-</v>
          </cell>
          <cell r="C548" t="str">
            <v>Escavação manual em material de 1a cat</v>
          </cell>
          <cell r="D548" t="str">
            <v>m³</v>
          </cell>
          <cell r="H548" t="str">
            <v>EC-D-02</v>
          </cell>
        </row>
        <row r="549">
          <cell r="A549" t="str">
            <v>2 S 04 000 01</v>
          </cell>
          <cell r="B549" t="str">
            <v>-</v>
          </cell>
          <cell r="C549" t="str">
            <v>Escavação manual reat.compact.mat.1a cat.</v>
          </cell>
          <cell r="D549" t="str">
            <v>m³</v>
          </cell>
          <cell r="H549" t="str">
            <v>EC-D-02</v>
          </cell>
        </row>
        <row r="550">
          <cell r="A550" t="str">
            <v>2 S 04 001 00</v>
          </cell>
          <cell r="B550" t="str">
            <v>-</v>
          </cell>
          <cell r="C550" t="str">
            <v>Escavação mecânica de vala em mat.1a cat.</v>
          </cell>
          <cell r="D550" t="str">
            <v>m³</v>
          </cell>
          <cell r="H550" t="str">
            <v>EC-D-01</v>
          </cell>
        </row>
        <row r="551">
          <cell r="A551" t="str">
            <v>2 S 04 001 01</v>
          </cell>
          <cell r="B551" t="str">
            <v>-</v>
          </cell>
          <cell r="C551" t="str">
            <v>Escavação mecânica reat. e comp. vala mat.1a cat.</v>
          </cell>
          <cell r="D551" t="str">
            <v>m³</v>
          </cell>
          <cell r="H551" t="str">
            <v>EC-D-03</v>
          </cell>
        </row>
        <row r="552">
          <cell r="A552" t="str">
            <v>2 S 04 002 01</v>
          </cell>
          <cell r="B552" t="str">
            <v>-</v>
          </cell>
          <cell r="C552" t="str">
            <v>Perfuração para dreno sub-horizontal mat. 1a cat.</v>
          </cell>
          <cell r="D552" t="str">
            <v>m</v>
          </cell>
        </row>
        <row r="553">
          <cell r="A553" t="str">
            <v>2 S 04 010 00</v>
          </cell>
          <cell r="B553" t="str">
            <v>-</v>
          </cell>
          <cell r="C553" t="str">
            <v>Escavação manual material 2a categoria</v>
          </cell>
          <cell r="D553" t="str">
            <v>m³</v>
          </cell>
          <cell r="H553" t="str">
            <v>EC-D-02</v>
          </cell>
        </row>
        <row r="554">
          <cell r="A554" t="str">
            <v>2 S 04 010 01</v>
          </cell>
          <cell r="B554" t="str">
            <v>-</v>
          </cell>
          <cell r="C554" t="str">
            <v>Escavação manual reat.compactação em mat.2a cat.</v>
          </cell>
          <cell r="D554" t="str">
            <v>m³</v>
          </cell>
          <cell r="H554" t="str">
            <v>EC-D-02</v>
          </cell>
        </row>
        <row r="555">
          <cell r="A555" t="str">
            <v>2 S 04 011 00</v>
          </cell>
          <cell r="B555" t="str">
            <v>-</v>
          </cell>
          <cell r="C555" t="str">
            <v>Escavação mecânica de vala em mat. 2a categoria</v>
          </cell>
          <cell r="D555" t="str">
            <v>m³</v>
          </cell>
          <cell r="H555" t="str">
            <v>EC-D-01</v>
          </cell>
        </row>
        <row r="556">
          <cell r="A556" t="str">
            <v>2 S 04 011 01</v>
          </cell>
          <cell r="B556" t="str">
            <v>-</v>
          </cell>
          <cell r="C556" t="str">
            <v>Escavação mecânica reat.compact. vala mat.2a cat.</v>
          </cell>
          <cell r="D556" t="str">
            <v>m³</v>
          </cell>
          <cell r="H556" t="str">
            <v>EC-D-03</v>
          </cell>
        </row>
        <row r="557">
          <cell r="A557" t="str">
            <v>2 S 04 012 01</v>
          </cell>
          <cell r="B557" t="str">
            <v>-</v>
          </cell>
          <cell r="C557" t="str">
            <v>Perfuração para dreno sub-horizontal mat 2a cat.</v>
          </cell>
          <cell r="D557" t="str">
            <v>m</v>
          </cell>
        </row>
        <row r="558">
          <cell r="A558" t="str">
            <v>2 S 04 020 00</v>
          </cell>
          <cell r="B558" t="str">
            <v>-</v>
          </cell>
          <cell r="C558" t="str">
            <v>Escavação em vala material de 3a categoria</v>
          </cell>
          <cell r="D558" t="str">
            <v>m³</v>
          </cell>
          <cell r="H558" t="str">
            <v>EC-D-02</v>
          </cell>
        </row>
        <row r="559">
          <cell r="A559" t="str">
            <v>2 S 04 100 01</v>
          </cell>
          <cell r="B559" t="str">
            <v>-</v>
          </cell>
          <cell r="C559" t="str">
            <v>Corpo BSTC D=0,60m</v>
          </cell>
          <cell r="D559" t="str">
            <v>m</v>
          </cell>
          <cell r="H559" t="str">
            <v>DNIT 023/2004-ES</v>
          </cell>
        </row>
        <row r="560">
          <cell r="A560" t="str">
            <v>2 S 04 100 02</v>
          </cell>
          <cell r="B560" t="str">
            <v>-</v>
          </cell>
          <cell r="C560" t="str">
            <v>Corpo BSTC D=0,80m</v>
          </cell>
          <cell r="D560" t="str">
            <v>m</v>
          </cell>
          <cell r="H560" t="str">
            <v>DNIT 023/2004-ES</v>
          </cell>
        </row>
        <row r="561">
          <cell r="A561" t="str">
            <v>2 S 04 100 03</v>
          </cell>
          <cell r="B561" t="str">
            <v>-</v>
          </cell>
          <cell r="C561" t="str">
            <v>Corpo BSTC D=1,00m</v>
          </cell>
          <cell r="D561" t="str">
            <v>m</v>
          </cell>
          <cell r="H561" t="str">
            <v>DNIT 023/2004-ES</v>
          </cell>
        </row>
        <row r="562">
          <cell r="A562" t="str">
            <v>2 S 04 100 04</v>
          </cell>
          <cell r="B562" t="str">
            <v>-</v>
          </cell>
          <cell r="C562" t="str">
            <v>Corpo BSTC D=1,20m</v>
          </cell>
          <cell r="D562" t="str">
            <v>m</v>
          </cell>
          <cell r="H562" t="str">
            <v>DNIT 023/2004-ES</v>
          </cell>
        </row>
        <row r="563">
          <cell r="A563" t="str">
            <v>2 S 04 100 05</v>
          </cell>
          <cell r="B563" t="str">
            <v>-</v>
          </cell>
          <cell r="C563" t="str">
            <v>Corpo BSTC D=1,50m</v>
          </cell>
          <cell r="D563" t="str">
            <v>m</v>
          </cell>
          <cell r="H563" t="str">
            <v>DNIT 023/2004-ES</v>
          </cell>
        </row>
        <row r="564">
          <cell r="A564" t="str">
            <v>2 S 04 100 51</v>
          </cell>
          <cell r="B564" t="str">
            <v>-</v>
          </cell>
          <cell r="C564" t="str">
            <v>Corpo BSTC D=0,60 m AC/BC/PC</v>
          </cell>
          <cell r="D564" t="str">
            <v>m</v>
          </cell>
          <cell r="H564" t="str">
            <v>DNIT 023/2004-ES</v>
          </cell>
        </row>
        <row r="565">
          <cell r="A565" t="str">
            <v>2 S 04 100 52</v>
          </cell>
          <cell r="B565" t="str">
            <v>-</v>
          </cell>
          <cell r="C565" t="str">
            <v>Corpo BSTC D=0,80 m AC/BC/PC</v>
          </cell>
          <cell r="D565" t="str">
            <v>m</v>
          </cell>
          <cell r="H565" t="str">
            <v>DNIT 023/2004-ES</v>
          </cell>
        </row>
        <row r="566">
          <cell r="A566" t="str">
            <v>2 S 04 100 53</v>
          </cell>
          <cell r="B566" t="str">
            <v>-</v>
          </cell>
          <cell r="C566" t="str">
            <v>Corpo BSTC D=1,00 m AC/BC/PC</v>
          </cell>
          <cell r="D566" t="str">
            <v>m</v>
          </cell>
          <cell r="H566" t="str">
            <v>DNIT 023/2004-ES</v>
          </cell>
        </row>
        <row r="567">
          <cell r="A567" t="str">
            <v>2 S 04 100 54</v>
          </cell>
          <cell r="B567" t="str">
            <v>-</v>
          </cell>
          <cell r="C567" t="str">
            <v>Corpo BSTC D=1,20 m AC/BC/PC</v>
          </cell>
          <cell r="D567" t="str">
            <v>m</v>
          </cell>
          <cell r="H567" t="str">
            <v>DNIT 023/2004-ES</v>
          </cell>
        </row>
        <row r="568">
          <cell r="A568" t="str">
            <v>2 S 04 100 55</v>
          </cell>
          <cell r="B568" t="str">
            <v>-</v>
          </cell>
          <cell r="C568" t="str">
            <v>Corpo BSTC D=1,50 m AC/BC/PC</v>
          </cell>
          <cell r="D568" t="str">
            <v>m</v>
          </cell>
          <cell r="H568" t="str">
            <v>DNIT 023/2004-ES</v>
          </cell>
        </row>
        <row r="569">
          <cell r="A569" t="str">
            <v>2 S 04 101 01</v>
          </cell>
          <cell r="B569" t="str">
            <v>-</v>
          </cell>
          <cell r="C569" t="str">
            <v>Boca BSTC D=0,60 m normal</v>
          </cell>
          <cell r="D569" t="str">
            <v>und</v>
          </cell>
          <cell r="H569" t="str">
            <v>DNIT 023/2004-ES</v>
          </cell>
        </row>
        <row r="570">
          <cell r="A570" t="str">
            <v>2 S 04 101 02</v>
          </cell>
          <cell r="B570" t="str">
            <v>-</v>
          </cell>
          <cell r="C570" t="str">
            <v>Boca BSTC D=0,80m normal</v>
          </cell>
          <cell r="D570" t="str">
            <v>und</v>
          </cell>
          <cell r="H570" t="str">
            <v>DNIT 023/2004-ES</v>
          </cell>
        </row>
        <row r="571">
          <cell r="A571" t="str">
            <v>2 S 04 101 03</v>
          </cell>
          <cell r="B571" t="str">
            <v>-</v>
          </cell>
          <cell r="C571" t="str">
            <v>Boca BSTC D=1,00m normal</v>
          </cell>
          <cell r="D571" t="str">
            <v>und</v>
          </cell>
          <cell r="H571" t="str">
            <v>DNIT 023/2004-ES</v>
          </cell>
        </row>
        <row r="572">
          <cell r="A572" t="str">
            <v>2 S 04 101 04</v>
          </cell>
          <cell r="B572" t="str">
            <v>-</v>
          </cell>
          <cell r="C572" t="str">
            <v>Boca BSTC D=1,20m normal</v>
          </cell>
          <cell r="D572" t="str">
            <v>und</v>
          </cell>
          <cell r="H572" t="str">
            <v>DNIT 023/2004-ES</v>
          </cell>
        </row>
        <row r="573">
          <cell r="A573" t="str">
            <v>2 S 04 101 05</v>
          </cell>
          <cell r="B573" t="str">
            <v>-</v>
          </cell>
          <cell r="C573" t="str">
            <v>Boca BSTC D=1,50m normal</v>
          </cell>
          <cell r="D573" t="str">
            <v>und</v>
          </cell>
          <cell r="H573" t="str">
            <v>DNIT 023/2004-ES</v>
          </cell>
        </row>
        <row r="574">
          <cell r="A574" t="str">
            <v>2 S 04 101 06</v>
          </cell>
          <cell r="B574" t="str">
            <v>-</v>
          </cell>
          <cell r="C574" t="str">
            <v>Boca BSTC D=0,60m - esc.=15</v>
          </cell>
          <cell r="D574" t="str">
            <v>und</v>
          </cell>
          <cell r="H574" t="str">
            <v>DNIT 023/2004-ES</v>
          </cell>
        </row>
        <row r="575">
          <cell r="A575" t="str">
            <v>2 S 04 101 07</v>
          </cell>
          <cell r="B575" t="str">
            <v>-</v>
          </cell>
          <cell r="C575" t="str">
            <v>Boca BSTC D=0,80 m - esc.=15</v>
          </cell>
          <cell r="D575" t="str">
            <v>und</v>
          </cell>
          <cell r="H575" t="str">
            <v>DNIT 023/2004-ES</v>
          </cell>
        </row>
        <row r="576">
          <cell r="A576" t="str">
            <v>2 S 04 101 08</v>
          </cell>
          <cell r="B576" t="str">
            <v>-</v>
          </cell>
          <cell r="C576" t="str">
            <v>Boca BSTC D=1,00 m - esc.=15</v>
          </cell>
          <cell r="D576" t="str">
            <v>und</v>
          </cell>
          <cell r="H576" t="str">
            <v>DNIT 023/2004-ES</v>
          </cell>
        </row>
        <row r="577">
          <cell r="A577" t="str">
            <v>2 S 04 101 09</v>
          </cell>
          <cell r="B577" t="str">
            <v>-</v>
          </cell>
          <cell r="C577" t="str">
            <v>Boca BSTC D=1,20 m - esc.=15</v>
          </cell>
          <cell r="D577" t="str">
            <v>und</v>
          </cell>
          <cell r="H577" t="str">
            <v>DNIT 023/2004-ES</v>
          </cell>
        </row>
        <row r="578">
          <cell r="A578" t="str">
            <v>2 S 04 101 10</v>
          </cell>
          <cell r="B578" t="str">
            <v>-</v>
          </cell>
          <cell r="C578" t="str">
            <v>Boca BSTC D=1,50 m - esc.=15</v>
          </cell>
          <cell r="D578" t="str">
            <v>und</v>
          </cell>
          <cell r="H578" t="str">
            <v>DNIT 023/2004-ES</v>
          </cell>
        </row>
        <row r="579">
          <cell r="A579" t="str">
            <v>2 S 04 101 11</v>
          </cell>
          <cell r="B579" t="str">
            <v>-</v>
          </cell>
          <cell r="C579" t="str">
            <v>Boca BSTC D=0,60 m - esc.=30</v>
          </cell>
          <cell r="D579" t="str">
            <v>und</v>
          </cell>
          <cell r="H579" t="str">
            <v>DNIT 023/2004-ES</v>
          </cell>
        </row>
        <row r="580">
          <cell r="A580" t="str">
            <v>2 S 04 101 12</v>
          </cell>
          <cell r="B580" t="str">
            <v>-</v>
          </cell>
          <cell r="C580" t="str">
            <v>Boca BSTC D=0,80 m - esc.=30</v>
          </cell>
          <cell r="D580" t="str">
            <v>und</v>
          </cell>
          <cell r="H580" t="str">
            <v>DNIT 023/2004-ES</v>
          </cell>
        </row>
        <row r="581">
          <cell r="A581" t="str">
            <v>2 S 04 101 13</v>
          </cell>
          <cell r="B581" t="str">
            <v>-</v>
          </cell>
          <cell r="C581" t="str">
            <v>Boca BSTC D=1,00 m - esc.=30</v>
          </cell>
          <cell r="D581" t="str">
            <v>und</v>
          </cell>
          <cell r="H581" t="str">
            <v>DNIT 023/2004-ES</v>
          </cell>
        </row>
        <row r="582">
          <cell r="A582" t="str">
            <v>2 S 04 101 14</v>
          </cell>
          <cell r="B582" t="str">
            <v>-</v>
          </cell>
          <cell r="C582" t="str">
            <v>Boca BSTC D=1,20 m - esc.=30</v>
          </cell>
          <cell r="D582" t="str">
            <v>und</v>
          </cell>
          <cell r="H582" t="str">
            <v>DNIT 023/2004-ES</v>
          </cell>
        </row>
        <row r="583">
          <cell r="A583" t="str">
            <v>2 S 04 101 15</v>
          </cell>
          <cell r="B583" t="str">
            <v>-</v>
          </cell>
          <cell r="C583" t="str">
            <v>Boca BSTC D=1,50 m - esc.=30</v>
          </cell>
          <cell r="D583" t="str">
            <v>und</v>
          </cell>
          <cell r="H583" t="str">
            <v>DNIT 023/2004-ES</v>
          </cell>
        </row>
        <row r="584">
          <cell r="A584" t="str">
            <v>2 S 04 101 16</v>
          </cell>
          <cell r="B584" t="str">
            <v>-</v>
          </cell>
          <cell r="C584" t="str">
            <v>Boca BSTC D=0,60 m - esc.=45</v>
          </cell>
          <cell r="D584" t="str">
            <v>und</v>
          </cell>
          <cell r="H584" t="str">
            <v>DNIT 023/2004-ES</v>
          </cell>
        </row>
        <row r="585">
          <cell r="A585" t="str">
            <v>2 S 04 101 17</v>
          </cell>
          <cell r="B585" t="str">
            <v>-</v>
          </cell>
          <cell r="C585" t="str">
            <v>Boca BSTC D=0,80 m - esc.=45</v>
          </cell>
          <cell r="D585" t="str">
            <v>und</v>
          </cell>
          <cell r="H585" t="str">
            <v>DNIT 023/2004-ES</v>
          </cell>
        </row>
        <row r="586">
          <cell r="A586" t="str">
            <v>2 S 04 101 18</v>
          </cell>
          <cell r="B586" t="str">
            <v>-</v>
          </cell>
          <cell r="C586" t="str">
            <v>Boca BSTC D=1,00 m - esc.=45</v>
          </cell>
          <cell r="D586" t="str">
            <v>und</v>
          </cell>
          <cell r="H586" t="str">
            <v>DNIT 023/2004-ES</v>
          </cell>
        </row>
        <row r="587">
          <cell r="A587" t="str">
            <v>2 S 04 101 19</v>
          </cell>
          <cell r="B587" t="str">
            <v>-</v>
          </cell>
          <cell r="C587" t="str">
            <v>Boca BSTC D=1,20 m - esc.=45</v>
          </cell>
          <cell r="D587" t="str">
            <v>und</v>
          </cell>
          <cell r="H587" t="str">
            <v>DNIT 023/2004-ES</v>
          </cell>
        </row>
        <row r="588">
          <cell r="A588" t="str">
            <v>2 S 04 101 20</v>
          </cell>
          <cell r="B588" t="str">
            <v>-</v>
          </cell>
          <cell r="C588" t="str">
            <v>Boca BSTC D=1,50 m - esc.=45</v>
          </cell>
          <cell r="D588" t="str">
            <v>und</v>
          </cell>
          <cell r="H588" t="str">
            <v>DNIT 023/2004-ES</v>
          </cell>
        </row>
        <row r="589">
          <cell r="A589" t="str">
            <v>2 S 04 101 51</v>
          </cell>
          <cell r="B589" t="str">
            <v>-</v>
          </cell>
          <cell r="C589" t="str">
            <v>Boca BSTC D=0,60 m normal AC/BC/PC</v>
          </cell>
          <cell r="D589" t="str">
            <v>und</v>
          </cell>
          <cell r="H589" t="str">
            <v>DNIT 023/2004-ES</v>
          </cell>
        </row>
        <row r="590">
          <cell r="A590" t="str">
            <v>2 S 04 101 52</v>
          </cell>
          <cell r="B590" t="str">
            <v>-</v>
          </cell>
          <cell r="C590" t="str">
            <v>Boca BSTC D=0,80 m normal AC/BC/PC</v>
          </cell>
          <cell r="D590" t="str">
            <v>und</v>
          </cell>
          <cell r="H590" t="str">
            <v>DNIT 023/2004-ES</v>
          </cell>
        </row>
        <row r="591">
          <cell r="A591" t="str">
            <v>2 S 04 101 53</v>
          </cell>
          <cell r="B591" t="str">
            <v>-</v>
          </cell>
          <cell r="C591" t="str">
            <v>Boca BSTC D=1,00 m normal AC/BC/PC</v>
          </cell>
          <cell r="D591" t="str">
            <v>und</v>
          </cell>
          <cell r="H591" t="str">
            <v>DNIT 023/2004-ES</v>
          </cell>
        </row>
        <row r="592">
          <cell r="A592" t="str">
            <v>2 S 04 101 54</v>
          </cell>
          <cell r="B592" t="str">
            <v>-</v>
          </cell>
          <cell r="C592" t="str">
            <v>Boca BSTC D=1,20 m normal AC/BC/PC</v>
          </cell>
          <cell r="D592" t="str">
            <v>und</v>
          </cell>
          <cell r="H592" t="str">
            <v>DNIT 023/2004-ES</v>
          </cell>
        </row>
        <row r="593">
          <cell r="A593" t="str">
            <v>2 S 04 101 55</v>
          </cell>
          <cell r="B593" t="str">
            <v>-</v>
          </cell>
          <cell r="C593" t="str">
            <v>Boca BSTC D=1,50 m normal AC/BC/PC</v>
          </cell>
          <cell r="D593" t="str">
            <v>und</v>
          </cell>
          <cell r="H593" t="str">
            <v>DNIT 023/2004-ES</v>
          </cell>
        </row>
        <row r="594">
          <cell r="A594" t="str">
            <v>2 S 04 101 56</v>
          </cell>
          <cell r="B594" t="str">
            <v>-</v>
          </cell>
          <cell r="C594" t="str">
            <v>Boca BSTC D=0,60 m - esc=15 AC/BC/PC</v>
          </cell>
          <cell r="D594" t="str">
            <v>und</v>
          </cell>
          <cell r="H594" t="str">
            <v>DNIT 023/2004-ES</v>
          </cell>
        </row>
        <row r="595">
          <cell r="A595" t="str">
            <v>2 S 04 101 57</v>
          </cell>
          <cell r="B595" t="str">
            <v>-</v>
          </cell>
          <cell r="C595" t="str">
            <v>Boca BSTC D=0,80 m - esc=15 AC/BC/PC</v>
          </cell>
          <cell r="D595" t="str">
            <v>und</v>
          </cell>
          <cell r="H595" t="str">
            <v>DNIT 023/2004-ES</v>
          </cell>
        </row>
        <row r="596">
          <cell r="A596" t="str">
            <v>2 S 04 101 58</v>
          </cell>
          <cell r="B596" t="str">
            <v>-</v>
          </cell>
          <cell r="C596" t="str">
            <v>Boca BSTC D=1,00 m - esc=15 AC/BC/PC</v>
          </cell>
          <cell r="D596" t="str">
            <v>und</v>
          </cell>
          <cell r="H596" t="str">
            <v>DNIT 023/2004-ES</v>
          </cell>
        </row>
        <row r="597">
          <cell r="A597" t="str">
            <v>2 S 04 101 59</v>
          </cell>
          <cell r="B597" t="str">
            <v>-</v>
          </cell>
          <cell r="C597" t="str">
            <v>Boca BSTC D=1,20 m - esc=15 AC/BC/PC</v>
          </cell>
          <cell r="D597" t="str">
            <v>und</v>
          </cell>
          <cell r="H597" t="str">
            <v>DNIT 023/2004-ES</v>
          </cell>
        </row>
        <row r="598">
          <cell r="A598" t="str">
            <v>2 S 04 101 60</v>
          </cell>
          <cell r="B598" t="str">
            <v>-</v>
          </cell>
          <cell r="C598" t="str">
            <v>Boca BSTC D=1,50 m - esc=15 AC/BC/PC</v>
          </cell>
          <cell r="D598" t="str">
            <v>und</v>
          </cell>
          <cell r="H598" t="str">
            <v>DNIT 023/2004-ES</v>
          </cell>
        </row>
        <row r="599">
          <cell r="A599" t="str">
            <v>2 S 04 101 61</v>
          </cell>
          <cell r="B599" t="str">
            <v>-</v>
          </cell>
          <cell r="C599" t="str">
            <v>Boca BSTC D=0,60 m - esc=30 AC/BC/PC</v>
          </cell>
          <cell r="D599" t="str">
            <v>und</v>
          </cell>
          <cell r="H599" t="str">
            <v>DNIT 023/2004-ES</v>
          </cell>
        </row>
        <row r="600">
          <cell r="A600" t="str">
            <v>2 S 04 101 62</v>
          </cell>
          <cell r="B600" t="str">
            <v>-</v>
          </cell>
          <cell r="C600" t="str">
            <v>Boca BSTC D=0,80 m - esc=30 AC/BC/PC</v>
          </cell>
          <cell r="D600" t="str">
            <v>und</v>
          </cell>
          <cell r="H600" t="str">
            <v>DNIT 023/2004-ES</v>
          </cell>
        </row>
        <row r="601">
          <cell r="A601" t="str">
            <v>2 S 04 101 63</v>
          </cell>
          <cell r="B601" t="str">
            <v>-</v>
          </cell>
          <cell r="C601" t="str">
            <v>Boca BSTC D=1,00 m - esc=30 AC/BC/PC</v>
          </cell>
          <cell r="D601" t="str">
            <v>und</v>
          </cell>
          <cell r="H601" t="str">
            <v>DNIT 023/2004-ES</v>
          </cell>
        </row>
        <row r="602">
          <cell r="A602" t="str">
            <v>2 S 04 101 64</v>
          </cell>
          <cell r="B602" t="str">
            <v>-</v>
          </cell>
          <cell r="C602" t="str">
            <v>Boca BSTC D=1,20 m - esc=30 AC/BC/PC</v>
          </cell>
          <cell r="D602" t="str">
            <v>und</v>
          </cell>
          <cell r="H602" t="str">
            <v>DNIT 023/2004-ES</v>
          </cell>
        </row>
        <row r="603">
          <cell r="A603" t="str">
            <v>2 S 04 101 65</v>
          </cell>
          <cell r="B603" t="str">
            <v>-</v>
          </cell>
          <cell r="C603" t="str">
            <v>Boca BSTC D=1,50 m - esc=30 AC/BC/PC</v>
          </cell>
          <cell r="D603" t="str">
            <v>und</v>
          </cell>
          <cell r="H603" t="str">
            <v>DNIT 023/2004-ES</v>
          </cell>
        </row>
        <row r="604">
          <cell r="A604" t="str">
            <v>2 S 04 101 66</v>
          </cell>
          <cell r="B604" t="str">
            <v>-</v>
          </cell>
          <cell r="C604" t="str">
            <v>Boca BSTC D=0,60 m - esc=45 AC/BC/PC</v>
          </cell>
          <cell r="D604" t="str">
            <v>und</v>
          </cell>
          <cell r="H604" t="str">
            <v>DNIT 023/2004-ES</v>
          </cell>
        </row>
        <row r="605">
          <cell r="A605" t="str">
            <v>2 S 04 101 67</v>
          </cell>
          <cell r="B605" t="str">
            <v>-</v>
          </cell>
          <cell r="C605" t="str">
            <v>Boca BSTC D=0,80 m - esc=45 AC/BC/PC</v>
          </cell>
          <cell r="D605" t="str">
            <v>und</v>
          </cell>
          <cell r="H605" t="str">
            <v>DNIT 023/2004-ES</v>
          </cell>
        </row>
        <row r="606">
          <cell r="A606" t="str">
            <v>2 S 04 101 68</v>
          </cell>
          <cell r="B606" t="str">
            <v>-</v>
          </cell>
          <cell r="C606" t="str">
            <v>Boca BSTC D=1,00 m - esc=45 AC/BC/PC</v>
          </cell>
          <cell r="D606" t="str">
            <v>und</v>
          </cell>
          <cell r="H606" t="str">
            <v>DNIT 023/2004-ES</v>
          </cell>
        </row>
        <row r="607">
          <cell r="A607" t="str">
            <v>2 S 04 101 69</v>
          </cell>
          <cell r="B607" t="str">
            <v>-</v>
          </cell>
          <cell r="C607" t="str">
            <v>Boca BSTC D=1,20 m - esc=45 AC/BC/PC</v>
          </cell>
          <cell r="D607" t="str">
            <v>und</v>
          </cell>
          <cell r="H607" t="str">
            <v>DNIT 023/2004-ES</v>
          </cell>
        </row>
        <row r="608">
          <cell r="A608" t="str">
            <v>2 S 04 101 70</v>
          </cell>
          <cell r="B608" t="str">
            <v>-</v>
          </cell>
          <cell r="C608" t="str">
            <v>Boca BSTC D=1,50 m - esc=45 AC/BC/PC</v>
          </cell>
          <cell r="D608" t="str">
            <v>und</v>
          </cell>
          <cell r="H608" t="str">
            <v>DNIT 023/2004-ES</v>
          </cell>
        </row>
        <row r="609">
          <cell r="A609" t="str">
            <v>2 S 04 110 01</v>
          </cell>
          <cell r="B609" t="str">
            <v>-</v>
          </cell>
          <cell r="C609" t="str">
            <v>Corpo BDTC D=1,00m</v>
          </cell>
          <cell r="D609" t="str">
            <v>m</v>
          </cell>
          <cell r="H609" t="str">
            <v>DNIT 023/2004-ES</v>
          </cell>
        </row>
        <row r="610">
          <cell r="A610" t="str">
            <v>2 S 04 110 02</v>
          </cell>
          <cell r="B610" t="str">
            <v>-</v>
          </cell>
          <cell r="C610" t="str">
            <v>Corpo BDTC D=1,20m</v>
          </cell>
          <cell r="D610" t="str">
            <v>m</v>
          </cell>
          <cell r="H610" t="str">
            <v>DNIT 023/2004-ES</v>
          </cell>
        </row>
        <row r="611">
          <cell r="A611" t="str">
            <v>2 S 04 110 03</v>
          </cell>
          <cell r="B611" t="str">
            <v>-</v>
          </cell>
          <cell r="C611" t="str">
            <v>Corpo BDTC D=1,50m</v>
          </cell>
          <cell r="D611" t="str">
            <v>m</v>
          </cell>
          <cell r="H611" t="str">
            <v>DNIT 023/2004-ES</v>
          </cell>
        </row>
        <row r="612">
          <cell r="A612" t="str">
            <v>2 S 04 110 51</v>
          </cell>
          <cell r="B612" t="str">
            <v>-</v>
          </cell>
          <cell r="C612" t="str">
            <v>Corpo BDTC D=1,00 m AC/BC/PC</v>
          </cell>
          <cell r="D612" t="str">
            <v>m</v>
          </cell>
          <cell r="H612" t="str">
            <v>DNIT 023/2004-ES</v>
          </cell>
        </row>
        <row r="613">
          <cell r="A613" t="str">
            <v>2 S 04 110 52</v>
          </cell>
          <cell r="B613" t="str">
            <v>-</v>
          </cell>
          <cell r="C613" t="str">
            <v>Corpo BDTC D=1,20 m AC/BC/PC</v>
          </cell>
          <cell r="D613" t="str">
            <v>m</v>
          </cell>
          <cell r="H613" t="str">
            <v>DNIT 023/2004-ES</v>
          </cell>
        </row>
        <row r="614">
          <cell r="A614" t="str">
            <v>2 S 04 110 53</v>
          </cell>
          <cell r="B614" t="str">
            <v>-</v>
          </cell>
          <cell r="C614" t="str">
            <v>Corpo BDTC D=1,50 m AC/BC/PC</v>
          </cell>
          <cell r="D614" t="str">
            <v>m</v>
          </cell>
          <cell r="H614" t="str">
            <v>DNIT 023/2004-ES</v>
          </cell>
        </row>
        <row r="615">
          <cell r="A615" t="str">
            <v>2 S 04 111 01</v>
          </cell>
          <cell r="B615" t="str">
            <v>-</v>
          </cell>
          <cell r="C615" t="str">
            <v>Boca BDTC D=1,00m normal</v>
          </cell>
          <cell r="D615" t="str">
            <v>und</v>
          </cell>
          <cell r="H615" t="str">
            <v>DNIT 023/2004-ES</v>
          </cell>
        </row>
        <row r="616">
          <cell r="A616" t="str">
            <v>2 S 04 111 02</v>
          </cell>
          <cell r="B616" t="str">
            <v>-</v>
          </cell>
          <cell r="C616" t="str">
            <v>Boca BDTC D=1,20m normal</v>
          </cell>
          <cell r="D616" t="str">
            <v>und</v>
          </cell>
          <cell r="H616" t="str">
            <v>DNIT 023/2004-ES</v>
          </cell>
        </row>
        <row r="617">
          <cell r="A617" t="str">
            <v>2 S 04 111 03</v>
          </cell>
          <cell r="B617" t="str">
            <v>-</v>
          </cell>
          <cell r="C617" t="str">
            <v>Boca BDTC D=1,50m normal</v>
          </cell>
          <cell r="D617" t="str">
            <v>und</v>
          </cell>
          <cell r="H617" t="str">
            <v>DNIT 023/2004-ES</v>
          </cell>
        </row>
        <row r="618">
          <cell r="A618" t="str">
            <v>2 S 04 111 05</v>
          </cell>
          <cell r="B618" t="str">
            <v>-</v>
          </cell>
          <cell r="C618" t="str">
            <v>Boca BDTC D=1,00 m - esc.=15</v>
          </cell>
          <cell r="D618" t="str">
            <v>und</v>
          </cell>
          <cell r="H618" t="str">
            <v>DNIT 023/2004-ES</v>
          </cell>
        </row>
        <row r="619">
          <cell r="A619" t="str">
            <v>2 S 04 111 06</v>
          </cell>
          <cell r="B619" t="str">
            <v>-</v>
          </cell>
          <cell r="C619" t="str">
            <v>Boca BDTC D=1,20 m - esc.=15</v>
          </cell>
          <cell r="D619" t="str">
            <v>und</v>
          </cell>
          <cell r="H619" t="str">
            <v>DNIT 023/2004-ES</v>
          </cell>
        </row>
        <row r="620">
          <cell r="A620" t="str">
            <v>2 S 04 111 07</v>
          </cell>
          <cell r="B620" t="str">
            <v>-</v>
          </cell>
          <cell r="C620" t="str">
            <v>Boca BDTC D=1,50 m - esc.=15</v>
          </cell>
          <cell r="D620" t="str">
            <v>und</v>
          </cell>
          <cell r="H620" t="str">
            <v>DNIT 023/2004-ES</v>
          </cell>
        </row>
        <row r="621">
          <cell r="A621" t="str">
            <v>2 S 04 111 08</v>
          </cell>
          <cell r="B621" t="str">
            <v>-</v>
          </cell>
          <cell r="C621" t="str">
            <v>Boca BDTC D=1,00 - esc.=30</v>
          </cell>
          <cell r="D621" t="str">
            <v>und</v>
          </cell>
          <cell r="H621" t="str">
            <v>DNIT 023/2004-ES</v>
          </cell>
        </row>
        <row r="622">
          <cell r="A622" t="str">
            <v>2 S 04 111 09</v>
          </cell>
          <cell r="B622" t="str">
            <v>-</v>
          </cell>
          <cell r="C622" t="str">
            <v>Boca BDTC D=1,20 m - esc.=30</v>
          </cell>
          <cell r="D622" t="str">
            <v>und</v>
          </cell>
          <cell r="H622" t="str">
            <v>DNIT 023/2004-ES</v>
          </cell>
        </row>
        <row r="623">
          <cell r="A623" t="str">
            <v>2 S 04 111 10</v>
          </cell>
          <cell r="B623" t="str">
            <v>-</v>
          </cell>
          <cell r="C623" t="str">
            <v>Boca BDTC D=1,50 m - esc.=30</v>
          </cell>
          <cell r="D623" t="str">
            <v>und</v>
          </cell>
          <cell r="H623" t="str">
            <v>DNIT 023/2004-ES</v>
          </cell>
        </row>
        <row r="624">
          <cell r="A624" t="str">
            <v>2 S 04 111 11</v>
          </cell>
          <cell r="B624" t="str">
            <v>-</v>
          </cell>
          <cell r="C624" t="str">
            <v>Boca BDTC D=1,00 m - esc.=45</v>
          </cell>
          <cell r="D624" t="str">
            <v>und</v>
          </cell>
          <cell r="H624" t="str">
            <v>DNIT 023/2004-ES</v>
          </cell>
        </row>
        <row r="625">
          <cell r="A625" t="str">
            <v>2 S 04 111 12</v>
          </cell>
          <cell r="B625" t="str">
            <v>-</v>
          </cell>
          <cell r="C625" t="str">
            <v>Boca BDTC D=1,20 m - esc.=45</v>
          </cell>
          <cell r="D625" t="str">
            <v>und</v>
          </cell>
          <cell r="H625" t="str">
            <v>DNIT 023/2004-ES</v>
          </cell>
        </row>
        <row r="626">
          <cell r="A626" t="str">
            <v>2 S 04 111 13</v>
          </cell>
          <cell r="B626" t="str">
            <v>-</v>
          </cell>
          <cell r="C626" t="str">
            <v>Boca BDTC D=1,50 m - esc.=45</v>
          </cell>
          <cell r="D626" t="str">
            <v>und</v>
          </cell>
          <cell r="H626" t="str">
            <v>DNIT 023/2004-ES</v>
          </cell>
        </row>
        <row r="627">
          <cell r="A627" t="str">
            <v>2 S 04 111 51</v>
          </cell>
          <cell r="B627" t="str">
            <v>-</v>
          </cell>
          <cell r="C627" t="str">
            <v>Boca BDTC D=1,00 m normal AC/BC/PC</v>
          </cell>
          <cell r="D627" t="str">
            <v>und</v>
          </cell>
          <cell r="H627" t="str">
            <v>DNIT 023/2004-ES</v>
          </cell>
        </row>
        <row r="628">
          <cell r="A628" t="str">
            <v>2 S 04 111 52</v>
          </cell>
          <cell r="B628" t="str">
            <v>-</v>
          </cell>
          <cell r="C628" t="str">
            <v>Boca BDTC D=1,20 m normal AC/BC/PC</v>
          </cell>
          <cell r="D628" t="str">
            <v>und</v>
          </cell>
          <cell r="H628" t="str">
            <v>DNIT 023/2004-ES</v>
          </cell>
        </row>
        <row r="629">
          <cell r="A629" t="str">
            <v>2 S 04 111 53</v>
          </cell>
          <cell r="B629" t="str">
            <v>-</v>
          </cell>
          <cell r="C629" t="str">
            <v>Boca BDTC D=1,50 m normal AC/BC/PC</v>
          </cell>
          <cell r="D629" t="str">
            <v>und</v>
          </cell>
          <cell r="H629" t="str">
            <v>DNIT 023/2004-ES</v>
          </cell>
        </row>
        <row r="630">
          <cell r="A630" t="str">
            <v>2 S 04 111 55</v>
          </cell>
          <cell r="B630" t="str">
            <v>-</v>
          </cell>
          <cell r="C630" t="str">
            <v>Boca BDTC D=1,00 m - esc=15 AC/BC/PC</v>
          </cell>
          <cell r="D630" t="str">
            <v>und</v>
          </cell>
          <cell r="H630" t="str">
            <v>DNIT 023/2004-ES</v>
          </cell>
        </row>
        <row r="631">
          <cell r="A631" t="str">
            <v>2 S 04 111 56</v>
          </cell>
          <cell r="B631" t="str">
            <v>-</v>
          </cell>
          <cell r="C631" t="str">
            <v>Boca BDTC D=1,20 m - esc=15 AC/BC/PC</v>
          </cell>
          <cell r="D631" t="str">
            <v>und</v>
          </cell>
          <cell r="H631" t="str">
            <v>DNIT 023/2004-ES</v>
          </cell>
        </row>
        <row r="632">
          <cell r="A632" t="str">
            <v>2 S 04 111 57</v>
          </cell>
          <cell r="B632" t="str">
            <v>-</v>
          </cell>
          <cell r="C632" t="str">
            <v>Boca BDTC D=1,50 m - esc=15 AC/BC/PC</v>
          </cell>
          <cell r="D632" t="str">
            <v>und</v>
          </cell>
          <cell r="H632" t="str">
            <v>DNIT 023/2004-ES</v>
          </cell>
        </row>
        <row r="633">
          <cell r="A633" t="str">
            <v>2 S 04 111 58</v>
          </cell>
          <cell r="B633" t="str">
            <v>-</v>
          </cell>
          <cell r="C633" t="str">
            <v>Boca BDTC D=1,00 m - esc=30 AC/BC/PC</v>
          </cell>
          <cell r="D633" t="str">
            <v>und</v>
          </cell>
          <cell r="H633" t="str">
            <v>DNIT 023/2004-ES</v>
          </cell>
        </row>
        <row r="634">
          <cell r="A634" t="str">
            <v>2 S 04 111 59</v>
          </cell>
          <cell r="B634" t="str">
            <v>-</v>
          </cell>
          <cell r="C634" t="str">
            <v>Boca BDTC D=1,20 m - esc=30 AC/BC/PC</v>
          </cell>
          <cell r="D634" t="str">
            <v>und</v>
          </cell>
          <cell r="H634" t="str">
            <v>DNIT 023/2004-ES</v>
          </cell>
        </row>
        <row r="635">
          <cell r="A635" t="str">
            <v>2 S 04 111 60</v>
          </cell>
          <cell r="B635" t="str">
            <v>-</v>
          </cell>
          <cell r="C635" t="str">
            <v>Boca BDTC D=1,50 m - esc=30 AC/BC/PC</v>
          </cell>
          <cell r="D635" t="str">
            <v>und</v>
          </cell>
          <cell r="H635" t="str">
            <v>DNIT 023/2004-ES</v>
          </cell>
        </row>
        <row r="636">
          <cell r="A636" t="str">
            <v>2 S 04 111 61</v>
          </cell>
          <cell r="B636" t="str">
            <v>-</v>
          </cell>
          <cell r="C636" t="str">
            <v>Boca BDTC D=1,00 m - esc=45 AC/BC/PC</v>
          </cell>
          <cell r="D636" t="str">
            <v>und</v>
          </cell>
          <cell r="H636" t="str">
            <v>DNIT 023/2004-ES</v>
          </cell>
        </row>
        <row r="637">
          <cell r="A637" t="str">
            <v>2 S 04 111 62</v>
          </cell>
          <cell r="B637" t="str">
            <v>-</v>
          </cell>
          <cell r="C637" t="str">
            <v>Boca BDTC D=1,20 m - esc=45 AC/BC/PC</v>
          </cell>
          <cell r="D637" t="str">
            <v>und</v>
          </cell>
          <cell r="H637" t="str">
            <v>DNIT 023/2004-ES</v>
          </cell>
        </row>
        <row r="638">
          <cell r="A638" t="str">
            <v>2 S 04 111 63</v>
          </cell>
          <cell r="B638" t="str">
            <v>-</v>
          </cell>
          <cell r="C638" t="str">
            <v>Boca BDTC D=1,50 m - esc=45 AC/BC/PC</v>
          </cell>
          <cell r="D638" t="str">
            <v>und</v>
          </cell>
          <cell r="H638" t="str">
            <v>DNIT 023/2004-ES</v>
          </cell>
        </row>
        <row r="639">
          <cell r="A639" t="str">
            <v>2 S 04 120 01</v>
          </cell>
          <cell r="B639" t="str">
            <v>-</v>
          </cell>
          <cell r="C639" t="str">
            <v>Corpo BTTC D=1,00m</v>
          </cell>
          <cell r="D639" t="str">
            <v>m</v>
          </cell>
          <cell r="H639" t="str">
            <v>DNIT 023/2004-ES</v>
          </cell>
        </row>
        <row r="640">
          <cell r="A640" t="str">
            <v>2 S 04 120 02</v>
          </cell>
          <cell r="B640" t="str">
            <v>-</v>
          </cell>
          <cell r="C640" t="str">
            <v>Corpo BTTC D=1,20m</v>
          </cell>
          <cell r="D640" t="str">
            <v>m</v>
          </cell>
          <cell r="H640" t="str">
            <v>DNIT 023/2004-ES</v>
          </cell>
        </row>
        <row r="641">
          <cell r="A641" t="str">
            <v>2 S 04 120 03</v>
          </cell>
          <cell r="B641" t="str">
            <v>-</v>
          </cell>
          <cell r="C641" t="str">
            <v>Corpo BTTC D=1,50m</v>
          </cell>
          <cell r="D641" t="str">
            <v>m</v>
          </cell>
          <cell r="H641" t="str">
            <v>DNIT 023/2004-ES</v>
          </cell>
        </row>
        <row r="642">
          <cell r="A642" t="str">
            <v>2 S 04 120 51</v>
          </cell>
          <cell r="B642" t="str">
            <v>-</v>
          </cell>
          <cell r="C642" t="str">
            <v>Corpo BTTC D=1,00 m AC/BC/PC</v>
          </cell>
          <cell r="D642" t="str">
            <v>m</v>
          </cell>
          <cell r="H642" t="str">
            <v>DNIT 023/2004-ES</v>
          </cell>
        </row>
        <row r="643">
          <cell r="A643" t="str">
            <v>2 S 04 120 52</v>
          </cell>
          <cell r="B643" t="str">
            <v>-</v>
          </cell>
          <cell r="C643" t="str">
            <v>Corpo BTTC D=1,20 m AC/BC/PC</v>
          </cell>
          <cell r="D643" t="str">
            <v>m</v>
          </cell>
          <cell r="H643" t="str">
            <v>DNIT 023/2004-ES</v>
          </cell>
        </row>
        <row r="644">
          <cell r="A644" t="str">
            <v>2 S 04 120 53</v>
          </cell>
          <cell r="B644" t="str">
            <v>-</v>
          </cell>
          <cell r="C644" t="str">
            <v>Corpo BTTC D=1,50 m AC/BC/PC</v>
          </cell>
          <cell r="D644" t="str">
            <v>m</v>
          </cell>
          <cell r="H644" t="str">
            <v>DNIT 023/2004-ES</v>
          </cell>
        </row>
        <row r="645">
          <cell r="A645" t="str">
            <v>2 S 04 121 01</v>
          </cell>
          <cell r="B645" t="str">
            <v>-</v>
          </cell>
          <cell r="C645" t="str">
            <v>Boca BTTC D=1,00m normal</v>
          </cell>
          <cell r="D645" t="str">
            <v>und</v>
          </cell>
          <cell r="H645" t="str">
            <v>DNIT 023/2004-ES</v>
          </cell>
        </row>
        <row r="646">
          <cell r="A646" t="str">
            <v>2 S 04 121 02</v>
          </cell>
          <cell r="B646" t="str">
            <v>-</v>
          </cell>
          <cell r="C646" t="str">
            <v>Boca BTTC D=1,20m normal</v>
          </cell>
          <cell r="D646" t="str">
            <v>und</v>
          </cell>
          <cell r="H646" t="str">
            <v>DNIT 023/2004-ES</v>
          </cell>
        </row>
        <row r="647">
          <cell r="A647" t="str">
            <v>2 S 04 121 03</v>
          </cell>
          <cell r="B647" t="str">
            <v>-</v>
          </cell>
          <cell r="C647" t="str">
            <v>Boca BTTC D=1,50m normal</v>
          </cell>
          <cell r="D647" t="str">
            <v>und</v>
          </cell>
          <cell r="H647" t="str">
            <v>DNIT 023/2004-ES</v>
          </cell>
        </row>
        <row r="648">
          <cell r="A648" t="str">
            <v>2 S 04 121 04</v>
          </cell>
          <cell r="B648" t="str">
            <v>-</v>
          </cell>
          <cell r="C648" t="str">
            <v>Boca BTTC D=1,00 m - esc.=15</v>
          </cell>
          <cell r="D648" t="str">
            <v>und</v>
          </cell>
          <cell r="H648" t="str">
            <v>DNIT 023/2004-ES</v>
          </cell>
        </row>
        <row r="649">
          <cell r="A649" t="str">
            <v>2 S 04 121 05</v>
          </cell>
          <cell r="B649" t="str">
            <v>-</v>
          </cell>
          <cell r="C649" t="str">
            <v>Boca BTTC D=1,20 m - esc.=15</v>
          </cell>
          <cell r="D649" t="str">
            <v>und</v>
          </cell>
          <cell r="H649" t="str">
            <v>DNIT 023/2004-ES</v>
          </cell>
        </row>
        <row r="650">
          <cell r="A650" t="str">
            <v>2 S 04 121 06</v>
          </cell>
          <cell r="B650" t="str">
            <v>-</v>
          </cell>
          <cell r="C650" t="str">
            <v>Boca BTTC D=1,50 m - esc.=15</v>
          </cell>
          <cell r="D650" t="str">
            <v>und</v>
          </cell>
          <cell r="H650" t="str">
            <v>DNIT 023/2004-ES</v>
          </cell>
        </row>
        <row r="651">
          <cell r="A651" t="str">
            <v>2 S 04 121 07</v>
          </cell>
          <cell r="B651" t="str">
            <v>-</v>
          </cell>
          <cell r="C651" t="str">
            <v>Boca BTTC D=1,00 m - esc.=30</v>
          </cell>
          <cell r="D651" t="str">
            <v>und</v>
          </cell>
          <cell r="H651" t="str">
            <v>DNIT 023/2004-ES</v>
          </cell>
        </row>
        <row r="652">
          <cell r="A652" t="str">
            <v>2 S 04 121 08</v>
          </cell>
          <cell r="B652" t="str">
            <v>-</v>
          </cell>
          <cell r="C652" t="str">
            <v>Boca BTTC D=1,20 m - esc.=30</v>
          </cell>
          <cell r="D652" t="str">
            <v>und</v>
          </cell>
          <cell r="H652" t="str">
            <v>DNIT 023/2004-ES</v>
          </cell>
        </row>
        <row r="653">
          <cell r="A653" t="str">
            <v>2 S 04 121 09</v>
          </cell>
          <cell r="B653" t="str">
            <v>-</v>
          </cell>
          <cell r="C653" t="str">
            <v>Boca BTTC D=1,50 m - esc.=30</v>
          </cell>
          <cell r="D653" t="str">
            <v>und</v>
          </cell>
          <cell r="H653" t="str">
            <v>DNIT 023/2004-ES</v>
          </cell>
        </row>
        <row r="654">
          <cell r="A654" t="str">
            <v>2 S 04 121 10</v>
          </cell>
          <cell r="B654" t="str">
            <v>-</v>
          </cell>
          <cell r="C654" t="str">
            <v>Boca BTTC D=1,00 m - esc.=45</v>
          </cell>
          <cell r="D654" t="str">
            <v>und</v>
          </cell>
          <cell r="H654" t="str">
            <v>DNIT 023/2004-ES</v>
          </cell>
        </row>
        <row r="655">
          <cell r="A655" t="str">
            <v>2 S 04 121 11</v>
          </cell>
          <cell r="B655" t="str">
            <v>-</v>
          </cell>
          <cell r="C655" t="str">
            <v>Boca BTTC D=1,20 m - esc.=45</v>
          </cell>
          <cell r="D655" t="str">
            <v>und</v>
          </cell>
          <cell r="H655" t="str">
            <v>DNIT 023/2004-ES</v>
          </cell>
        </row>
        <row r="656">
          <cell r="A656" t="str">
            <v>2 S 04 121 12</v>
          </cell>
          <cell r="B656" t="str">
            <v>-</v>
          </cell>
          <cell r="C656" t="str">
            <v>Boca BTTC D=1,50 m - esc.=45</v>
          </cell>
          <cell r="D656" t="str">
            <v>und</v>
          </cell>
          <cell r="H656" t="str">
            <v>DNIT 023/2004-ES</v>
          </cell>
        </row>
        <row r="657">
          <cell r="A657" t="str">
            <v>2 S 04 121 51</v>
          </cell>
          <cell r="B657" t="str">
            <v>-</v>
          </cell>
          <cell r="C657" t="str">
            <v>Boca BTTC D=1,00 m normal AC/BC/PC</v>
          </cell>
          <cell r="D657" t="str">
            <v>und</v>
          </cell>
          <cell r="H657" t="str">
            <v>DNIT 023/2004-ES</v>
          </cell>
        </row>
        <row r="658">
          <cell r="A658" t="str">
            <v>2 S 04 121 52</v>
          </cell>
          <cell r="B658" t="str">
            <v>-</v>
          </cell>
          <cell r="C658" t="str">
            <v>Boca BTTC D=1,20 m normal AC/BC/PC</v>
          </cell>
          <cell r="D658" t="str">
            <v>und</v>
          </cell>
          <cell r="H658" t="str">
            <v>DNIT 023/2004-ES</v>
          </cell>
        </row>
        <row r="659">
          <cell r="A659" t="str">
            <v>2 S 04 121 53</v>
          </cell>
          <cell r="B659" t="str">
            <v>-</v>
          </cell>
          <cell r="C659" t="str">
            <v>Boca BTTC D=1,50 m normal AC/BC/PC</v>
          </cell>
          <cell r="D659" t="str">
            <v>und</v>
          </cell>
          <cell r="H659" t="str">
            <v>DNIT 023/2004-ES</v>
          </cell>
        </row>
        <row r="660">
          <cell r="A660" t="str">
            <v>2 S 04 121 54</v>
          </cell>
          <cell r="B660" t="str">
            <v>-</v>
          </cell>
          <cell r="C660" t="str">
            <v>Boca BTTC D=1,00 m - esc=15 AC/BC/PC</v>
          </cell>
          <cell r="D660" t="str">
            <v>und</v>
          </cell>
          <cell r="H660" t="str">
            <v>DNIT 023/2004-ES</v>
          </cell>
        </row>
        <row r="661">
          <cell r="A661" t="str">
            <v>2 S 04 121 55</v>
          </cell>
          <cell r="B661" t="str">
            <v>-</v>
          </cell>
          <cell r="C661" t="str">
            <v>Boca BTTC D=1,20 m - esc=15 AC/BC/PC</v>
          </cell>
          <cell r="D661" t="str">
            <v>und</v>
          </cell>
          <cell r="H661" t="str">
            <v>DNIT 023/2004-ES</v>
          </cell>
        </row>
        <row r="662">
          <cell r="A662" t="str">
            <v>2 S 04 121 56</v>
          </cell>
          <cell r="B662" t="str">
            <v>-</v>
          </cell>
          <cell r="C662" t="str">
            <v>Boca BTTC D=1,50 m - esc=15 AC/BC/PC</v>
          </cell>
          <cell r="D662" t="str">
            <v>und</v>
          </cell>
          <cell r="H662" t="str">
            <v>DNIT 023/2004-ES</v>
          </cell>
        </row>
        <row r="663">
          <cell r="A663" t="str">
            <v>2 S 04 121 57</v>
          </cell>
          <cell r="B663" t="str">
            <v>-</v>
          </cell>
          <cell r="C663" t="str">
            <v>Boca BTTC D=1,00 m - esc=30 AC/BC/PC</v>
          </cell>
          <cell r="D663" t="str">
            <v>und</v>
          </cell>
          <cell r="H663" t="str">
            <v>DNIT 023/2004-ES</v>
          </cell>
        </row>
        <row r="664">
          <cell r="A664" t="str">
            <v>2 S 04 121 58</v>
          </cell>
          <cell r="B664" t="str">
            <v>-</v>
          </cell>
          <cell r="C664" t="str">
            <v>Boca BTTC D=1,20 m - esc=30 AC/BC/PC</v>
          </cell>
          <cell r="D664" t="str">
            <v>und</v>
          </cell>
          <cell r="H664" t="str">
            <v>DNIT 023/2004-ES</v>
          </cell>
        </row>
        <row r="665">
          <cell r="A665" t="str">
            <v>2 S 04 121 59</v>
          </cell>
          <cell r="B665" t="str">
            <v>-</v>
          </cell>
          <cell r="C665" t="str">
            <v>Boca BTTC D=1,50 m - esc=30 AC/BC/PC</v>
          </cell>
          <cell r="D665" t="str">
            <v>und</v>
          </cell>
          <cell r="H665" t="str">
            <v>DNIT 023/2004-ES</v>
          </cell>
        </row>
        <row r="666">
          <cell r="A666" t="str">
            <v>2 S 04 121 60</v>
          </cell>
          <cell r="B666" t="str">
            <v>-</v>
          </cell>
          <cell r="C666" t="str">
            <v>Boca BTTC D=1,00 m - esc=45 AC/BC/PC</v>
          </cell>
          <cell r="D666" t="str">
            <v>und</v>
          </cell>
          <cell r="H666" t="str">
            <v>DNIT 023/2004-ES</v>
          </cell>
        </row>
        <row r="667">
          <cell r="A667" t="str">
            <v>2 S 04 121 61</v>
          </cell>
          <cell r="B667" t="str">
            <v>-</v>
          </cell>
          <cell r="C667" t="str">
            <v>Boca BTTC D=1,20 m - esc=45 AC/BC/PC</v>
          </cell>
          <cell r="D667" t="str">
            <v>und</v>
          </cell>
          <cell r="H667" t="str">
            <v>DNIT 023/2004-ES</v>
          </cell>
        </row>
        <row r="668">
          <cell r="A668" t="str">
            <v>2 S 04 121 62</v>
          </cell>
          <cell r="B668" t="str">
            <v>-</v>
          </cell>
          <cell r="C668" t="str">
            <v>Boca BTTC D=1,50 m - esc=45 AC/BC/PC</v>
          </cell>
          <cell r="D668" t="str">
            <v>und</v>
          </cell>
          <cell r="H668" t="str">
            <v>DNIT 023/2004-ES</v>
          </cell>
        </row>
        <row r="669">
          <cell r="A669" t="str">
            <v>2 S 04 200 01</v>
          </cell>
          <cell r="B669" t="str">
            <v>-</v>
          </cell>
          <cell r="C669" t="str">
            <v>Corpo BSCC 1,50 x 1,50 m alt. 0 a 1,00 m</v>
          </cell>
          <cell r="D669" t="str">
            <v>und</v>
          </cell>
          <cell r="H669" t="str">
            <v>DNIT 025/2004-ES</v>
          </cell>
        </row>
        <row r="670">
          <cell r="A670" t="str">
            <v>2 S 04 200 02</v>
          </cell>
          <cell r="B670" t="str">
            <v>-</v>
          </cell>
          <cell r="C670" t="str">
            <v>Corpo BSCC 2,00 x 2,00 m alt. 0 a 1,00 m</v>
          </cell>
          <cell r="D670" t="str">
            <v>und</v>
          </cell>
          <cell r="H670" t="str">
            <v>DNIT 025/2004-ES</v>
          </cell>
        </row>
        <row r="671">
          <cell r="A671" t="str">
            <v>2 S 04 200 03</v>
          </cell>
          <cell r="B671" t="str">
            <v>-</v>
          </cell>
          <cell r="C671" t="str">
            <v>Corpo BSCC 2,50 x 2,50 m alt. 0 a 1,00 m</v>
          </cell>
          <cell r="D671" t="str">
            <v>m</v>
          </cell>
          <cell r="H671" t="str">
            <v>DNIT 025/2004-ES</v>
          </cell>
        </row>
        <row r="672">
          <cell r="A672" t="str">
            <v>2 S 04 200 04</v>
          </cell>
          <cell r="B672" t="str">
            <v>-</v>
          </cell>
          <cell r="C672" t="str">
            <v>Corpo BSCC 3,00 x 3,00 m alt. 0 a 1,00 m</v>
          </cell>
          <cell r="D672" t="str">
            <v>m</v>
          </cell>
          <cell r="H672" t="str">
            <v>DNIT 025/2004-ES</v>
          </cell>
        </row>
        <row r="673">
          <cell r="A673" t="str">
            <v>2 S 04 200 05</v>
          </cell>
          <cell r="B673" t="str">
            <v>-</v>
          </cell>
          <cell r="C673" t="str">
            <v>Corpo BSCC 1,50 x 1,50 m alt. 1,00 a 2,50 m</v>
          </cell>
          <cell r="D673" t="str">
            <v>m</v>
          </cell>
          <cell r="H673" t="str">
            <v>DNIT 025/2004-ES</v>
          </cell>
        </row>
        <row r="674">
          <cell r="A674" t="str">
            <v>2 S 04 200 06</v>
          </cell>
          <cell r="B674" t="str">
            <v>-</v>
          </cell>
          <cell r="C674" t="str">
            <v>Corpo BSCC 2,00 x 2,00 m alt. 1,00 a 2,50 m</v>
          </cell>
          <cell r="D674" t="str">
            <v>m</v>
          </cell>
          <cell r="H674" t="str">
            <v>DNIT 025/2004-ES</v>
          </cell>
        </row>
        <row r="675">
          <cell r="A675" t="str">
            <v>2 S 04 200 07</v>
          </cell>
          <cell r="B675" t="str">
            <v>-</v>
          </cell>
          <cell r="C675" t="str">
            <v>Corpo BSCC 2,50 x 2,50 m alt. 1,00 a 2,50 m</v>
          </cell>
          <cell r="D675" t="str">
            <v>m</v>
          </cell>
          <cell r="H675" t="str">
            <v>DNIT 025/2004-ES</v>
          </cell>
        </row>
        <row r="676">
          <cell r="A676" t="str">
            <v>2 S 04 200 08</v>
          </cell>
          <cell r="B676" t="str">
            <v>-</v>
          </cell>
          <cell r="C676" t="str">
            <v>Corpo BSCC 3,00 x 3,00 m alt. 1,00 a 2,50 m</v>
          </cell>
          <cell r="D676" t="str">
            <v>m</v>
          </cell>
          <cell r="H676" t="str">
            <v>DNIT 025/2004-ES</v>
          </cell>
        </row>
        <row r="677">
          <cell r="A677" t="str">
            <v>2 S 04 200 09</v>
          </cell>
          <cell r="B677" t="str">
            <v>-</v>
          </cell>
          <cell r="C677" t="str">
            <v>Corpo BSCC 1,50 x 1,50 m alt. 2,50 a 5,00 m</v>
          </cell>
          <cell r="D677" t="str">
            <v>m</v>
          </cell>
          <cell r="H677" t="str">
            <v>DNIT 025/2004-ES</v>
          </cell>
        </row>
        <row r="678">
          <cell r="A678" t="str">
            <v>2 S 04 200 10</v>
          </cell>
          <cell r="B678" t="str">
            <v>-</v>
          </cell>
          <cell r="C678" t="str">
            <v>Corpo BSCC 2,00 x 2,00 m alt. 2,50 a 5,00 m</v>
          </cell>
          <cell r="D678" t="str">
            <v>m</v>
          </cell>
          <cell r="H678" t="str">
            <v>DNIT 025/2004-ES</v>
          </cell>
        </row>
        <row r="679">
          <cell r="A679" t="str">
            <v>2 S 04 200 11</v>
          </cell>
          <cell r="B679" t="str">
            <v>-</v>
          </cell>
          <cell r="C679" t="str">
            <v>Corpo BSCC 2,50 x 2,50 m alt. 2,50 a 5,00 m</v>
          </cell>
          <cell r="D679" t="str">
            <v>m</v>
          </cell>
          <cell r="H679" t="str">
            <v>DNIT 025/2004-ES</v>
          </cell>
        </row>
        <row r="680">
          <cell r="A680" t="str">
            <v>2 S 04 200 12</v>
          </cell>
          <cell r="B680" t="str">
            <v>-</v>
          </cell>
          <cell r="C680" t="str">
            <v>Corpo BSCC 3,00 x 3,00 m alt. 2,50 a 5,00 m</v>
          </cell>
          <cell r="D680" t="str">
            <v>m</v>
          </cell>
          <cell r="H680" t="str">
            <v>DNIT 025/2004-ES</v>
          </cell>
        </row>
        <row r="681">
          <cell r="A681" t="str">
            <v>2 S 04 200 13</v>
          </cell>
          <cell r="B681" t="str">
            <v>-</v>
          </cell>
          <cell r="C681" t="str">
            <v>Corpo BSCC 1,50 x 1,50 m alt. 5,00 a 7,50 m</v>
          </cell>
          <cell r="D681" t="str">
            <v>m</v>
          </cell>
          <cell r="H681" t="str">
            <v>DNIT 025/2004-ES</v>
          </cell>
        </row>
        <row r="682">
          <cell r="A682" t="str">
            <v>2 S 04 200 14</v>
          </cell>
          <cell r="B682" t="str">
            <v>-</v>
          </cell>
          <cell r="C682" t="str">
            <v>Corpo BSCC 2,00 x 2,00 m alt. 5,00 a 7,50 m</v>
          </cell>
          <cell r="D682" t="str">
            <v>m</v>
          </cell>
          <cell r="H682" t="str">
            <v>DNIT 025/2004-ES</v>
          </cell>
        </row>
        <row r="683">
          <cell r="A683" t="str">
            <v>2 S 04 200 15</v>
          </cell>
          <cell r="B683" t="str">
            <v>-</v>
          </cell>
          <cell r="C683" t="str">
            <v>Corpo BSCC 2,50 x 2,50 m alt. 5,00 a 7,50 m</v>
          </cell>
          <cell r="D683" t="str">
            <v>m</v>
          </cell>
          <cell r="H683" t="str">
            <v>DNIT 025/2004-ES</v>
          </cell>
        </row>
        <row r="684">
          <cell r="A684" t="str">
            <v>2 S 04 200 16</v>
          </cell>
          <cell r="B684" t="str">
            <v>-</v>
          </cell>
          <cell r="C684" t="str">
            <v>Corpo BSCC 3,00 x 3,00 m alt. 5,00 a 7,50 m</v>
          </cell>
          <cell r="D684" t="str">
            <v>m</v>
          </cell>
          <cell r="H684" t="str">
            <v>DNIT 025/2004-ES</v>
          </cell>
        </row>
        <row r="685">
          <cell r="A685" t="str">
            <v>2 S 04 200 17</v>
          </cell>
          <cell r="B685" t="str">
            <v>-</v>
          </cell>
          <cell r="C685" t="str">
            <v>Corpo BSCC 1,50 x 1,50 m alt. 7,50 a 10,00 m</v>
          </cell>
          <cell r="D685" t="str">
            <v>m</v>
          </cell>
          <cell r="H685" t="str">
            <v>DNIT 025/2004-ES</v>
          </cell>
        </row>
        <row r="686">
          <cell r="A686" t="str">
            <v>2 S 04 200 18</v>
          </cell>
          <cell r="B686" t="str">
            <v>-</v>
          </cell>
          <cell r="C686" t="str">
            <v>Corpo BSCC 2,00 x 2,00 m alt. 7,50 a 10,00 m</v>
          </cell>
          <cell r="D686" t="str">
            <v>m</v>
          </cell>
          <cell r="H686" t="str">
            <v>DNIT 025/2004-ES</v>
          </cell>
        </row>
        <row r="687">
          <cell r="A687" t="str">
            <v>2 S 04 200 19</v>
          </cell>
          <cell r="B687" t="str">
            <v>-</v>
          </cell>
          <cell r="C687" t="str">
            <v>Corpo BSCC 2,50 x 2,50 m alt. 7,50 a 10,00 m</v>
          </cell>
          <cell r="D687" t="str">
            <v>m</v>
          </cell>
          <cell r="H687" t="str">
            <v>DNIT 025/2004-ES</v>
          </cell>
        </row>
        <row r="688">
          <cell r="A688" t="str">
            <v>2 S 04 200 20</v>
          </cell>
          <cell r="B688" t="str">
            <v>-</v>
          </cell>
          <cell r="C688" t="str">
            <v>Corpo BSCC 3,00 x 3,00 m alt. 7,50 a 10,00 m</v>
          </cell>
          <cell r="D688" t="str">
            <v>m</v>
          </cell>
          <cell r="H688" t="str">
            <v>DNIT 025/2004-ES</v>
          </cell>
        </row>
        <row r="689">
          <cell r="A689" t="str">
            <v>2 S 04 200 21</v>
          </cell>
          <cell r="B689" t="str">
            <v>-</v>
          </cell>
          <cell r="C689" t="str">
            <v>Corpo BSCC 1,50 x 1,50 m alt. 10,00 a 12,50 m</v>
          </cell>
          <cell r="D689" t="str">
            <v>m</v>
          </cell>
          <cell r="H689" t="str">
            <v>DNIT 025/2004-ES</v>
          </cell>
        </row>
        <row r="690">
          <cell r="A690" t="str">
            <v>2 S 04 200 22</v>
          </cell>
          <cell r="B690" t="str">
            <v>-</v>
          </cell>
          <cell r="C690" t="str">
            <v>Corpo BSCC 2,00 x 2,00 m alt. 10,00 a 12,50 m</v>
          </cell>
          <cell r="D690" t="str">
            <v>m</v>
          </cell>
          <cell r="H690" t="str">
            <v>DNIT 025/2004-ES</v>
          </cell>
        </row>
        <row r="691">
          <cell r="A691" t="str">
            <v>2 S 04 200 23</v>
          </cell>
          <cell r="B691" t="str">
            <v>-</v>
          </cell>
          <cell r="C691" t="str">
            <v>Corpo BSCC 2,50 x 2,50 m alt. 10,00 a 12,50 m</v>
          </cell>
          <cell r="D691" t="str">
            <v>m</v>
          </cell>
          <cell r="H691" t="str">
            <v>DNIT 025/2004-ES</v>
          </cell>
        </row>
        <row r="692">
          <cell r="A692" t="str">
            <v>2 S 04 200 24</v>
          </cell>
          <cell r="B692" t="str">
            <v>-</v>
          </cell>
          <cell r="C692" t="str">
            <v>Corpo BSCC 3,00 a 3,00 m alt. 10,00 a 12,50 m</v>
          </cell>
          <cell r="D692" t="str">
            <v>m</v>
          </cell>
          <cell r="H692" t="str">
            <v>DNIT 025/2004-ES</v>
          </cell>
        </row>
        <row r="693">
          <cell r="A693" t="str">
            <v>2 S 04 200 25</v>
          </cell>
          <cell r="B693" t="str">
            <v>-</v>
          </cell>
          <cell r="C693" t="str">
            <v>Corpo BSCC 1,50 x 1,50 m alt. 12,50 a 15,00 m</v>
          </cell>
          <cell r="D693" t="str">
            <v>m</v>
          </cell>
          <cell r="H693" t="str">
            <v>DNIT 025/2004-ES</v>
          </cell>
        </row>
        <row r="694">
          <cell r="A694" t="str">
            <v>2 S 04 200 26</v>
          </cell>
          <cell r="B694" t="str">
            <v>-</v>
          </cell>
          <cell r="C694" t="str">
            <v>Corpo BSCC 2,00 a 2,00 m alt. 12,50 a 15,00 m</v>
          </cell>
          <cell r="D694" t="str">
            <v>m</v>
          </cell>
          <cell r="H694" t="str">
            <v>DNIT 025/2004-ES</v>
          </cell>
        </row>
        <row r="695">
          <cell r="A695" t="str">
            <v>2 S 04 200 27</v>
          </cell>
          <cell r="B695" t="str">
            <v>-</v>
          </cell>
          <cell r="C695" t="str">
            <v>Corpo BSCC 2,50 x 2,50 m alt. 12,50 a 15,00 m</v>
          </cell>
          <cell r="D695" t="str">
            <v>m</v>
          </cell>
          <cell r="H695" t="str">
            <v>DNIT 025/2004-ES</v>
          </cell>
        </row>
        <row r="696">
          <cell r="A696" t="str">
            <v>2 S 04 200 28</v>
          </cell>
          <cell r="B696" t="str">
            <v>-</v>
          </cell>
          <cell r="C696" t="str">
            <v>Corpo BSCC 3,00 x 3,00 m alt. 12,50 a 15,00 m</v>
          </cell>
          <cell r="D696" t="str">
            <v>m</v>
          </cell>
          <cell r="H696" t="str">
            <v>DNIT 025/2004-ES</v>
          </cell>
        </row>
        <row r="697">
          <cell r="A697" t="str">
            <v>2 S 04 200 51</v>
          </cell>
          <cell r="B697" t="str">
            <v>-</v>
          </cell>
          <cell r="C697" t="str">
            <v>Corpo BSCC 1,50 x 1,50 m alt. 0 a 1,00 m AC/BC</v>
          </cell>
          <cell r="D697" t="str">
            <v>und</v>
          </cell>
          <cell r="H697" t="str">
            <v>DNIT 025/2004-ES</v>
          </cell>
        </row>
        <row r="698">
          <cell r="A698" t="str">
            <v>2 S 04 200 52</v>
          </cell>
          <cell r="B698" t="str">
            <v>-</v>
          </cell>
          <cell r="C698" t="str">
            <v>Corpo BSCC 2,00 x 2,00 m alt. 0 a 1,00 m AC/BC</v>
          </cell>
          <cell r="D698" t="str">
            <v>und</v>
          </cell>
          <cell r="H698" t="str">
            <v>DNIT 025/2004-ES</v>
          </cell>
        </row>
        <row r="699">
          <cell r="A699" t="str">
            <v>2 S 04 200 53</v>
          </cell>
          <cell r="B699" t="str">
            <v>-</v>
          </cell>
          <cell r="C699" t="str">
            <v>Corpo BSCC 2,50 x 2,50 m alt. 0 a 1,00 m AC/BC</v>
          </cell>
          <cell r="D699" t="str">
            <v>m</v>
          </cell>
          <cell r="H699" t="str">
            <v>DNIT 025/2004-ES</v>
          </cell>
        </row>
        <row r="700">
          <cell r="A700" t="str">
            <v>2 S 04 200 54</v>
          </cell>
          <cell r="B700" t="str">
            <v>-</v>
          </cell>
          <cell r="C700" t="str">
            <v>Corpo BSCC 3,00 x 3,00 m alt. 0 a 1,00 m AC/BC</v>
          </cell>
          <cell r="D700" t="str">
            <v>m</v>
          </cell>
          <cell r="H700" t="str">
            <v>DNIT 025/2004-ES</v>
          </cell>
        </row>
        <row r="701">
          <cell r="A701" t="str">
            <v>2 S 04 200 55</v>
          </cell>
          <cell r="B701" t="str">
            <v>-</v>
          </cell>
          <cell r="C701" t="str">
            <v>Corpo BSCC 1,50 x 1,50 m alt. 1,00 a 2,50 m AC/BC</v>
          </cell>
          <cell r="D701" t="str">
            <v>m</v>
          </cell>
          <cell r="H701" t="str">
            <v>DNIT 025/2004-ES</v>
          </cell>
        </row>
        <row r="702">
          <cell r="A702" t="str">
            <v>2 S 04 200 56</v>
          </cell>
          <cell r="B702" t="str">
            <v>-</v>
          </cell>
          <cell r="C702" t="str">
            <v>Corpo BSCC 2,00 x 2,00 m alt. 1,00 a 2,50 m AC/BC</v>
          </cell>
          <cell r="D702" t="str">
            <v>m</v>
          </cell>
          <cell r="H702" t="str">
            <v>DNIT 025/2004-ES</v>
          </cell>
        </row>
        <row r="703">
          <cell r="A703" t="str">
            <v>2 S 04 200 57</v>
          </cell>
          <cell r="B703" t="str">
            <v>-</v>
          </cell>
          <cell r="C703" t="str">
            <v>Corpo BSCC 2,50 x 2,50 m alt. 1,00 a 2,50 m AC/BC</v>
          </cell>
          <cell r="D703" t="str">
            <v>m</v>
          </cell>
          <cell r="H703" t="str">
            <v>DNIT 025/2004-ES</v>
          </cell>
        </row>
        <row r="704">
          <cell r="A704" t="str">
            <v>2 S 04 200 58</v>
          </cell>
          <cell r="B704" t="str">
            <v>-</v>
          </cell>
          <cell r="C704" t="str">
            <v>Corpo BSCC 3,00 x 3,00 m alt. 1,00 a 2,50 m AC/BC</v>
          </cell>
          <cell r="D704" t="str">
            <v>m</v>
          </cell>
          <cell r="H704" t="str">
            <v>DNIT 025/2004-ES</v>
          </cell>
        </row>
        <row r="705">
          <cell r="A705" t="str">
            <v>2 S 04 200 59</v>
          </cell>
          <cell r="B705" t="str">
            <v>-</v>
          </cell>
          <cell r="C705" t="str">
            <v>Corpo BSCC 1,50 x 1,50 m alt. 2,50 a 5,00 m AC/BC</v>
          </cell>
          <cell r="D705" t="str">
            <v>m</v>
          </cell>
          <cell r="H705" t="str">
            <v>DNIT 025/2004-ES</v>
          </cell>
        </row>
        <row r="706">
          <cell r="A706" t="str">
            <v>2 S 04 200 60</v>
          </cell>
          <cell r="B706" t="str">
            <v>-</v>
          </cell>
          <cell r="C706" t="str">
            <v>Corpo BSCC 2,00 x 2,00 m alt. 2,50 a 5,00 m AC/BC</v>
          </cell>
          <cell r="D706" t="str">
            <v>m</v>
          </cell>
          <cell r="H706" t="str">
            <v>DNIT 025/2004-ES</v>
          </cell>
        </row>
        <row r="707">
          <cell r="A707" t="str">
            <v>2 S 04 200 61</v>
          </cell>
          <cell r="B707" t="str">
            <v>-</v>
          </cell>
          <cell r="C707" t="str">
            <v>Corpo BSCC 2,50 x 2,50 m alt. 2,50 a 5,00 m AC/BC</v>
          </cell>
          <cell r="D707" t="str">
            <v>m</v>
          </cell>
          <cell r="H707" t="str">
            <v>DNIT 025/2004-ES</v>
          </cell>
        </row>
        <row r="708">
          <cell r="A708" t="str">
            <v>2 S 04 200 62</v>
          </cell>
          <cell r="B708" t="str">
            <v>-</v>
          </cell>
          <cell r="C708" t="str">
            <v>Corpo BSCC 3,00 x 3,00 m alt. 2,50 a 5,00 m AC/BC</v>
          </cell>
          <cell r="D708" t="str">
            <v>m</v>
          </cell>
          <cell r="H708" t="str">
            <v>DNIT 025/2004-ES</v>
          </cell>
        </row>
        <row r="709">
          <cell r="A709" t="str">
            <v>2 S 04 200 63</v>
          </cell>
          <cell r="B709" t="str">
            <v>-</v>
          </cell>
          <cell r="C709" t="str">
            <v>Corpo BSCC 1,50 a 1,50 m alt. 5,00 a 7,50 m AC/BC</v>
          </cell>
          <cell r="D709" t="str">
            <v>m</v>
          </cell>
          <cell r="H709" t="str">
            <v>DNIT 025/2004-ES</v>
          </cell>
        </row>
        <row r="710">
          <cell r="A710" t="str">
            <v>2 S 04 200 64</v>
          </cell>
          <cell r="B710" t="str">
            <v>-</v>
          </cell>
          <cell r="C710" t="str">
            <v>Corpo BSCC 2,00 x 2,00 m alt. 5,00 a 7,50 m AC/BC</v>
          </cell>
          <cell r="D710" t="str">
            <v>m</v>
          </cell>
          <cell r="H710" t="str">
            <v>DNIT 025/2004-ES</v>
          </cell>
        </row>
        <row r="711">
          <cell r="A711" t="str">
            <v>2 S 04 200 65</v>
          </cell>
          <cell r="B711" t="str">
            <v>-</v>
          </cell>
          <cell r="C711" t="str">
            <v>Corpo BSCC 2,50 x 2,50 m alt. 5,00 a 7,50 m AC/BC</v>
          </cell>
          <cell r="D711" t="str">
            <v>m</v>
          </cell>
          <cell r="H711" t="str">
            <v>DNIT 025/2004-ES</v>
          </cell>
        </row>
        <row r="712">
          <cell r="A712" t="str">
            <v>2 S 04 200 66</v>
          </cell>
          <cell r="B712" t="str">
            <v>-</v>
          </cell>
          <cell r="C712" t="str">
            <v>Corpo BSCC 3,00 x 3,00 m alt. 5,00 a 7,50 m AC/BC</v>
          </cell>
          <cell r="D712" t="str">
            <v>m</v>
          </cell>
          <cell r="H712" t="str">
            <v>DNIT 025/2004-ES</v>
          </cell>
        </row>
        <row r="713">
          <cell r="A713" t="str">
            <v>2 S 04 200 67</v>
          </cell>
          <cell r="B713" t="str">
            <v>-</v>
          </cell>
          <cell r="C713" t="str">
            <v>Corpo BSCC 1,50 x 1,50 m alt. 7,50 a 10,00 m AC/BC</v>
          </cell>
          <cell r="D713" t="str">
            <v>m</v>
          </cell>
          <cell r="H713" t="str">
            <v>DNIT 025/2004-ES</v>
          </cell>
        </row>
        <row r="714">
          <cell r="A714" t="str">
            <v>2 S 04 200 68</v>
          </cell>
          <cell r="B714" t="str">
            <v>-</v>
          </cell>
          <cell r="C714" t="str">
            <v>Corpo BSCC 2,00 x 2,00 m alt. 7,50 a 10,00 m AC/BC</v>
          </cell>
          <cell r="D714" t="str">
            <v>m</v>
          </cell>
          <cell r="H714" t="str">
            <v>DNIT 025/2004-ES</v>
          </cell>
        </row>
        <row r="715">
          <cell r="A715" t="str">
            <v>2 S 04 200 69</v>
          </cell>
          <cell r="B715" t="str">
            <v>-</v>
          </cell>
          <cell r="C715" t="str">
            <v>Corpo BSCC 2,50 x 2,50 m alt. 7,50 a 10,00 m AC/BC</v>
          </cell>
          <cell r="D715" t="str">
            <v>m</v>
          </cell>
          <cell r="H715" t="str">
            <v>DNIT 025/2004-ES</v>
          </cell>
        </row>
        <row r="716">
          <cell r="A716" t="str">
            <v>2 S 04 200 70</v>
          </cell>
          <cell r="B716" t="str">
            <v>-</v>
          </cell>
          <cell r="C716" t="str">
            <v>Corpo BSCC 3,00 x 3,00 m alt. 7,50 a 10,00 m AC/BC</v>
          </cell>
          <cell r="D716" t="str">
            <v>m</v>
          </cell>
          <cell r="H716" t="str">
            <v>DNIT 025/2004-ES</v>
          </cell>
        </row>
        <row r="717">
          <cell r="A717" t="str">
            <v>2 S 04 200 71</v>
          </cell>
          <cell r="B717" t="str">
            <v>-</v>
          </cell>
          <cell r="C717" t="str">
            <v>Corpo BSCC 1,50 x 1,50 m alt.10,00 a 12,50 m AC/BC</v>
          </cell>
          <cell r="D717" t="str">
            <v>m</v>
          </cell>
          <cell r="H717" t="str">
            <v>DNIT 025/2004-ES</v>
          </cell>
        </row>
        <row r="718">
          <cell r="A718" t="str">
            <v>2 S 04 200 72</v>
          </cell>
          <cell r="B718" t="str">
            <v>-</v>
          </cell>
          <cell r="C718" t="str">
            <v>Corpo BSCC 2,00 a 2,00 m alt.10,00 a 12,50 m AC/BC</v>
          </cell>
          <cell r="D718" t="str">
            <v>m</v>
          </cell>
          <cell r="H718" t="str">
            <v>DNIT 025/2004-ES</v>
          </cell>
        </row>
        <row r="719">
          <cell r="A719" t="str">
            <v>2 S 04 200 73</v>
          </cell>
          <cell r="B719" t="str">
            <v>-</v>
          </cell>
          <cell r="C719" t="str">
            <v>Corpo BSCC 2,50 x 2,50 m alt.10,00 a 12,50 m AC/BC</v>
          </cell>
          <cell r="D719" t="str">
            <v>m</v>
          </cell>
          <cell r="H719" t="str">
            <v>DNIT 025/2004-ES</v>
          </cell>
        </row>
        <row r="720">
          <cell r="A720" t="str">
            <v>2 S 04 200 74</v>
          </cell>
          <cell r="B720" t="str">
            <v>-</v>
          </cell>
          <cell r="C720" t="str">
            <v>Corpo BSCC 3,00 x 3,00 m alt.10,00 a 12,50 m AC/BC</v>
          </cell>
          <cell r="D720" t="str">
            <v>m</v>
          </cell>
          <cell r="H720" t="str">
            <v>DNIT 025/2004-ES</v>
          </cell>
        </row>
        <row r="721">
          <cell r="A721" t="str">
            <v>2 S 04 200 75</v>
          </cell>
          <cell r="B721" t="str">
            <v>-</v>
          </cell>
          <cell r="C721" t="str">
            <v>Corpo BSCC 1,50 x 1,50 m alt.12,50 a 15,00 m AC/BC</v>
          </cell>
          <cell r="D721" t="str">
            <v>m</v>
          </cell>
          <cell r="H721" t="str">
            <v>DNIT 025/2004-ES</v>
          </cell>
        </row>
        <row r="722">
          <cell r="A722" t="str">
            <v>2 S 04 200 76</v>
          </cell>
          <cell r="B722" t="str">
            <v>-</v>
          </cell>
          <cell r="C722" t="str">
            <v>Corpo BSCC 2,00 x 2,00 m alt.12,50 a 15,00 m AC/BC</v>
          </cell>
          <cell r="D722" t="str">
            <v>m</v>
          </cell>
          <cell r="H722" t="str">
            <v>DNIT 025/2004-ES</v>
          </cell>
        </row>
        <row r="723">
          <cell r="A723" t="str">
            <v>2 S 04 200 77</v>
          </cell>
          <cell r="B723" t="str">
            <v>-</v>
          </cell>
          <cell r="C723" t="str">
            <v>Corpo BSCC 2,50 a 2,50 m alt.12,50 a 15,00 m AC/BC</v>
          </cell>
          <cell r="D723" t="str">
            <v>m</v>
          </cell>
          <cell r="H723" t="str">
            <v>DNIT 025/2004-ES</v>
          </cell>
        </row>
        <row r="724">
          <cell r="A724" t="str">
            <v>2 S 04 200 78</v>
          </cell>
          <cell r="B724" t="str">
            <v>-</v>
          </cell>
          <cell r="C724" t="str">
            <v>Corpo BSCC 3,00 x 3,00 m alt.12,50 a 15,00 m AC/BC</v>
          </cell>
          <cell r="D724" t="str">
            <v>m</v>
          </cell>
          <cell r="H724" t="str">
            <v>DNIT 025/2004-ES</v>
          </cell>
        </row>
        <row r="725">
          <cell r="A725" t="str">
            <v>2 S 04 201 01</v>
          </cell>
          <cell r="B725" t="str">
            <v>-</v>
          </cell>
          <cell r="C725" t="str">
            <v>Boca BSCC 1,50 x 1,50 m normal</v>
          </cell>
          <cell r="D725" t="str">
            <v>und</v>
          </cell>
          <cell r="H725" t="str">
            <v>DNIT 025/2004-ES</v>
          </cell>
        </row>
        <row r="726">
          <cell r="A726" t="str">
            <v>2 S 04 201 02</v>
          </cell>
          <cell r="B726" t="str">
            <v>-</v>
          </cell>
          <cell r="C726" t="str">
            <v>Boca BSCC 2,00 x 2,00 m normal</v>
          </cell>
          <cell r="D726" t="str">
            <v>und</v>
          </cell>
          <cell r="H726" t="str">
            <v>DNIT 025/2004-ES</v>
          </cell>
        </row>
        <row r="727">
          <cell r="A727" t="str">
            <v>2 S 04 201 03</v>
          </cell>
          <cell r="B727" t="str">
            <v>-</v>
          </cell>
          <cell r="C727" t="str">
            <v>Boca BSCC 2,50 x 2,50 m normal</v>
          </cell>
          <cell r="D727" t="str">
            <v>und</v>
          </cell>
          <cell r="H727" t="str">
            <v>DNIT 025/2004-ES</v>
          </cell>
        </row>
        <row r="728">
          <cell r="A728" t="str">
            <v>2 S 04 201 04</v>
          </cell>
          <cell r="B728" t="str">
            <v>-</v>
          </cell>
          <cell r="C728" t="str">
            <v>Boca BSCC 3,00 x 3,00 m normal</v>
          </cell>
          <cell r="D728" t="str">
            <v>und</v>
          </cell>
          <cell r="H728" t="str">
            <v>DNIT 025/2004-ES</v>
          </cell>
        </row>
        <row r="729">
          <cell r="A729" t="str">
            <v>2 S 04 201 05</v>
          </cell>
          <cell r="B729" t="str">
            <v>-</v>
          </cell>
          <cell r="C729" t="str">
            <v>Boca BSCC 1,50 x 1,50 m - esc.=15</v>
          </cell>
          <cell r="D729" t="str">
            <v>und</v>
          </cell>
          <cell r="H729" t="str">
            <v>DNIT 025/2004-ES</v>
          </cell>
        </row>
        <row r="730">
          <cell r="A730" t="str">
            <v>2 S 04 201 06</v>
          </cell>
          <cell r="B730" t="str">
            <v>-</v>
          </cell>
          <cell r="C730" t="str">
            <v>Boca BSCC 2,00 x 2,00 m - esc.=15</v>
          </cell>
          <cell r="D730" t="str">
            <v>und</v>
          </cell>
          <cell r="H730" t="str">
            <v>DNIT 025/2004-ES</v>
          </cell>
        </row>
        <row r="731">
          <cell r="A731" t="str">
            <v>2 S 04 201 07</v>
          </cell>
          <cell r="B731" t="str">
            <v>-</v>
          </cell>
          <cell r="C731" t="str">
            <v>Boca BSCC 2,50 x 2,50 m - esc.=15</v>
          </cell>
          <cell r="D731" t="str">
            <v>und</v>
          </cell>
          <cell r="H731" t="str">
            <v>DNIT 025/2004-ES</v>
          </cell>
        </row>
        <row r="732">
          <cell r="A732" t="str">
            <v>2 S 04 201 08</v>
          </cell>
          <cell r="B732" t="str">
            <v>-</v>
          </cell>
          <cell r="C732" t="str">
            <v>Boca BSCC 3,00 x 3,00 m - esc.=15</v>
          </cell>
          <cell r="D732" t="str">
            <v>und</v>
          </cell>
          <cell r="H732" t="str">
            <v>DNIT 025/2004-ES</v>
          </cell>
        </row>
        <row r="733">
          <cell r="A733" t="str">
            <v>2 S 04 201 09</v>
          </cell>
          <cell r="B733" t="str">
            <v>-</v>
          </cell>
          <cell r="C733" t="str">
            <v>Boca BSCC 1,50 x 1,50 m - esc.=30</v>
          </cell>
          <cell r="D733" t="str">
            <v>und</v>
          </cell>
          <cell r="H733" t="str">
            <v>DNIT 025/2004-ES</v>
          </cell>
        </row>
        <row r="734">
          <cell r="A734" t="str">
            <v>2 S 04 201 10</v>
          </cell>
          <cell r="B734" t="str">
            <v>-</v>
          </cell>
          <cell r="C734" t="str">
            <v>Boca BSCC 2,00 x 2,00 m - esc.=30</v>
          </cell>
          <cell r="D734" t="str">
            <v>und</v>
          </cell>
          <cell r="H734" t="str">
            <v>DNIT 025/2004-ES</v>
          </cell>
        </row>
        <row r="735">
          <cell r="A735" t="str">
            <v>2 S 04 201 11</v>
          </cell>
          <cell r="B735" t="str">
            <v>-</v>
          </cell>
          <cell r="C735" t="str">
            <v>Boca BSCC 2,50 x 2,50 m - esc.=30</v>
          </cell>
          <cell r="D735" t="str">
            <v>und</v>
          </cell>
          <cell r="H735" t="str">
            <v>DNIT 025/2004-ES</v>
          </cell>
        </row>
        <row r="736">
          <cell r="A736" t="str">
            <v>2 S 04 201 12</v>
          </cell>
          <cell r="B736" t="str">
            <v>-</v>
          </cell>
          <cell r="C736" t="str">
            <v>Boca BSCC 3,00 x 3,00 m =esc.=30</v>
          </cell>
          <cell r="D736" t="str">
            <v>und</v>
          </cell>
          <cell r="H736" t="str">
            <v>DNIT 025/2004-ES</v>
          </cell>
        </row>
        <row r="737">
          <cell r="A737" t="str">
            <v>2 S 04 201 13</v>
          </cell>
          <cell r="B737" t="str">
            <v>-</v>
          </cell>
          <cell r="C737" t="str">
            <v>Boca BSCC 1,50 x 1,50 m - esc.=45</v>
          </cell>
          <cell r="D737" t="str">
            <v>und</v>
          </cell>
          <cell r="H737" t="str">
            <v>DNIT 025/2004-ES</v>
          </cell>
        </row>
        <row r="738">
          <cell r="A738" t="str">
            <v>2 S 04 201 14</v>
          </cell>
          <cell r="B738" t="str">
            <v>-</v>
          </cell>
          <cell r="C738" t="str">
            <v>Boca BSCC 2,00 x 2,00 m - esc.=45</v>
          </cell>
          <cell r="D738" t="str">
            <v>und</v>
          </cell>
          <cell r="H738" t="str">
            <v>DNIT 025/2004-ES</v>
          </cell>
        </row>
        <row r="739">
          <cell r="A739" t="str">
            <v>2 S 04 201 15</v>
          </cell>
          <cell r="B739" t="str">
            <v>-</v>
          </cell>
          <cell r="C739" t="str">
            <v>Boca BSCC 2,50 x 2,50 m - esc.=45</v>
          </cell>
          <cell r="D739" t="str">
            <v>und</v>
          </cell>
          <cell r="H739" t="str">
            <v>DNIT 025/2004-ES</v>
          </cell>
        </row>
        <row r="740">
          <cell r="A740" t="str">
            <v>2 S 04 201 16</v>
          </cell>
          <cell r="B740" t="str">
            <v>-</v>
          </cell>
          <cell r="C740" t="str">
            <v>Boca BSCC 3,00 x 3,00 m - esc.=45</v>
          </cell>
          <cell r="D740" t="str">
            <v>und</v>
          </cell>
          <cell r="H740" t="str">
            <v>DNIT 025/2004-ES</v>
          </cell>
        </row>
        <row r="741">
          <cell r="A741" t="str">
            <v>2 S 04 201 51</v>
          </cell>
          <cell r="B741" t="str">
            <v>-</v>
          </cell>
          <cell r="C741" t="str">
            <v>Boca BSCC 1,50 x 1,50 m normal AC/BC</v>
          </cell>
          <cell r="D741" t="str">
            <v>und</v>
          </cell>
          <cell r="H741" t="str">
            <v>DNIT 025/2004-ES</v>
          </cell>
        </row>
        <row r="742">
          <cell r="A742" t="str">
            <v>2 S 04 201 52</v>
          </cell>
          <cell r="B742" t="str">
            <v>-</v>
          </cell>
          <cell r="C742" t="str">
            <v>Boca BSCC 2,00 x 2,00 m normal AC/BC</v>
          </cell>
          <cell r="D742" t="str">
            <v>und</v>
          </cell>
          <cell r="H742" t="str">
            <v>DNIT 025/2004-ES</v>
          </cell>
        </row>
        <row r="743">
          <cell r="A743" t="str">
            <v>2 S 04 201 53</v>
          </cell>
          <cell r="B743" t="str">
            <v>-</v>
          </cell>
          <cell r="C743" t="str">
            <v>Boca BSCC 2,50 x 2,50 m normal AC/BC</v>
          </cell>
          <cell r="D743" t="str">
            <v>und</v>
          </cell>
          <cell r="H743" t="str">
            <v>DNIT 025/2004-ES</v>
          </cell>
        </row>
        <row r="744">
          <cell r="A744" t="str">
            <v>2 S 04 201 54</v>
          </cell>
          <cell r="B744" t="str">
            <v>-</v>
          </cell>
          <cell r="C744" t="str">
            <v>Boca BSCC 3,00 x 3,00 m normal AC/BC</v>
          </cell>
          <cell r="D744" t="str">
            <v>und</v>
          </cell>
          <cell r="H744" t="str">
            <v>DNIT 025/2004-ES</v>
          </cell>
        </row>
        <row r="745">
          <cell r="A745" t="str">
            <v>2 S 04 201 55</v>
          </cell>
          <cell r="B745" t="str">
            <v>-</v>
          </cell>
          <cell r="C745" t="str">
            <v>Boca BSCC 1,50 x 1,50 m - esc=15 AC/BC</v>
          </cell>
          <cell r="D745" t="str">
            <v>und</v>
          </cell>
          <cell r="H745" t="str">
            <v>DNIT 025/2004-ES</v>
          </cell>
        </row>
        <row r="746">
          <cell r="A746" t="str">
            <v>2 S 04 201 56</v>
          </cell>
          <cell r="B746" t="str">
            <v>-</v>
          </cell>
          <cell r="C746" t="str">
            <v>Boca BSCC 2,00 x 2,00 m - esc=15 AC/BC</v>
          </cell>
          <cell r="D746" t="str">
            <v>und</v>
          </cell>
          <cell r="H746" t="str">
            <v>DNIT 025/2004-ES</v>
          </cell>
        </row>
        <row r="747">
          <cell r="A747" t="str">
            <v>2 S 04 201 57</v>
          </cell>
          <cell r="B747" t="str">
            <v>-</v>
          </cell>
          <cell r="C747" t="str">
            <v>Boca BSCC 2,50 x 2,50 m - esc=15 AC/BC</v>
          </cell>
          <cell r="D747" t="str">
            <v>und</v>
          </cell>
          <cell r="H747" t="str">
            <v>DNIT 025/2004-ES</v>
          </cell>
        </row>
        <row r="748">
          <cell r="A748" t="str">
            <v>2 S 04 201 58</v>
          </cell>
          <cell r="B748" t="str">
            <v>-</v>
          </cell>
          <cell r="C748" t="str">
            <v>Boca BSCC 3,00 x 3,00 m - esc=15 AC/BC</v>
          </cell>
          <cell r="D748" t="str">
            <v>und</v>
          </cell>
          <cell r="H748" t="str">
            <v>DNIT 025/2004-ES</v>
          </cell>
        </row>
        <row r="749">
          <cell r="A749" t="str">
            <v>2 S 04 201 59</v>
          </cell>
          <cell r="B749" t="str">
            <v>-</v>
          </cell>
          <cell r="C749" t="str">
            <v>Boca BSCC 1,50 x 1,50 m - esc=30 AC/BC</v>
          </cell>
          <cell r="D749" t="str">
            <v>und</v>
          </cell>
          <cell r="H749" t="str">
            <v>DNIT 025/2004-ES</v>
          </cell>
        </row>
        <row r="750">
          <cell r="A750" t="str">
            <v>2 S 04 201 60</v>
          </cell>
          <cell r="B750" t="str">
            <v>-</v>
          </cell>
          <cell r="C750" t="str">
            <v>Boca BSCC 2,00 x 2,00 m - esc=30 AC/BC</v>
          </cell>
          <cell r="D750" t="str">
            <v>und</v>
          </cell>
          <cell r="H750" t="str">
            <v>DNIT 025/2004-ES</v>
          </cell>
        </row>
        <row r="751">
          <cell r="A751" t="str">
            <v>2 S 04 201 61</v>
          </cell>
          <cell r="B751" t="str">
            <v>-</v>
          </cell>
          <cell r="C751" t="str">
            <v>Boca BSCC 2,50 x 2,50 m - esc=30 AC/BC</v>
          </cell>
          <cell r="D751" t="str">
            <v>und</v>
          </cell>
          <cell r="H751" t="str">
            <v>DNIT 025/2004-ES</v>
          </cell>
        </row>
        <row r="752">
          <cell r="A752" t="str">
            <v>2 S 04 201 62</v>
          </cell>
          <cell r="B752" t="str">
            <v>-</v>
          </cell>
          <cell r="C752" t="str">
            <v>Boca BSCC 3,00 x 3,00 m - esc=30 AC/BC</v>
          </cell>
          <cell r="D752" t="str">
            <v>und</v>
          </cell>
          <cell r="H752" t="str">
            <v>DNIT 025/2004-ES</v>
          </cell>
        </row>
        <row r="753">
          <cell r="A753" t="str">
            <v>2 S 04 201 63</v>
          </cell>
          <cell r="B753" t="str">
            <v>-</v>
          </cell>
          <cell r="C753" t="str">
            <v>Boca BSCC 1,50 x 1,50 m - esc=45 AC/BC</v>
          </cell>
          <cell r="D753" t="str">
            <v>und</v>
          </cell>
          <cell r="H753" t="str">
            <v>DNIT 025/2004-ES</v>
          </cell>
        </row>
        <row r="754">
          <cell r="A754" t="str">
            <v>2 S 04 201 64</v>
          </cell>
          <cell r="B754" t="str">
            <v>-</v>
          </cell>
          <cell r="C754" t="str">
            <v>Boca BSCC 2,00 x 2,00 m - esc=45 AC/BC</v>
          </cell>
          <cell r="D754" t="str">
            <v>und</v>
          </cell>
          <cell r="H754" t="str">
            <v>DNIT 025/2004-ES</v>
          </cell>
        </row>
        <row r="755">
          <cell r="A755" t="str">
            <v>2 S 04 201 65</v>
          </cell>
          <cell r="B755" t="str">
            <v>-</v>
          </cell>
          <cell r="C755" t="str">
            <v>Boca BSCC 2,50 x 2,50 m - esc=45 AC/BC</v>
          </cell>
          <cell r="D755" t="str">
            <v>und</v>
          </cell>
          <cell r="H755" t="str">
            <v>DNIT 025/2004-ES</v>
          </cell>
        </row>
        <row r="756">
          <cell r="A756" t="str">
            <v>2 S 04 201 66</v>
          </cell>
          <cell r="B756" t="str">
            <v>-</v>
          </cell>
          <cell r="C756" t="str">
            <v>Boca BSCC 3,00 x 3,00 m - esc=45 AC/BC</v>
          </cell>
          <cell r="D756" t="str">
            <v>und</v>
          </cell>
          <cell r="H756" t="str">
            <v>DNIT 025/2004-ES</v>
          </cell>
        </row>
        <row r="757">
          <cell r="A757" t="str">
            <v>2 S 04 210 01</v>
          </cell>
          <cell r="B757" t="str">
            <v>-</v>
          </cell>
          <cell r="C757" t="str">
            <v>Corpo BDCC 1,50 x 1,50 m alt. 0 a 1,00 m</v>
          </cell>
          <cell r="D757" t="str">
            <v>m</v>
          </cell>
          <cell r="H757" t="str">
            <v>DNIT 025/2004-ES</v>
          </cell>
        </row>
        <row r="758">
          <cell r="A758" t="str">
            <v>2 S 04 210 02</v>
          </cell>
          <cell r="B758" t="str">
            <v>-</v>
          </cell>
          <cell r="C758" t="str">
            <v>Corpo BDCC 2,00 x 2,00 m alt. 0 a 1,00 m</v>
          </cell>
          <cell r="D758" t="str">
            <v>m</v>
          </cell>
          <cell r="H758" t="str">
            <v>DNIT 025/2004-ES</v>
          </cell>
        </row>
        <row r="759">
          <cell r="A759" t="str">
            <v>2 S 04 210 03</v>
          </cell>
          <cell r="B759" t="str">
            <v>-</v>
          </cell>
          <cell r="C759" t="str">
            <v>Corpo BDCC 2,50 x 2,50 m alt. 0 a 1,00 m</v>
          </cell>
          <cell r="D759" t="str">
            <v>m</v>
          </cell>
          <cell r="H759" t="str">
            <v>DNIT 025/2004-ES</v>
          </cell>
        </row>
        <row r="760">
          <cell r="A760" t="str">
            <v>2 S 04 210 04</v>
          </cell>
          <cell r="B760" t="str">
            <v>-</v>
          </cell>
          <cell r="C760" t="str">
            <v>Corpo BDCC 3,00 x 3,00 m alt. 0 a 1,00</v>
          </cell>
          <cell r="D760" t="str">
            <v>m</v>
          </cell>
          <cell r="H760" t="str">
            <v>DNIT 025/2004-ES</v>
          </cell>
        </row>
        <row r="761">
          <cell r="A761" t="str">
            <v>2 S 04 210 05</v>
          </cell>
          <cell r="B761" t="str">
            <v>-</v>
          </cell>
          <cell r="C761" t="str">
            <v>Corpo BDCC 1,50 x 1,50 m alt. 1,00 a 2,50 m</v>
          </cell>
          <cell r="D761" t="str">
            <v>m</v>
          </cell>
          <cell r="H761" t="str">
            <v>DNIT 025/2004-ES</v>
          </cell>
        </row>
        <row r="762">
          <cell r="A762" t="str">
            <v>2 S 04 210 06</v>
          </cell>
          <cell r="B762" t="str">
            <v>-</v>
          </cell>
          <cell r="C762" t="str">
            <v>Corpo BDCC 2,00 x 2,00 m alt. 1,00 a 2,50 m</v>
          </cell>
          <cell r="D762" t="str">
            <v>m</v>
          </cell>
          <cell r="H762" t="str">
            <v>DNIT 025/2004-ES</v>
          </cell>
        </row>
        <row r="763">
          <cell r="A763" t="str">
            <v>2 S 04 210 07</v>
          </cell>
          <cell r="B763" t="str">
            <v>-</v>
          </cell>
          <cell r="C763" t="str">
            <v>Corpo BDCC 2,50 x 2,50 m alt. 1,00 a 2,50 m</v>
          </cell>
          <cell r="D763" t="str">
            <v>m</v>
          </cell>
          <cell r="H763" t="str">
            <v>DNIT 025/2004-ES</v>
          </cell>
        </row>
        <row r="764">
          <cell r="A764" t="str">
            <v>2 S 04 210 08</v>
          </cell>
          <cell r="B764" t="str">
            <v>-</v>
          </cell>
          <cell r="C764" t="str">
            <v>Corpo BDCC 3,00 x 3,00 m alt. 1,00 a 2,50 m</v>
          </cell>
          <cell r="D764" t="str">
            <v>m</v>
          </cell>
          <cell r="H764" t="str">
            <v>DNIT 025/2004-ES</v>
          </cell>
        </row>
        <row r="765">
          <cell r="A765" t="str">
            <v>2 S 04 210 09</v>
          </cell>
          <cell r="B765" t="str">
            <v>-</v>
          </cell>
          <cell r="C765" t="str">
            <v>Corpo BDCC 1,50 x 1,50 m alt. 2,50 a 5,00 m</v>
          </cell>
          <cell r="D765" t="str">
            <v>m</v>
          </cell>
          <cell r="H765" t="str">
            <v>DNIT 025/2004-ES</v>
          </cell>
        </row>
        <row r="766">
          <cell r="A766" t="str">
            <v>2 S 04 210 10</v>
          </cell>
          <cell r="B766" t="str">
            <v>-</v>
          </cell>
          <cell r="C766" t="str">
            <v>Corpo BDCC 2,00 x 2,00 m alt. 2,50 a 5,00 m</v>
          </cell>
          <cell r="D766" t="str">
            <v>m</v>
          </cell>
          <cell r="H766" t="str">
            <v>DNIT 025/2004-ES</v>
          </cell>
        </row>
        <row r="767">
          <cell r="A767" t="str">
            <v>2 S 04 210 11</v>
          </cell>
          <cell r="B767" t="str">
            <v>-</v>
          </cell>
          <cell r="C767" t="str">
            <v>Corpo BDCC 2,50 x 2,50 m alt. 2,50 a 5,00 m</v>
          </cell>
          <cell r="D767" t="str">
            <v>m</v>
          </cell>
          <cell r="H767" t="str">
            <v>DNIT 025/2004-ES</v>
          </cell>
        </row>
        <row r="768">
          <cell r="A768" t="str">
            <v>2 S 04 210 12</v>
          </cell>
          <cell r="B768" t="str">
            <v>-</v>
          </cell>
          <cell r="C768" t="str">
            <v>Corpo BDCC 3,00 x 3,00 m alt. 2,50 a 5,00 m</v>
          </cell>
          <cell r="D768" t="str">
            <v>m</v>
          </cell>
          <cell r="H768" t="str">
            <v>DNIT 025/2004-ES</v>
          </cell>
        </row>
        <row r="769">
          <cell r="A769" t="str">
            <v>2 S 04 210 13</v>
          </cell>
          <cell r="B769" t="str">
            <v>-</v>
          </cell>
          <cell r="C769" t="str">
            <v>Corpo BDCC 1,50 x 1,50 m alt. 5,00 a 7,50 m</v>
          </cell>
          <cell r="D769" t="str">
            <v>m</v>
          </cell>
          <cell r="H769" t="str">
            <v>DNIT 025/2004-ES</v>
          </cell>
        </row>
        <row r="770">
          <cell r="A770" t="str">
            <v>2 S 04 210 14</v>
          </cell>
          <cell r="B770" t="str">
            <v>-</v>
          </cell>
          <cell r="C770" t="str">
            <v>Corpo BDCC 2,00 a 2,00 m alt. 5,00 a 7,50 m</v>
          </cell>
          <cell r="D770" t="str">
            <v>m</v>
          </cell>
          <cell r="H770" t="str">
            <v>DNIT 025/2004-ES</v>
          </cell>
        </row>
        <row r="771">
          <cell r="A771" t="str">
            <v>2 S 04 210 15</v>
          </cell>
          <cell r="B771" t="str">
            <v>-</v>
          </cell>
          <cell r="C771" t="str">
            <v>Corpo BDCC 2,50 x 2,50 m alt. 5,00 a 7,50 m</v>
          </cell>
          <cell r="D771" t="str">
            <v>m</v>
          </cell>
          <cell r="H771" t="str">
            <v>DNIT 025/2004-ES</v>
          </cell>
        </row>
        <row r="772">
          <cell r="A772" t="str">
            <v>2 S 04 210 16</v>
          </cell>
          <cell r="B772" t="str">
            <v>-</v>
          </cell>
          <cell r="C772" t="str">
            <v>Corpo BDCC 3,00 x 3,00 m alt. 5,00 a 7,50 m</v>
          </cell>
          <cell r="D772" t="str">
            <v>m</v>
          </cell>
          <cell r="H772" t="str">
            <v>DNIT 025/2004-ES</v>
          </cell>
        </row>
        <row r="773">
          <cell r="A773" t="str">
            <v>2 S 04 210 17</v>
          </cell>
          <cell r="B773" t="str">
            <v>-</v>
          </cell>
          <cell r="C773" t="str">
            <v>Corpo BDCC 1,50 x 1,50 m alt. 7,50 a 10,00 m</v>
          </cell>
          <cell r="D773" t="str">
            <v>m</v>
          </cell>
          <cell r="H773" t="str">
            <v>DNIT 025/2004-ES</v>
          </cell>
        </row>
        <row r="774">
          <cell r="A774" t="str">
            <v>2 S 04 210 18</v>
          </cell>
          <cell r="B774" t="str">
            <v>-</v>
          </cell>
          <cell r="C774" t="str">
            <v>Corpo BDCC 2,00 x 2,00 m alt. 7,50 a 10,00 m</v>
          </cell>
          <cell r="D774" t="str">
            <v>m</v>
          </cell>
          <cell r="H774" t="str">
            <v>DNIT 025/2004-ES</v>
          </cell>
        </row>
        <row r="775">
          <cell r="A775" t="str">
            <v>2 S 04 210 19</v>
          </cell>
          <cell r="B775" t="str">
            <v>-</v>
          </cell>
          <cell r="C775" t="str">
            <v>Corpo BDCC 2,50 x 2,50 m alt. 7,50 a 10,00 m</v>
          </cell>
          <cell r="D775" t="str">
            <v>m</v>
          </cell>
          <cell r="H775" t="str">
            <v>DNIT 025/2004-ES</v>
          </cell>
        </row>
        <row r="776">
          <cell r="A776" t="str">
            <v>2 S 04 210 20</v>
          </cell>
          <cell r="B776" t="str">
            <v>-</v>
          </cell>
          <cell r="C776" t="str">
            <v>Corpo BDCC 3,00 x 3,00 m alt. 7,50 a 10,00 m</v>
          </cell>
          <cell r="D776" t="str">
            <v>m</v>
          </cell>
          <cell r="H776" t="str">
            <v>DNIT 025/2004-ES</v>
          </cell>
        </row>
        <row r="777">
          <cell r="A777" t="str">
            <v>2 S 04 210 21</v>
          </cell>
          <cell r="B777" t="str">
            <v>-</v>
          </cell>
          <cell r="C777" t="str">
            <v>Corpo BDCC 1,50 x 1,50 m alt. 10,00 a 12,50 m</v>
          </cell>
          <cell r="D777" t="str">
            <v>m</v>
          </cell>
          <cell r="H777" t="str">
            <v>DNIT 025/2004-ES</v>
          </cell>
        </row>
        <row r="778">
          <cell r="A778" t="str">
            <v>2 S 04 210 22</v>
          </cell>
          <cell r="B778" t="str">
            <v>-</v>
          </cell>
          <cell r="C778" t="str">
            <v>Corpo BDCC 2,00 x 2,00 m alt. 10,00 a 12,50 m</v>
          </cell>
          <cell r="D778" t="str">
            <v>m</v>
          </cell>
          <cell r="H778" t="str">
            <v>DNIT 025/2004-ES</v>
          </cell>
        </row>
        <row r="779">
          <cell r="A779" t="str">
            <v>2 S 04 210 23</v>
          </cell>
          <cell r="B779" t="str">
            <v>-</v>
          </cell>
          <cell r="C779" t="str">
            <v>Corpo BDCC 2,50 x 2,50 m alt. 10,00 a 12,50 m</v>
          </cell>
          <cell r="D779" t="str">
            <v>m</v>
          </cell>
          <cell r="H779" t="str">
            <v>DNIT 025/2004-ES</v>
          </cell>
        </row>
        <row r="780">
          <cell r="A780" t="str">
            <v>2 S 04 210 24</v>
          </cell>
          <cell r="B780" t="str">
            <v>-</v>
          </cell>
          <cell r="C780" t="str">
            <v>Corpo BDCC 3,00 x 3,00 m alt. 10,00 a 12,50 m</v>
          </cell>
          <cell r="D780" t="str">
            <v>m</v>
          </cell>
          <cell r="H780" t="str">
            <v>DNIT 025/2004-ES</v>
          </cell>
        </row>
        <row r="781">
          <cell r="A781" t="str">
            <v>2 S 04 210 25</v>
          </cell>
          <cell r="B781" t="str">
            <v>-</v>
          </cell>
          <cell r="C781" t="str">
            <v>Corpo BDCC 1,50 x 1,50 m alt. 12,50 a 15,00 m</v>
          </cell>
          <cell r="D781" t="str">
            <v>m</v>
          </cell>
          <cell r="H781" t="str">
            <v>DNIT 025/2004-ES</v>
          </cell>
        </row>
        <row r="782">
          <cell r="A782" t="str">
            <v>2 S 04 210 26</v>
          </cell>
          <cell r="B782" t="str">
            <v>-</v>
          </cell>
          <cell r="C782" t="str">
            <v>Corpo BDCC 2,00 x 2,00 m alt. 12,50 a 15,00 m</v>
          </cell>
          <cell r="D782" t="str">
            <v>m</v>
          </cell>
          <cell r="H782" t="str">
            <v>DNIT 025/2004-ES</v>
          </cell>
        </row>
        <row r="783">
          <cell r="A783" t="str">
            <v>2 S 04 210 27</v>
          </cell>
          <cell r="B783" t="str">
            <v>-</v>
          </cell>
          <cell r="C783" t="str">
            <v>Corpo BDCC 2,50 x 2,50 m alt. 12,50 a 15,00 m</v>
          </cell>
          <cell r="D783" t="str">
            <v>m</v>
          </cell>
          <cell r="H783" t="str">
            <v>DNIT 025/2004-ES</v>
          </cell>
        </row>
        <row r="784">
          <cell r="A784" t="str">
            <v>2 S 04 210 28</v>
          </cell>
          <cell r="B784" t="str">
            <v>-</v>
          </cell>
          <cell r="C784" t="str">
            <v>Corpo BDCC 3,00 x 3,00 m alt. 12,50 a 15,00 m</v>
          </cell>
          <cell r="D784" t="str">
            <v>m</v>
          </cell>
          <cell r="H784" t="str">
            <v>DNIT 025/2004-ES</v>
          </cell>
        </row>
        <row r="785">
          <cell r="A785" t="str">
            <v>2 S 04 210 51</v>
          </cell>
          <cell r="B785" t="str">
            <v>-</v>
          </cell>
          <cell r="C785" t="str">
            <v>Corpo BDCC 1,50 x 1,50 m alt. 0 a 1,00 m AC/BC</v>
          </cell>
          <cell r="D785" t="str">
            <v>m</v>
          </cell>
          <cell r="H785" t="str">
            <v>DNIT 025/2004-ES</v>
          </cell>
        </row>
        <row r="786">
          <cell r="A786" t="str">
            <v>2 S 04 210 52</v>
          </cell>
          <cell r="B786" t="str">
            <v>-</v>
          </cell>
          <cell r="C786" t="str">
            <v>Corpo BDCC 2,00 x 2,00 m alt. 0 a 1,00 m AC/BC</v>
          </cell>
          <cell r="D786" t="str">
            <v>m</v>
          </cell>
          <cell r="H786" t="str">
            <v>DNIT 025/2004-ES</v>
          </cell>
        </row>
        <row r="787">
          <cell r="A787" t="str">
            <v>2 S 04 210 53</v>
          </cell>
          <cell r="B787" t="str">
            <v>-</v>
          </cell>
          <cell r="C787" t="str">
            <v>Corpo BDCC 2,50 a 2,50 m alt. 0 a 1,00 m AC/BC</v>
          </cell>
          <cell r="D787" t="str">
            <v>m</v>
          </cell>
          <cell r="H787" t="str">
            <v>DNIT 025/2004-ES</v>
          </cell>
        </row>
        <row r="788">
          <cell r="A788" t="str">
            <v>2 S 04 210 54</v>
          </cell>
          <cell r="B788" t="str">
            <v>-</v>
          </cell>
          <cell r="C788" t="str">
            <v>Corpo BDCC 3,00 x 3,00 m alt. 0 a 1,00 m AC/BC</v>
          </cell>
          <cell r="D788" t="str">
            <v>m</v>
          </cell>
          <cell r="H788" t="str">
            <v>DNIT 025/2004-ES</v>
          </cell>
        </row>
        <row r="789">
          <cell r="A789" t="str">
            <v>2 S 04 210 55</v>
          </cell>
          <cell r="B789" t="str">
            <v>-</v>
          </cell>
          <cell r="C789" t="str">
            <v>Corpo BDCC 1,50 x 1,50 m alt. 1,00 a 2,50 m AC/BC</v>
          </cell>
          <cell r="D789" t="str">
            <v>m</v>
          </cell>
          <cell r="H789" t="str">
            <v>DNIT 025/2004-ES</v>
          </cell>
        </row>
        <row r="790">
          <cell r="A790" t="str">
            <v>2 S 04 210 56</v>
          </cell>
          <cell r="B790" t="str">
            <v>-</v>
          </cell>
          <cell r="C790" t="str">
            <v>Corpo BDCC 2,00 x 2,00 m alt. 1,00 a 2,50 m AC/BC</v>
          </cell>
          <cell r="D790" t="str">
            <v>m</v>
          </cell>
          <cell r="H790" t="str">
            <v>DNIT 025/2004-ES</v>
          </cell>
        </row>
        <row r="791">
          <cell r="A791" t="str">
            <v>2 S 04 210 57</v>
          </cell>
          <cell r="B791" t="str">
            <v>-</v>
          </cell>
          <cell r="C791" t="str">
            <v>Corpo BDCC 2,50 x 2,50 m alt. 1,00 a 2,50 m AC/BC</v>
          </cell>
          <cell r="D791" t="str">
            <v>m</v>
          </cell>
          <cell r="H791" t="str">
            <v>DNIT 025/2004-ES</v>
          </cell>
        </row>
        <row r="792">
          <cell r="A792" t="str">
            <v>2 S 04 210 58</v>
          </cell>
          <cell r="B792" t="str">
            <v>-</v>
          </cell>
          <cell r="C792" t="str">
            <v>Corpo BDCC 3,00 x 3,00 m alt. 1,00 a 2,50 m AC/BC</v>
          </cell>
          <cell r="D792" t="str">
            <v>m</v>
          </cell>
          <cell r="H792" t="str">
            <v>DNIT 025/2004-ES</v>
          </cell>
        </row>
        <row r="793">
          <cell r="A793" t="str">
            <v>2 S 04 210 59</v>
          </cell>
          <cell r="B793" t="str">
            <v>-</v>
          </cell>
          <cell r="C793" t="str">
            <v>Corpo BDCC 1,50 x 1,50 m alt. 2,50 a 5,00 m AC/BC</v>
          </cell>
          <cell r="D793" t="str">
            <v>m</v>
          </cell>
          <cell r="H793" t="str">
            <v>DNIT 025/2004-ES</v>
          </cell>
        </row>
        <row r="794">
          <cell r="A794" t="str">
            <v>2 S 04 210 60</v>
          </cell>
          <cell r="B794" t="str">
            <v>-</v>
          </cell>
          <cell r="C794" t="str">
            <v>Corpo BDCC 2,00 x 2,00 m alt. 2,50 a 5,00 m AC/BC</v>
          </cell>
          <cell r="D794" t="str">
            <v>m</v>
          </cell>
          <cell r="H794" t="str">
            <v>DNIT 025/2004-ES</v>
          </cell>
        </row>
        <row r="795">
          <cell r="A795" t="str">
            <v>2 S 04 210 61</v>
          </cell>
          <cell r="B795" t="str">
            <v>-</v>
          </cell>
          <cell r="C795" t="str">
            <v>Corpo BDCC 2,50 x 2,50 m alt. 2,50 a 5,00 m AC/BC</v>
          </cell>
          <cell r="D795" t="str">
            <v>m</v>
          </cell>
          <cell r="H795" t="str">
            <v>DNIT 025/2004-ES</v>
          </cell>
        </row>
        <row r="796">
          <cell r="A796" t="str">
            <v>2 S 04 210 62</v>
          </cell>
          <cell r="B796" t="str">
            <v>-</v>
          </cell>
          <cell r="C796" t="str">
            <v>Corpo BDCC 3,00 x 3,00 m alt. 2,50 a 5,00 m AC/BC</v>
          </cell>
          <cell r="D796" t="str">
            <v>m</v>
          </cell>
          <cell r="H796" t="str">
            <v>DNIT 025/2004-ES</v>
          </cell>
        </row>
        <row r="797">
          <cell r="A797" t="str">
            <v>2 S 04 210 63</v>
          </cell>
          <cell r="B797" t="str">
            <v>-</v>
          </cell>
          <cell r="C797" t="str">
            <v>Corpo BDCC 1,50 x 1,50 m alt. 5,00 a 7,50 m AC/BC</v>
          </cell>
          <cell r="D797" t="str">
            <v>m</v>
          </cell>
          <cell r="H797" t="str">
            <v>DNIT 025/2004-ES</v>
          </cell>
        </row>
        <row r="798">
          <cell r="A798" t="str">
            <v>2 S 04 210 64</v>
          </cell>
          <cell r="B798" t="str">
            <v>-</v>
          </cell>
          <cell r="C798" t="str">
            <v>Corpo BDCC 2,00 x 2,00 m alt. 5,00 a 7,50 m AC/BC</v>
          </cell>
          <cell r="D798" t="str">
            <v>m</v>
          </cell>
          <cell r="H798" t="str">
            <v>DNIT 025/2004-ES</v>
          </cell>
        </row>
        <row r="799">
          <cell r="A799" t="str">
            <v>2 S 04 210 65</v>
          </cell>
          <cell r="B799" t="str">
            <v>-</v>
          </cell>
          <cell r="C799" t="str">
            <v>Corpo BDCC 2,50 x 2,50 m alt. 5,00 a 7,50 m AC/BC</v>
          </cell>
          <cell r="D799" t="str">
            <v>m</v>
          </cell>
          <cell r="H799" t="str">
            <v>DNIT 025/2004-ES</v>
          </cell>
        </row>
        <row r="800">
          <cell r="A800" t="str">
            <v>2 S 04 210 66</v>
          </cell>
          <cell r="B800" t="str">
            <v>-</v>
          </cell>
          <cell r="C800" t="str">
            <v>Corpo BDCC 3,00 x 3,00 m alt. 5,00 a 7,50 m AC/BC</v>
          </cell>
          <cell r="D800" t="str">
            <v>m</v>
          </cell>
          <cell r="H800" t="str">
            <v>DNIT 025/2004-ES</v>
          </cell>
        </row>
        <row r="801">
          <cell r="A801" t="str">
            <v>2 S 04 210 67</v>
          </cell>
          <cell r="B801" t="str">
            <v>-</v>
          </cell>
          <cell r="C801" t="str">
            <v>Corpo BDCC 1,50 x 1,50 m alt. 7,50 a 10,00 m AC/BC</v>
          </cell>
          <cell r="D801" t="str">
            <v>m</v>
          </cell>
          <cell r="H801" t="str">
            <v>DNIT 025/2004-ES</v>
          </cell>
        </row>
        <row r="802">
          <cell r="A802" t="str">
            <v>2 S 04 210 68</v>
          </cell>
          <cell r="B802" t="str">
            <v>-</v>
          </cell>
          <cell r="C802" t="str">
            <v>Corpo BDCC 2,00 x 2,00 m alt. 7,50 a 10,00 m AC/BC</v>
          </cell>
          <cell r="D802" t="str">
            <v>m</v>
          </cell>
          <cell r="H802" t="str">
            <v>DNIT 025/2004-ES</v>
          </cell>
        </row>
        <row r="803">
          <cell r="A803" t="str">
            <v>2 S 04 210 69</v>
          </cell>
          <cell r="B803" t="str">
            <v>-</v>
          </cell>
          <cell r="C803" t="str">
            <v>Corpo BDCC 2,50 x 2,50 m alt. 7,50 a 10,00 m AC/BC</v>
          </cell>
          <cell r="D803" t="str">
            <v>m</v>
          </cell>
          <cell r="H803" t="str">
            <v>DNIT 025/2004-ES</v>
          </cell>
        </row>
        <row r="804">
          <cell r="A804" t="str">
            <v>2 S 04 210 70</v>
          </cell>
          <cell r="B804" t="str">
            <v>-</v>
          </cell>
          <cell r="C804" t="str">
            <v>Corpo BDCC 3,00 x 3,00 m alt. 7,50 a 10,00 m AC/BC</v>
          </cell>
          <cell r="D804" t="str">
            <v>m</v>
          </cell>
          <cell r="H804" t="str">
            <v>DNIT 025/2004-ES</v>
          </cell>
        </row>
        <row r="805">
          <cell r="A805" t="str">
            <v>2 S 04 210 71</v>
          </cell>
          <cell r="B805" t="str">
            <v>-</v>
          </cell>
          <cell r="C805" t="str">
            <v>Corpo BDCC 1,50 x 1,50 m alt.10,00 a 12,50 m AC/BC</v>
          </cell>
          <cell r="D805" t="str">
            <v>m</v>
          </cell>
          <cell r="H805" t="str">
            <v>DNIT 025/2004-ES</v>
          </cell>
        </row>
        <row r="806">
          <cell r="A806" t="str">
            <v>2 S 04 210 72</v>
          </cell>
          <cell r="B806" t="str">
            <v>-</v>
          </cell>
          <cell r="C806" t="str">
            <v>Corpo BDCC 2,00 x 2,00 m alt.10,00 a 12,50 m AC/BC</v>
          </cell>
          <cell r="D806" t="str">
            <v>m</v>
          </cell>
          <cell r="H806" t="str">
            <v>DNIT 025/2004-ES</v>
          </cell>
        </row>
        <row r="807">
          <cell r="A807" t="str">
            <v>2 S 04 210 73</v>
          </cell>
          <cell r="B807" t="str">
            <v>-</v>
          </cell>
          <cell r="C807" t="str">
            <v>Corpo BDCC 2,50 x 2,50 m alt.10,00 a 12,50 m AC/BC</v>
          </cell>
          <cell r="D807" t="str">
            <v>m</v>
          </cell>
          <cell r="H807" t="str">
            <v>DNIT 025/2004-ES</v>
          </cell>
        </row>
        <row r="808">
          <cell r="A808" t="str">
            <v>2 S 04 210 74</v>
          </cell>
          <cell r="B808" t="str">
            <v>-</v>
          </cell>
          <cell r="C808" t="str">
            <v>Corpo BDCC 3,00 x 3,00 m alt.10,00 a 12,50 m AC/BC</v>
          </cell>
          <cell r="D808" t="str">
            <v>m</v>
          </cell>
          <cell r="H808" t="str">
            <v>DNIT 025/2004-ES</v>
          </cell>
        </row>
        <row r="809">
          <cell r="A809" t="str">
            <v>2 S 04 210 75</v>
          </cell>
          <cell r="B809" t="str">
            <v>-</v>
          </cell>
          <cell r="C809" t="str">
            <v>Corpo BDCC 1,50 x 1,50 m alt.12,50 a 15,00 m AC/BC</v>
          </cell>
          <cell r="D809" t="str">
            <v>m</v>
          </cell>
          <cell r="H809" t="str">
            <v>DNIT 025/2004-ES</v>
          </cell>
        </row>
        <row r="810">
          <cell r="A810" t="str">
            <v>2 S 04 210 76</v>
          </cell>
          <cell r="B810" t="str">
            <v>-</v>
          </cell>
          <cell r="C810" t="str">
            <v>Corpo BDCC 2,00 x 2,00 m alt.12,50 a 15,00 m AC/BC</v>
          </cell>
          <cell r="D810" t="str">
            <v>m</v>
          </cell>
          <cell r="H810" t="str">
            <v>DNIT 025/2004-ES</v>
          </cell>
        </row>
        <row r="811">
          <cell r="A811" t="str">
            <v>2 S 04 210 77</v>
          </cell>
          <cell r="B811" t="str">
            <v>-</v>
          </cell>
          <cell r="C811" t="str">
            <v>Corpo BDCC 2,50 x 2,50 m alt.12,50 a 15,00 m AC/BC</v>
          </cell>
          <cell r="D811" t="str">
            <v>m</v>
          </cell>
          <cell r="H811" t="str">
            <v>DNIT 025/2004-ES</v>
          </cell>
        </row>
        <row r="812">
          <cell r="A812" t="str">
            <v>2 S 04 210 78</v>
          </cell>
          <cell r="B812" t="str">
            <v>-</v>
          </cell>
          <cell r="C812" t="str">
            <v>Corpo BDCC 3,00 x 3,00 m alt.12,50 a 15,00 m AC/BC</v>
          </cell>
          <cell r="D812" t="str">
            <v>m</v>
          </cell>
          <cell r="H812" t="str">
            <v>DNIT 025/2004-ES</v>
          </cell>
        </row>
        <row r="813">
          <cell r="A813" t="str">
            <v>2 S 04 211 01</v>
          </cell>
          <cell r="B813" t="str">
            <v>-</v>
          </cell>
          <cell r="C813" t="str">
            <v>Boca BDCC 1,50 x 1,50 m normal</v>
          </cell>
          <cell r="D813" t="str">
            <v>und</v>
          </cell>
          <cell r="H813" t="str">
            <v>DNIT 025/2004-ES</v>
          </cell>
        </row>
        <row r="814">
          <cell r="A814" t="str">
            <v>2 S 04 211 02</v>
          </cell>
          <cell r="B814" t="str">
            <v>-</v>
          </cell>
          <cell r="C814" t="str">
            <v>Boca BDCC 2,00 x 2,00 m normal</v>
          </cell>
          <cell r="D814" t="str">
            <v>und</v>
          </cell>
          <cell r="H814" t="str">
            <v>DNIT 025/2004-ES</v>
          </cell>
        </row>
        <row r="815">
          <cell r="A815" t="str">
            <v>2 S 04 211 03</v>
          </cell>
          <cell r="B815" t="str">
            <v>-</v>
          </cell>
          <cell r="C815" t="str">
            <v>Boca BDCC 2,50 x 2,50 m normal</v>
          </cell>
          <cell r="D815" t="str">
            <v>und</v>
          </cell>
          <cell r="H815" t="str">
            <v>DNIT 025/2004-ES</v>
          </cell>
        </row>
        <row r="816">
          <cell r="A816" t="str">
            <v>2 S 04 211 04</v>
          </cell>
          <cell r="B816" t="str">
            <v>-</v>
          </cell>
          <cell r="C816" t="str">
            <v>Boca BDCC 3,00 x 3,00 m normal</v>
          </cell>
          <cell r="D816" t="str">
            <v>und</v>
          </cell>
          <cell r="H816" t="str">
            <v>DNIT 025/2004-ES</v>
          </cell>
        </row>
        <row r="817">
          <cell r="A817" t="str">
            <v>2 S 04 211 05</v>
          </cell>
          <cell r="B817" t="str">
            <v>-</v>
          </cell>
          <cell r="C817" t="str">
            <v>Boca BDCC 1,50 x 1,50 m esc.=15</v>
          </cell>
          <cell r="D817" t="str">
            <v>und</v>
          </cell>
          <cell r="H817" t="str">
            <v>DNIT 025/2004-ES</v>
          </cell>
        </row>
        <row r="818">
          <cell r="A818" t="str">
            <v>2 S 04 211 06</v>
          </cell>
          <cell r="B818" t="str">
            <v>-</v>
          </cell>
          <cell r="C818" t="str">
            <v>Boca BDCC 2,00 x 2,00 m esc=15</v>
          </cell>
          <cell r="D818" t="str">
            <v>und</v>
          </cell>
          <cell r="H818" t="str">
            <v>DNIT 025/2004-ES</v>
          </cell>
        </row>
        <row r="819">
          <cell r="A819" t="str">
            <v>2 S 04 211 07</v>
          </cell>
          <cell r="B819" t="str">
            <v>-</v>
          </cell>
          <cell r="C819" t="str">
            <v>Boca BDCC 2,50 x 2,50 m esc=15</v>
          </cell>
          <cell r="D819" t="str">
            <v>und</v>
          </cell>
          <cell r="H819" t="str">
            <v>DNIT 025/2004-ES</v>
          </cell>
        </row>
        <row r="820">
          <cell r="A820" t="str">
            <v>2 S 04 211 08</v>
          </cell>
          <cell r="B820" t="str">
            <v>-</v>
          </cell>
          <cell r="C820" t="str">
            <v>Boca BDCC 3,00 x 3,00 m esc=15</v>
          </cell>
          <cell r="D820" t="str">
            <v>und</v>
          </cell>
          <cell r="H820" t="str">
            <v>DNIT 025/2004-ES</v>
          </cell>
        </row>
        <row r="821">
          <cell r="A821" t="str">
            <v>2 S 04 211 09</v>
          </cell>
          <cell r="B821" t="str">
            <v>-</v>
          </cell>
          <cell r="C821" t="str">
            <v>Boca BDCC 1,50 x 1,50 m - esc.=30</v>
          </cell>
          <cell r="D821" t="str">
            <v>und</v>
          </cell>
          <cell r="H821" t="str">
            <v>DNIT 025/2004-ES</v>
          </cell>
        </row>
        <row r="822">
          <cell r="A822" t="str">
            <v>2 S 04 211 10</v>
          </cell>
          <cell r="B822" t="str">
            <v>-</v>
          </cell>
          <cell r="C822" t="str">
            <v>Boca BDCC 2,00 x 2,00 m esc=30</v>
          </cell>
          <cell r="D822" t="str">
            <v>und</v>
          </cell>
          <cell r="H822" t="str">
            <v>DNIT 025/2004-ES</v>
          </cell>
        </row>
        <row r="823">
          <cell r="A823" t="str">
            <v>2 S 04 211 11</v>
          </cell>
          <cell r="B823" t="str">
            <v>-</v>
          </cell>
          <cell r="C823" t="str">
            <v>Boca BDCC 2,50 x 2,50 m esc.=30</v>
          </cell>
          <cell r="D823" t="str">
            <v>und</v>
          </cell>
          <cell r="H823" t="str">
            <v>DNIT 025/2004-ES</v>
          </cell>
        </row>
        <row r="824">
          <cell r="A824" t="str">
            <v>2 S 04 211 12</v>
          </cell>
          <cell r="B824" t="str">
            <v>-</v>
          </cell>
          <cell r="C824" t="str">
            <v>Boca BDCC 3,00 x 3,00 m esc=30</v>
          </cell>
          <cell r="D824" t="str">
            <v>und</v>
          </cell>
          <cell r="H824" t="str">
            <v>DNIT 025/2004-ES</v>
          </cell>
        </row>
        <row r="825">
          <cell r="A825" t="str">
            <v>2 S 04 211 13</v>
          </cell>
          <cell r="B825" t="str">
            <v>-</v>
          </cell>
          <cell r="C825" t="str">
            <v>Boca BDCC 1,50 x 1,50 m esc=45</v>
          </cell>
          <cell r="D825" t="str">
            <v>Und</v>
          </cell>
          <cell r="H825" t="str">
            <v>DNIT 025/2004-ES</v>
          </cell>
        </row>
        <row r="826">
          <cell r="A826" t="str">
            <v>2 S 04 211 14</v>
          </cell>
          <cell r="B826" t="str">
            <v>-</v>
          </cell>
          <cell r="C826" t="str">
            <v>Boca BDCC 2,00 x 2,00 m esc=45</v>
          </cell>
          <cell r="D826" t="str">
            <v>Und</v>
          </cell>
          <cell r="H826" t="str">
            <v>DNIT 025/2004-ES</v>
          </cell>
        </row>
        <row r="827">
          <cell r="A827" t="str">
            <v>2 S 04 211 15</v>
          </cell>
          <cell r="B827" t="str">
            <v>-</v>
          </cell>
          <cell r="C827" t="str">
            <v>Boca BDCC 2,50 x 2,50 m esc=45</v>
          </cell>
          <cell r="D827" t="str">
            <v>Und</v>
          </cell>
          <cell r="H827" t="str">
            <v>DNIT 025/2004-ES</v>
          </cell>
        </row>
        <row r="828">
          <cell r="A828" t="str">
            <v>2 S 04 211 16</v>
          </cell>
          <cell r="B828" t="str">
            <v>-</v>
          </cell>
          <cell r="C828" t="str">
            <v>Boca BDCC 3,00x3,00m - esc=45</v>
          </cell>
          <cell r="D828" t="str">
            <v>Und</v>
          </cell>
          <cell r="H828" t="str">
            <v>DNIT 025/2004-ES</v>
          </cell>
        </row>
        <row r="829">
          <cell r="A829" t="str">
            <v>2 S 04 211 51</v>
          </cell>
          <cell r="B829" t="str">
            <v>-</v>
          </cell>
          <cell r="C829" t="str">
            <v>Boca BDCC 1,50 x 1,50 m normal AC/BC</v>
          </cell>
          <cell r="D829" t="str">
            <v>Und</v>
          </cell>
          <cell r="H829" t="str">
            <v>DNIT 025/2004-ES</v>
          </cell>
        </row>
        <row r="830">
          <cell r="A830" t="str">
            <v>2 S 04 211 52</v>
          </cell>
          <cell r="B830" t="str">
            <v>-</v>
          </cell>
          <cell r="C830" t="str">
            <v>Boca BDCC 2,00 x 2,00 m normal AC/BC</v>
          </cell>
          <cell r="D830" t="str">
            <v>Und</v>
          </cell>
          <cell r="H830" t="str">
            <v>DNIT 025/2004-ES</v>
          </cell>
        </row>
        <row r="831">
          <cell r="A831" t="str">
            <v>2 S 04 211 53</v>
          </cell>
          <cell r="B831" t="str">
            <v>-</v>
          </cell>
          <cell r="C831" t="str">
            <v>Boca BDCC 2,50 x 2,50 m normal AC/BC</v>
          </cell>
          <cell r="D831" t="str">
            <v>Und</v>
          </cell>
          <cell r="H831" t="str">
            <v>DNIT 025/2004-ES</v>
          </cell>
        </row>
        <row r="832">
          <cell r="A832" t="str">
            <v>2 S 04 211 54</v>
          </cell>
          <cell r="B832" t="str">
            <v>-</v>
          </cell>
          <cell r="C832" t="str">
            <v>Boca BDCC 3,00 x 3,00 m normal AC/BC</v>
          </cell>
          <cell r="D832" t="str">
            <v>Und</v>
          </cell>
          <cell r="H832" t="str">
            <v>DNIT 025/2004-ES</v>
          </cell>
        </row>
        <row r="833">
          <cell r="A833" t="str">
            <v>2 S 04 211 55</v>
          </cell>
          <cell r="B833" t="str">
            <v>-</v>
          </cell>
          <cell r="C833" t="str">
            <v>Boca BDCC 1,50 x 1,50 m esc=15 AC/BC</v>
          </cell>
          <cell r="D833" t="str">
            <v>Und</v>
          </cell>
          <cell r="H833" t="str">
            <v>DNIT 025/2004-ES</v>
          </cell>
        </row>
        <row r="834">
          <cell r="A834" t="str">
            <v>2 S 04 211 56</v>
          </cell>
          <cell r="B834" t="str">
            <v>-</v>
          </cell>
          <cell r="C834" t="str">
            <v>Boca BDCC 2,00 x 2,00 m esc=15 AC/BC</v>
          </cell>
          <cell r="D834" t="str">
            <v>Und</v>
          </cell>
          <cell r="H834" t="str">
            <v>DNIT 025/2004-ES</v>
          </cell>
        </row>
        <row r="835">
          <cell r="A835" t="str">
            <v>2 S 04 211 57</v>
          </cell>
          <cell r="B835" t="str">
            <v>-</v>
          </cell>
          <cell r="C835" t="str">
            <v>Boca BDCC 2,50 x 2,50 m esc=15 AC/BC</v>
          </cell>
          <cell r="D835" t="str">
            <v>Und</v>
          </cell>
          <cell r="H835" t="str">
            <v>DNIT 025/2004-ES</v>
          </cell>
        </row>
        <row r="836">
          <cell r="A836" t="str">
            <v>2 S 04 211 58</v>
          </cell>
          <cell r="B836" t="str">
            <v>-</v>
          </cell>
          <cell r="C836" t="str">
            <v>Boca BDCC 3,00 x 3,00 m esc=15 AC/BC</v>
          </cell>
          <cell r="D836" t="str">
            <v>Und</v>
          </cell>
          <cell r="H836" t="str">
            <v>DNIT 025/2004-ES</v>
          </cell>
        </row>
        <row r="837">
          <cell r="A837" t="str">
            <v>2 S 04 211 59</v>
          </cell>
          <cell r="B837" t="str">
            <v>-</v>
          </cell>
          <cell r="C837" t="str">
            <v>Boca BDCC 1,50 x 1,50 m esc=30 AC/BC</v>
          </cell>
          <cell r="D837" t="str">
            <v>Und</v>
          </cell>
          <cell r="H837" t="str">
            <v>DNIT 025/2004-ES</v>
          </cell>
        </row>
        <row r="838">
          <cell r="A838" t="str">
            <v>2 S 04 211 60</v>
          </cell>
          <cell r="B838" t="str">
            <v>-</v>
          </cell>
          <cell r="C838" t="str">
            <v>Boca BDCC 2,00 x 2,00 m esc=30 AC/BC</v>
          </cell>
          <cell r="D838" t="str">
            <v>Und</v>
          </cell>
          <cell r="H838" t="str">
            <v>DNIT 025/2004-ES</v>
          </cell>
        </row>
        <row r="839">
          <cell r="A839" t="str">
            <v>2 S 04 211 61</v>
          </cell>
          <cell r="B839" t="str">
            <v>-</v>
          </cell>
          <cell r="C839" t="str">
            <v>Boca BDCC 2,50 x 2,50 m - esc=30 AC/BC</v>
          </cell>
          <cell r="D839" t="str">
            <v>Und</v>
          </cell>
          <cell r="H839" t="str">
            <v>DNIT 025/2004-ES</v>
          </cell>
        </row>
        <row r="840">
          <cell r="A840" t="str">
            <v>2 S 04 211 62</v>
          </cell>
          <cell r="B840" t="str">
            <v>-</v>
          </cell>
          <cell r="C840" t="str">
            <v>Boca BDCC 3,00 x 3,00 m - esc=30 AC/BC</v>
          </cell>
          <cell r="D840" t="str">
            <v>Und</v>
          </cell>
          <cell r="H840" t="str">
            <v>DNIT 025/2004-ES</v>
          </cell>
        </row>
        <row r="841">
          <cell r="A841" t="str">
            <v>2 S 04 211 63</v>
          </cell>
          <cell r="B841" t="str">
            <v>-</v>
          </cell>
          <cell r="C841" t="str">
            <v>Boca BDCC 1,50 x 1,50 m - esc=45 AC/BC</v>
          </cell>
          <cell r="D841" t="str">
            <v>Und</v>
          </cell>
          <cell r="H841" t="str">
            <v>DNIT 025/2004-ES</v>
          </cell>
        </row>
        <row r="842">
          <cell r="A842" t="str">
            <v>2 S 04 211 64</v>
          </cell>
          <cell r="B842" t="str">
            <v>-</v>
          </cell>
          <cell r="C842" t="str">
            <v>Boca BDCC 2,00 x 2,00 m - esc=45 AC/BC</v>
          </cell>
          <cell r="D842" t="str">
            <v>Und</v>
          </cell>
          <cell r="H842" t="str">
            <v>DNIT 025/2004-ES</v>
          </cell>
        </row>
        <row r="843">
          <cell r="A843" t="str">
            <v>2 S 04 211 65</v>
          </cell>
          <cell r="B843" t="str">
            <v>-</v>
          </cell>
          <cell r="C843" t="str">
            <v>Boca BDCC 2,50 x 2,50 m - esc=45 AC/BC</v>
          </cell>
          <cell r="D843" t="str">
            <v>Und</v>
          </cell>
          <cell r="H843" t="str">
            <v>DNIT 025/2004-ES</v>
          </cell>
        </row>
        <row r="844">
          <cell r="A844" t="str">
            <v>2 S 04 211 66</v>
          </cell>
          <cell r="B844" t="str">
            <v>-</v>
          </cell>
          <cell r="C844" t="str">
            <v>Boca BDCC 3,00 x 3,00 m - esc=45 AC/BC</v>
          </cell>
          <cell r="D844" t="str">
            <v>Und</v>
          </cell>
          <cell r="H844" t="str">
            <v>DNIT 025/2004-ES</v>
          </cell>
        </row>
        <row r="845">
          <cell r="A845" t="str">
            <v>2 S 04 220 01</v>
          </cell>
          <cell r="B845" t="str">
            <v>-</v>
          </cell>
          <cell r="C845" t="str">
            <v>Corpo BTCC 1,50 x 1,50 m alt. 0 a 1,00 m</v>
          </cell>
          <cell r="D845" t="str">
            <v>m</v>
          </cell>
          <cell r="H845" t="str">
            <v>DNIT 025/2004-ES</v>
          </cell>
        </row>
        <row r="846">
          <cell r="A846" t="str">
            <v>2 S 04 220 02</v>
          </cell>
          <cell r="B846" t="str">
            <v>-</v>
          </cell>
          <cell r="C846" t="str">
            <v>Corpo BTCC 2,00 x 2,00 m alt. 0 a 1,00 m</v>
          </cell>
          <cell r="D846" t="str">
            <v>m</v>
          </cell>
          <cell r="H846" t="str">
            <v>DNIT 025/2004-ES</v>
          </cell>
        </row>
        <row r="847">
          <cell r="A847" t="str">
            <v>2 S 04 220 03</v>
          </cell>
          <cell r="B847" t="str">
            <v>-</v>
          </cell>
          <cell r="C847" t="str">
            <v>Corpo BTCC 2,50 x 2,50 m alt. 0 a 1,00 m</v>
          </cell>
          <cell r="D847" t="str">
            <v>m</v>
          </cell>
          <cell r="H847" t="str">
            <v>DNIT 025/2004-ES</v>
          </cell>
        </row>
        <row r="848">
          <cell r="A848" t="str">
            <v>2 S 04 220 04</v>
          </cell>
          <cell r="B848" t="str">
            <v>-</v>
          </cell>
          <cell r="C848" t="str">
            <v>Corpo BTCC 3,00 x 3,00 m alt. 0 a 1,00 m</v>
          </cell>
          <cell r="D848" t="str">
            <v>m</v>
          </cell>
          <cell r="H848" t="str">
            <v>DNIT 025/2004-ES</v>
          </cell>
        </row>
        <row r="849">
          <cell r="A849" t="str">
            <v>2 S 04 220 05</v>
          </cell>
          <cell r="B849" t="str">
            <v>-</v>
          </cell>
          <cell r="C849" t="str">
            <v>Corpo BTCC 1,50 x 1,50 m alt. 1,00 a 2,50 m</v>
          </cell>
          <cell r="D849" t="str">
            <v>m</v>
          </cell>
          <cell r="H849" t="str">
            <v>DNIT 025/2004-ES</v>
          </cell>
        </row>
        <row r="850">
          <cell r="A850" t="str">
            <v>2 S 04 220 06</v>
          </cell>
          <cell r="B850" t="str">
            <v>-</v>
          </cell>
          <cell r="C850" t="str">
            <v>Corpo BTCC 2,00 x 2,00 m alt. 1,00 a 2,50 m</v>
          </cell>
          <cell r="D850" t="str">
            <v>m</v>
          </cell>
          <cell r="H850" t="str">
            <v>DNIT 025/2004-ES</v>
          </cell>
        </row>
        <row r="851">
          <cell r="A851" t="str">
            <v>2 S 04 220 07</v>
          </cell>
          <cell r="B851" t="str">
            <v>-</v>
          </cell>
          <cell r="C851" t="str">
            <v>Corpo BTCC 2,50 a 2,50 m alt. 1,00 a 2,50 m</v>
          </cell>
          <cell r="D851" t="str">
            <v>m</v>
          </cell>
          <cell r="H851" t="str">
            <v>DNIT 025/2004-ES</v>
          </cell>
        </row>
        <row r="852">
          <cell r="A852" t="str">
            <v>2 S 04 220 08</v>
          </cell>
          <cell r="B852" t="str">
            <v>-</v>
          </cell>
          <cell r="C852" t="str">
            <v>Corpo BTCC 3,00 x 3,00 m alt. 1,00 a 2,50 m</v>
          </cell>
          <cell r="D852" t="str">
            <v>m</v>
          </cell>
          <cell r="H852" t="str">
            <v>DNIT 025/2004-ES</v>
          </cell>
        </row>
        <row r="853">
          <cell r="A853" t="str">
            <v>2 S 04 220 09</v>
          </cell>
          <cell r="B853" t="str">
            <v>-</v>
          </cell>
          <cell r="C853" t="str">
            <v>Corpo BTCC 1,50 x 1,50 m alt. 2,50 a 5,00 m</v>
          </cell>
          <cell r="D853" t="str">
            <v>m</v>
          </cell>
          <cell r="H853" t="str">
            <v>DNIT 025/2004-ES</v>
          </cell>
        </row>
        <row r="854">
          <cell r="A854" t="str">
            <v>2 S 04 220 10</v>
          </cell>
          <cell r="B854" t="str">
            <v>-</v>
          </cell>
          <cell r="C854" t="str">
            <v>Corpo BTCC 2,00 x 2,00 m alt. 2,50 a 5,00 m</v>
          </cell>
          <cell r="D854" t="str">
            <v>m</v>
          </cell>
          <cell r="H854" t="str">
            <v>DNIT 025/2004-ES</v>
          </cell>
        </row>
        <row r="855">
          <cell r="A855" t="str">
            <v>2 S 04 220 11</v>
          </cell>
          <cell r="B855" t="str">
            <v>-</v>
          </cell>
          <cell r="C855" t="str">
            <v>Corpo BTCC 2,50 x 2,50 m alt. 2,50 a 5,00 m</v>
          </cell>
          <cell r="D855" t="str">
            <v>m</v>
          </cell>
          <cell r="H855" t="str">
            <v>DNIT 025/2004-ES</v>
          </cell>
        </row>
        <row r="856">
          <cell r="A856" t="str">
            <v>2 S 04 220 12</v>
          </cell>
          <cell r="B856" t="str">
            <v>-</v>
          </cell>
          <cell r="C856" t="str">
            <v>Corpo BTCC 3,00 x 3,00 m alt. 2,50 a 5,00 m</v>
          </cell>
          <cell r="D856" t="str">
            <v>m</v>
          </cell>
          <cell r="H856" t="str">
            <v>DNIT 025/2004-ES</v>
          </cell>
        </row>
        <row r="857">
          <cell r="A857" t="str">
            <v>2 S 04 220 13</v>
          </cell>
          <cell r="B857" t="str">
            <v>-</v>
          </cell>
          <cell r="C857" t="str">
            <v>Corpo BTCC 1,50 x 1,50 m alt. 5,00 a 7,50 m</v>
          </cell>
          <cell r="D857" t="str">
            <v>m</v>
          </cell>
          <cell r="H857" t="str">
            <v>DNIT 025/2004-ES</v>
          </cell>
        </row>
        <row r="858">
          <cell r="A858" t="str">
            <v>2 S 04 220 14</v>
          </cell>
          <cell r="B858" t="str">
            <v>-</v>
          </cell>
          <cell r="C858" t="str">
            <v>Corpo BTCC 2,00 x 2,00 m alt. 5,00 a 7,50 m</v>
          </cell>
          <cell r="D858" t="str">
            <v>m</v>
          </cell>
          <cell r="H858" t="str">
            <v>DNIT 025/2004-ES</v>
          </cell>
        </row>
        <row r="859">
          <cell r="A859" t="str">
            <v>2 S 04 220 15</v>
          </cell>
          <cell r="B859" t="str">
            <v>-</v>
          </cell>
          <cell r="C859" t="str">
            <v>Corpo BTCC 2,50 x 2,50 m alt. 5,00 a 7,50 m</v>
          </cell>
          <cell r="D859" t="str">
            <v>m</v>
          </cell>
          <cell r="H859" t="str">
            <v>DNIT 025/2004-ES</v>
          </cell>
        </row>
        <row r="860">
          <cell r="A860" t="str">
            <v>2 S 04 220 16</v>
          </cell>
          <cell r="B860" t="str">
            <v>-</v>
          </cell>
          <cell r="C860" t="str">
            <v>Corpo BTCC 3,00 x 3,00 m alt. 5,00 a 7,50 m</v>
          </cell>
          <cell r="D860" t="str">
            <v>m</v>
          </cell>
          <cell r="H860" t="str">
            <v>DNIT 025/2004-ES</v>
          </cell>
        </row>
        <row r="861">
          <cell r="A861" t="str">
            <v>2 S 04 220 17</v>
          </cell>
          <cell r="B861" t="str">
            <v>-</v>
          </cell>
          <cell r="C861" t="str">
            <v>Corpo BTCC 1,50 x 1,50 m alt. 7,50 a 10,00 m</v>
          </cell>
          <cell r="D861" t="str">
            <v>m</v>
          </cell>
          <cell r="H861" t="str">
            <v>DNIT 025/2004-ES</v>
          </cell>
        </row>
        <row r="862">
          <cell r="A862" t="str">
            <v>2 S 04 220 18</v>
          </cell>
          <cell r="B862" t="str">
            <v>-</v>
          </cell>
          <cell r="C862" t="str">
            <v>Corpo BTCC 2,00 x 2,00 m alt. 7,50 m a 10,00 m</v>
          </cell>
          <cell r="D862" t="str">
            <v>m</v>
          </cell>
          <cell r="H862" t="str">
            <v>DNIT 025/2004-ES</v>
          </cell>
        </row>
        <row r="863">
          <cell r="A863" t="str">
            <v>2 S 04 220 19</v>
          </cell>
          <cell r="B863" t="str">
            <v>-</v>
          </cell>
          <cell r="C863" t="str">
            <v>Corpo BTCC 2,50 x 2,50 m alt. 7,50 a 10,00 m</v>
          </cell>
          <cell r="D863" t="str">
            <v>m</v>
          </cell>
          <cell r="H863" t="str">
            <v>DNIT 025/2004-ES</v>
          </cell>
        </row>
        <row r="864">
          <cell r="A864" t="str">
            <v>2 S 04 220 20</v>
          </cell>
          <cell r="B864" t="str">
            <v>-</v>
          </cell>
          <cell r="C864" t="str">
            <v>Corpo BTCC 3,00 x 3,00 m alt 7,50 a 10,00 m</v>
          </cell>
          <cell r="D864" t="str">
            <v>m</v>
          </cell>
          <cell r="H864" t="str">
            <v>DNIT 025/2004-ES</v>
          </cell>
        </row>
        <row r="865">
          <cell r="A865" t="str">
            <v>2 S 04 220 21</v>
          </cell>
          <cell r="B865" t="str">
            <v>-</v>
          </cell>
          <cell r="C865" t="str">
            <v>Corpo BTCC 1,50 x 1,50 m alt. 10,00 a 12,50 m</v>
          </cell>
          <cell r="D865" t="str">
            <v>m</v>
          </cell>
          <cell r="H865" t="str">
            <v>DNIT 025/2004-ES</v>
          </cell>
        </row>
        <row r="866">
          <cell r="A866" t="str">
            <v>2 S 04 220 22</v>
          </cell>
          <cell r="B866" t="str">
            <v>-</v>
          </cell>
          <cell r="C866" t="str">
            <v>Corpo BTCC 2,00 x 2,00 m alt. 10,00 a 12,50 m</v>
          </cell>
          <cell r="D866" t="str">
            <v>m</v>
          </cell>
          <cell r="H866" t="str">
            <v>DNIT 025/2004-ES</v>
          </cell>
        </row>
        <row r="867">
          <cell r="A867" t="str">
            <v>2 S 04 220 23</v>
          </cell>
          <cell r="B867" t="str">
            <v>-</v>
          </cell>
          <cell r="C867" t="str">
            <v>Corpo BTCC 2,50 x 2,50 m alt. 10,00 a 12,50 m</v>
          </cell>
          <cell r="D867" t="str">
            <v>m</v>
          </cell>
          <cell r="H867" t="str">
            <v>DNIT 025/2004-ES</v>
          </cell>
        </row>
        <row r="868">
          <cell r="A868" t="str">
            <v>2 S 04 220 24</v>
          </cell>
          <cell r="B868" t="str">
            <v>-</v>
          </cell>
          <cell r="C868" t="str">
            <v>Corpo BTCC 3,00 x 3,00 m alt. 10,00 a 12,50 m</v>
          </cell>
          <cell r="D868" t="str">
            <v>m</v>
          </cell>
          <cell r="H868" t="str">
            <v>DNIT 025/2004-ES</v>
          </cell>
        </row>
        <row r="869">
          <cell r="A869" t="str">
            <v>2 S 04 220 25</v>
          </cell>
          <cell r="B869" t="str">
            <v>-</v>
          </cell>
          <cell r="C869" t="str">
            <v>Corpo BTCC 1,50 x 1,50 m alt. 12,50 a 15,00 m</v>
          </cell>
          <cell r="D869" t="str">
            <v>m</v>
          </cell>
          <cell r="H869" t="str">
            <v>DNIT 025/2004-ES</v>
          </cell>
        </row>
        <row r="870">
          <cell r="A870" t="str">
            <v>2 S 04 220 26</v>
          </cell>
          <cell r="B870" t="str">
            <v>-</v>
          </cell>
          <cell r="C870" t="str">
            <v>Corpo BTCC 2,00 x 2,00 m alt. 12,50 a 15,00 m</v>
          </cell>
          <cell r="D870" t="str">
            <v>m</v>
          </cell>
          <cell r="H870" t="str">
            <v>DNIT 025/2004-ES</v>
          </cell>
        </row>
        <row r="871">
          <cell r="A871" t="str">
            <v>2 S 04 220 27</v>
          </cell>
          <cell r="B871" t="str">
            <v>-</v>
          </cell>
          <cell r="C871" t="str">
            <v>Corpo BTCC 2,50 x 2,50 m alt. 12,50 a 15,00 m</v>
          </cell>
          <cell r="D871" t="str">
            <v>m</v>
          </cell>
          <cell r="H871" t="str">
            <v>DNIT 025/2004-ES</v>
          </cell>
        </row>
        <row r="872">
          <cell r="A872" t="str">
            <v>2 S 04 220 28</v>
          </cell>
          <cell r="B872" t="str">
            <v>-</v>
          </cell>
          <cell r="C872" t="str">
            <v>Corpo BTCC 3,00 x 3,00 m alt. 12,50 a 15,00 m</v>
          </cell>
          <cell r="D872" t="str">
            <v>m</v>
          </cell>
          <cell r="H872" t="str">
            <v>DNIT 025/2004-ES</v>
          </cell>
        </row>
        <row r="873">
          <cell r="A873" t="str">
            <v>2 S 04 220 51</v>
          </cell>
          <cell r="B873" t="str">
            <v>-</v>
          </cell>
          <cell r="C873" t="str">
            <v>Corpo BTCC 1,50 x 1,50 m alt. 0 a 1,00 m AC/BC</v>
          </cell>
          <cell r="D873" t="str">
            <v>m</v>
          </cell>
          <cell r="H873" t="str">
            <v>DNIT 025/2004-ES</v>
          </cell>
        </row>
        <row r="874">
          <cell r="A874" t="str">
            <v>2 S 04 220 52</v>
          </cell>
          <cell r="B874" t="str">
            <v>-</v>
          </cell>
          <cell r="C874" t="str">
            <v>Corpo BTCC 2,00 x 2,00 m alt. 0 a 1,00 m AC/BC</v>
          </cell>
          <cell r="D874" t="str">
            <v>m</v>
          </cell>
          <cell r="H874" t="str">
            <v>DNIT 025/2004-ES</v>
          </cell>
        </row>
        <row r="875">
          <cell r="A875" t="str">
            <v>2 S 04 220 53</v>
          </cell>
          <cell r="B875" t="str">
            <v>-</v>
          </cell>
          <cell r="C875" t="str">
            <v>Corpo BTCC 2,50 x 2,50 m alt. 0 a 1,00 m AC/BC</v>
          </cell>
          <cell r="D875" t="str">
            <v>m</v>
          </cell>
          <cell r="H875" t="str">
            <v>DNIT 025/2004-ES</v>
          </cell>
        </row>
        <row r="876">
          <cell r="A876" t="str">
            <v>2 S 04 220 54</v>
          </cell>
          <cell r="B876" t="str">
            <v>-</v>
          </cell>
          <cell r="C876" t="str">
            <v>Corpo BTCC 3,00 x 3,00 m alt. 0 a 1,00 m AC/BC</v>
          </cell>
          <cell r="D876" t="str">
            <v>m</v>
          </cell>
          <cell r="H876" t="str">
            <v>DNIT 025/2004-ES</v>
          </cell>
        </row>
        <row r="877">
          <cell r="A877" t="str">
            <v>2 S 04 220 55</v>
          </cell>
          <cell r="B877" t="str">
            <v>-</v>
          </cell>
          <cell r="C877" t="str">
            <v>Corpo BTCC 1,50 x 1,50 m alt. 1,00 a 2,50 m AC/BC</v>
          </cell>
          <cell r="D877" t="str">
            <v>m</v>
          </cell>
          <cell r="H877" t="str">
            <v>DNIT 025/2004-ES</v>
          </cell>
        </row>
        <row r="878">
          <cell r="A878" t="str">
            <v>2 S 04 220 56</v>
          </cell>
          <cell r="B878" t="str">
            <v>-</v>
          </cell>
          <cell r="C878" t="str">
            <v>Corpo BTCC 2,00 x 2,00 m alt. 1,00 a 2,50 m AC/BC</v>
          </cell>
          <cell r="D878" t="str">
            <v>m</v>
          </cell>
          <cell r="H878" t="str">
            <v>DNIT 025/2004-ES</v>
          </cell>
        </row>
        <row r="879">
          <cell r="A879" t="str">
            <v>2 S 04 220 57</v>
          </cell>
          <cell r="B879" t="str">
            <v>-</v>
          </cell>
          <cell r="C879" t="str">
            <v>Corpo BTCC 2,50 x 2,50 m alt. 1,00 a 2,50 m AC/BC</v>
          </cell>
          <cell r="D879" t="str">
            <v>m</v>
          </cell>
          <cell r="H879" t="str">
            <v>DNIT 025/2004-ES</v>
          </cell>
        </row>
        <row r="880">
          <cell r="A880" t="str">
            <v>2 S 04 220 58</v>
          </cell>
          <cell r="B880" t="str">
            <v>-</v>
          </cell>
          <cell r="C880" t="str">
            <v>Corpo BTCC 3,00 x 3,00 m alt. 1,00 a 2,50 m AC/BC</v>
          </cell>
          <cell r="D880" t="str">
            <v>m</v>
          </cell>
          <cell r="H880" t="str">
            <v>DNIT 025/2004-ES</v>
          </cell>
        </row>
        <row r="881">
          <cell r="A881" t="str">
            <v>2 S 04 220 59</v>
          </cell>
          <cell r="B881" t="str">
            <v>-</v>
          </cell>
          <cell r="C881" t="str">
            <v>Corpo BTCC 1,50 x 1,50 m alt. 2,50 a 5,00 m AC/BC</v>
          </cell>
          <cell r="D881" t="str">
            <v>m</v>
          </cell>
          <cell r="H881" t="str">
            <v>DNIT 025/2004-ES</v>
          </cell>
        </row>
        <row r="882">
          <cell r="A882" t="str">
            <v>2 S 04 220 60</v>
          </cell>
          <cell r="B882" t="str">
            <v>-</v>
          </cell>
          <cell r="C882" t="str">
            <v>Corpo BTCC 2,00 x 2,00 m alt. 2,50 a 5,00 m AC/BC</v>
          </cell>
          <cell r="D882" t="str">
            <v>m</v>
          </cell>
          <cell r="H882" t="str">
            <v>DNIT 025/2004-ES</v>
          </cell>
        </row>
        <row r="883">
          <cell r="A883" t="str">
            <v>2 S 04 220 61</v>
          </cell>
          <cell r="B883" t="str">
            <v>-</v>
          </cell>
          <cell r="C883" t="str">
            <v>Corpo BTCC 2,50 x 2,50 m alt. 2,50 a 5,00 m AC/BC</v>
          </cell>
          <cell r="D883" t="str">
            <v>m</v>
          </cell>
          <cell r="H883" t="str">
            <v>DNIT 025/2004-ES</v>
          </cell>
        </row>
        <row r="884">
          <cell r="A884" t="str">
            <v>2 S 04 220 62</v>
          </cell>
          <cell r="B884" t="str">
            <v>-</v>
          </cell>
          <cell r="C884" t="str">
            <v>Corpo BTCC 3,00 x 3,00 m alt. 2,50 a 5,00 m AC/BC</v>
          </cell>
          <cell r="D884" t="str">
            <v>m</v>
          </cell>
          <cell r="H884" t="str">
            <v>DNIT 025/2004-ES</v>
          </cell>
        </row>
        <row r="885">
          <cell r="A885" t="str">
            <v>2 S 04 220 63</v>
          </cell>
          <cell r="B885" t="str">
            <v>-</v>
          </cell>
          <cell r="C885" t="str">
            <v>Corpo BTCC 1,50 x 1,50 m alt. 5,00 a 7,50 m AC/BC</v>
          </cell>
          <cell r="D885" t="str">
            <v>m</v>
          </cell>
          <cell r="H885" t="str">
            <v>DNIT 025/2004-ES</v>
          </cell>
        </row>
        <row r="886">
          <cell r="A886" t="str">
            <v>2 S 04 220 64</v>
          </cell>
          <cell r="B886" t="str">
            <v>-</v>
          </cell>
          <cell r="C886" t="str">
            <v>Corpo BTCC 2,00 x 2,00 m alt. 5,00 a 7,50 m AC/BC</v>
          </cell>
          <cell r="D886" t="str">
            <v>m</v>
          </cell>
          <cell r="H886" t="str">
            <v>DNIT 025/2004-ES</v>
          </cell>
        </row>
        <row r="887">
          <cell r="A887" t="str">
            <v>2 S 04 220 65</v>
          </cell>
          <cell r="B887" t="str">
            <v>-</v>
          </cell>
          <cell r="C887" t="str">
            <v>Corpo BTCC 2,50 x 2,50 m alt. 5,00 a 7,50 m AC/BC</v>
          </cell>
          <cell r="D887" t="str">
            <v>m</v>
          </cell>
          <cell r="H887" t="str">
            <v>DNIT 025/2004-ES</v>
          </cell>
        </row>
        <row r="888">
          <cell r="A888" t="str">
            <v>2 S 04 220 66</v>
          </cell>
          <cell r="B888" t="str">
            <v>-</v>
          </cell>
          <cell r="C888" t="str">
            <v>Corpo BTCC 3,00 x 3,00 m alt. 5,00 a 7,50 m AC/BC</v>
          </cell>
          <cell r="D888" t="str">
            <v>m</v>
          </cell>
          <cell r="H888" t="str">
            <v>DNIT 025/2004-ES</v>
          </cell>
        </row>
        <row r="889">
          <cell r="A889" t="str">
            <v>2 S 04 220 67</v>
          </cell>
          <cell r="B889" t="str">
            <v>-</v>
          </cell>
          <cell r="C889" t="str">
            <v>Corpo BTCC 1,50 x 1,50 m alt. 7,50 a 10,00 m AC/BC</v>
          </cell>
          <cell r="D889" t="str">
            <v>m</v>
          </cell>
          <cell r="H889" t="str">
            <v>DNIT 025/2004-ES</v>
          </cell>
        </row>
        <row r="890">
          <cell r="A890" t="str">
            <v>2 S 04 220 68</v>
          </cell>
          <cell r="B890" t="str">
            <v>-</v>
          </cell>
          <cell r="C890" t="str">
            <v>Corpo BTCC 2,00 x 2,00 m alt. 7,50 a 10,00 m AC/BC</v>
          </cell>
          <cell r="D890" t="str">
            <v>m</v>
          </cell>
          <cell r="H890" t="str">
            <v>DNIT 025/2004-ES</v>
          </cell>
        </row>
        <row r="891">
          <cell r="A891" t="str">
            <v>2 S 04 220 69</v>
          </cell>
          <cell r="B891" t="str">
            <v>-</v>
          </cell>
          <cell r="C891" t="str">
            <v>Corpo BTCC 2,50 x 2,50 m alt. 7,50 a 10,00 m AC/BC</v>
          </cell>
          <cell r="D891" t="str">
            <v>m</v>
          </cell>
          <cell r="H891" t="str">
            <v>DNIT 025/2004-ES</v>
          </cell>
        </row>
        <row r="892">
          <cell r="A892" t="str">
            <v>2 S 04 220 70</v>
          </cell>
          <cell r="B892" t="str">
            <v>-</v>
          </cell>
          <cell r="C892" t="str">
            <v>Corpo BTCC 3,00 x 3,00 m alt. 7,50 a 10,00 m AC/BC</v>
          </cell>
          <cell r="D892" t="str">
            <v>m</v>
          </cell>
          <cell r="H892" t="str">
            <v>DNIT 025/2004-ES</v>
          </cell>
        </row>
        <row r="893">
          <cell r="A893" t="str">
            <v>2 S 04 220 71</v>
          </cell>
          <cell r="B893" t="str">
            <v>-</v>
          </cell>
          <cell r="C893" t="str">
            <v>Corpo BTCC 1,50 x 1,50 m alt.10,00 a 12,50 m AC/BC</v>
          </cell>
          <cell r="D893" t="str">
            <v>m</v>
          </cell>
          <cell r="H893" t="str">
            <v>DNIT 025/2004-ES</v>
          </cell>
        </row>
        <row r="894">
          <cell r="A894" t="str">
            <v>2 S 04 220 72</v>
          </cell>
          <cell r="B894" t="str">
            <v>-</v>
          </cell>
          <cell r="C894" t="str">
            <v>Corpo BTCC 2,00 x 2,00 m alt.10,00 a 12,50 m AC/BC</v>
          </cell>
          <cell r="D894" t="str">
            <v>m</v>
          </cell>
          <cell r="H894" t="str">
            <v>DNIT 025/2004-ES</v>
          </cell>
        </row>
        <row r="895">
          <cell r="A895" t="str">
            <v>2 S 04 220 73</v>
          </cell>
          <cell r="B895" t="str">
            <v>-</v>
          </cell>
          <cell r="C895" t="str">
            <v>Corpo BTCC 2,50 x 2,50 m alt.10,00 a 12,50 m AC/BC</v>
          </cell>
          <cell r="D895" t="str">
            <v>m</v>
          </cell>
          <cell r="H895" t="str">
            <v>DNIT 025/2004-ES</v>
          </cell>
        </row>
        <row r="896">
          <cell r="A896" t="str">
            <v>2 S 04 220 74</v>
          </cell>
          <cell r="B896" t="str">
            <v>-</v>
          </cell>
          <cell r="C896" t="str">
            <v>Corpo BTCC 3,00 x 3,00 m alt.10,00 a 12,50 m AC/BC</v>
          </cell>
          <cell r="D896" t="str">
            <v>m</v>
          </cell>
          <cell r="H896" t="str">
            <v>DNIT 025/2004-ES</v>
          </cell>
        </row>
        <row r="897">
          <cell r="A897" t="str">
            <v>2 S 04 220 75</v>
          </cell>
          <cell r="B897" t="str">
            <v>-</v>
          </cell>
          <cell r="C897" t="str">
            <v>Corpo BTCC 1,50 x 1,50 m alt.12,50 a 15,00 m AC/BC</v>
          </cell>
          <cell r="D897" t="str">
            <v>m</v>
          </cell>
          <cell r="H897" t="str">
            <v>DNIT 025/2004-ES</v>
          </cell>
        </row>
        <row r="898">
          <cell r="A898" t="str">
            <v>2 S 04 220 76</v>
          </cell>
          <cell r="B898" t="str">
            <v>-</v>
          </cell>
          <cell r="C898" t="str">
            <v>Corpo BTCC 2,00 x 2,00 m alt.12,50 a 15,00 m AC/BC</v>
          </cell>
          <cell r="D898" t="str">
            <v>m</v>
          </cell>
          <cell r="H898" t="str">
            <v>DNIT 025/2004-ES</v>
          </cell>
        </row>
        <row r="899">
          <cell r="A899" t="str">
            <v>2 S 04 220 77</v>
          </cell>
          <cell r="B899" t="str">
            <v>-</v>
          </cell>
          <cell r="C899" t="str">
            <v>Corpo BTCC 2,50 x 2,50 m alt.12,50 a 15,00 m AC/BC</v>
          </cell>
          <cell r="D899" t="str">
            <v>m</v>
          </cell>
          <cell r="H899" t="str">
            <v>DNIT 025/2004-ES</v>
          </cell>
        </row>
        <row r="900">
          <cell r="A900" t="str">
            <v>2 S 04 220 78</v>
          </cell>
          <cell r="B900" t="str">
            <v>-</v>
          </cell>
          <cell r="C900" t="str">
            <v>Corpo BTCC 3,00 x 3,00 m alt.12,50 a 15,00 m AC/BC</v>
          </cell>
          <cell r="D900" t="str">
            <v>m</v>
          </cell>
          <cell r="H900" t="str">
            <v>DNIT 025/2004-ES</v>
          </cell>
        </row>
        <row r="901">
          <cell r="A901" t="str">
            <v>2 S 04 221 01</v>
          </cell>
          <cell r="B901" t="str">
            <v>-</v>
          </cell>
          <cell r="C901" t="str">
            <v>Boca BTCC 1,50 x 1,50 m normal</v>
          </cell>
          <cell r="D901" t="str">
            <v>und</v>
          </cell>
          <cell r="H901" t="str">
            <v>DNIT 025/2004-ES</v>
          </cell>
        </row>
        <row r="902">
          <cell r="A902" t="str">
            <v>2 S 04 221 02</v>
          </cell>
          <cell r="B902" t="str">
            <v>-</v>
          </cell>
          <cell r="C902" t="str">
            <v>Boca BTCC 2,00 x 2,00 m normal</v>
          </cell>
          <cell r="D902" t="str">
            <v>und</v>
          </cell>
          <cell r="H902" t="str">
            <v>DNIT 025/2004-ES</v>
          </cell>
        </row>
        <row r="903">
          <cell r="A903" t="str">
            <v>2 S 04 221 03</v>
          </cell>
          <cell r="B903" t="str">
            <v>-</v>
          </cell>
          <cell r="C903" t="str">
            <v>Boca BTCC 2,50 x 2,50 m normal</v>
          </cell>
          <cell r="D903" t="str">
            <v>und</v>
          </cell>
          <cell r="H903" t="str">
            <v>DNIT 025/2004-ES</v>
          </cell>
        </row>
        <row r="904">
          <cell r="A904" t="str">
            <v>2 S 04 221 04</v>
          </cell>
          <cell r="B904" t="str">
            <v>-</v>
          </cell>
          <cell r="C904" t="str">
            <v>Boca BTCC 3,00 x 3,00 m normal</v>
          </cell>
          <cell r="D904" t="str">
            <v>und</v>
          </cell>
          <cell r="H904" t="str">
            <v>DNIT 025/2004-ES</v>
          </cell>
        </row>
        <row r="905">
          <cell r="A905" t="str">
            <v>2 S 04 221 05</v>
          </cell>
          <cell r="B905" t="str">
            <v>-</v>
          </cell>
          <cell r="C905" t="str">
            <v>Boca BTCC 1,50 x 1,50 m esc=15</v>
          </cell>
          <cell r="D905" t="str">
            <v>und</v>
          </cell>
          <cell r="H905" t="str">
            <v>DNIT 025/2004-ES</v>
          </cell>
        </row>
        <row r="906">
          <cell r="A906" t="str">
            <v>2 S 04 221 06</v>
          </cell>
          <cell r="B906" t="str">
            <v>-</v>
          </cell>
          <cell r="C906" t="str">
            <v>Boca BTCC 2,00 x 2,00 m esc=15</v>
          </cell>
          <cell r="D906" t="str">
            <v>und</v>
          </cell>
          <cell r="H906" t="str">
            <v>DNIT 025/2004-ES</v>
          </cell>
        </row>
        <row r="907">
          <cell r="A907" t="str">
            <v>2 S 04 221 07</v>
          </cell>
          <cell r="B907" t="str">
            <v>-</v>
          </cell>
          <cell r="C907" t="str">
            <v>Boca BTCC 2,50 x 2,50 m esc=15</v>
          </cell>
          <cell r="D907" t="str">
            <v>und</v>
          </cell>
          <cell r="H907" t="str">
            <v>DNIT 025/2004-ES</v>
          </cell>
        </row>
        <row r="908">
          <cell r="A908" t="str">
            <v>2 S 04 221 08</v>
          </cell>
          <cell r="B908" t="str">
            <v>-</v>
          </cell>
          <cell r="C908" t="str">
            <v>Boca BTCC 3,00 x 3,00 m esc=15</v>
          </cell>
          <cell r="D908" t="str">
            <v>und</v>
          </cell>
          <cell r="H908" t="str">
            <v>DNIT 025/2004-ES</v>
          </cell>
        </row>
        <row r="909">
          <cell r="A909" t="str">
            <v>2 S 04 221 09</v>
          </cell>
          <cell r="B909" t="str">
            <v>-</v>
          </cell>
          <cell r="C909" t="str">
            <v>Boca BTCC 1,50 x 1,50 m esc=30</v>
          </cell>
          <cell r="D909" t="str">
            <v>und</v>
          </cell>
          <cell r="H909" t="str">
            <v>DNIT 025/2004-ES</v>
          </cell>
        </row>
        <row r="910">
          <cell r="A910" t="str">
            <v>2 S 04 221 10</v>
          </cell>
          <cell r="B910" t="str">
            <v>-</v>
          </cell>
          <cell r="C910" t="str">
            <v>Boca BTCC 2,00 x 2,00 m exc.=30</v>
          </cell>
          <cell r="D910" t="str">
            <v>und</v>
          </cell>
          <cell r="H910" t="str">
            <v>DNIT 025/2004-ES</v>
          </cell>
        </row>
        <row r="911">
          <cell r="A911" t="str">
            <v>2 S 04 221 11</v>
          </cell>
          <cell r="B911" t="str">
            <v>-</v>
          </cell>
          <cell r="C911" t="str">
            <v>Boca BTCC 2,50 x 2,50 m esc=30</v>
          </cell>
          <cell r="D911" t="str">
            <v>und</v>
          </cell>
          <cell r="H911" t="str">
            <v>DNIT 025/2004-ES</v>
          </cell>
        </row>
        <row r="912">
          <cell r="A912" t="str">
            <v>2 S 04 221 12</v>
          </cell>
          <cell r="B912" t="str">
            <v>-</v>
          </cell>
          <cell r="C912" t="str">
            <v>Boca BTCC 3,00 x 3,00 m esc=30</v>
          </cell>
          <cell r="D912" t="str">
            <v>und</v>
          </cell>
          <cell r="H912" t="str">
            <v>DNIT 025/2004-ES</v>
          </cell>
        </row>
        <row r="913">
          <cell r="A913" t="str">
            <v>2 S 04 221 13</v>
          </cell>
          <cell r="B913" t="str">
            <v>-</v>
          </cell>
          <cell r="C913" t="str">
            <v>Boca BTCC 1,50 x 1,50 m esc.=45</v>
          </cell>
          <cell r="D913" t="str">
            <v>und</v>
          </cell>
          <cell r="H913" t="str">
            <v>DNIT 025/2004-ES</v>
          </cell>
        </row>
        <row r="914">
          <cell r="A914" t="str">
            <v>2 S 04 221 14</v>
          </cell>
          <cell r="B914" t="str">
            <v>-</v>
          </cell>
          <cell r="C914" t="str">
            <v>Boca BTCC 2,00 x 2,00 m esc=45</v>
          </cell>
          <cell r="D914" t="str">
            <v>und</v>
          </cell>
          <cell r="H914" t="str">
            <v>DNIT 025/2004-ES</v>
          </cell>
        </row>
        <row r="915">
          <cell r="A915" t="str">
            <v>2 S 04 221 15</v>
          </cell>
          <cell r="B915" t="str">
            <v>-</v>
          </cell>
          <cell r="C915" t="str">
            <v>Boca BTCC 2,50 x 2,50 m esc=45</v>
          </cell>
          <cell r="D915" t="str">
            <v>und</v>
          </cell>
          <cell r="H915" t="str">
            <v>DNIT 025/2004-ES</v>
          </cell>
        </row>
        <row r="916">
          <cell r="A916" t="str">
            <v>2 S 04 221 16</v>
          </cell>
          <cell r="B916" t="str">
            <v>-</v>
          </cell>
          <cell r="C916" t="str">
            <v>Boca BTCC 3,00 x 3,00 m esc=45</v>
          </cell>
          <cell r="D916" t="str">
            <v>und</v>
          </cell>
          <cell r="H916" t="str">
            <v>DNIT 025/2004-ES</v>
          </cell>
        </row>
        <row r="917">
          <cell r="A917" t="str">
            <v>2 S 04 221 51</v>
          </cell>
          <cell r="B917" t="str">
            <v>-</v>
          </cell>
          <cell r="C917" t="str">
            <v>Boca BTCC 1,50 x 1,50 m normal AC/BC</v>
          </cell>
          <cell r="D917" t="str">
            <v>und</v>
          </cell>
          <cell r="H917" t="str">
            <v>DNIT 025/2004-ES</v>
          </cell>
        </row>
        <row r="918">
          <cell r="A918" t="str">
            <v>2 S 04 221 52</v>
          </cell>
          <cell r="B918" t="str">
            <v>-</v>
          </cell>
          <cell r="C918" t="str">
            <v>Boca BTCC 2,00 x 2,00 m normal AC/BC</v>
          </cell>
          <cell r="D918" t="str">
            <v>und</v>
          </cell>
          <cell r="H918" t="str">
            <v>DNIT 025/2004-ES</v>
          </cell>
        </row>
        <row r="919">
          <cell r="A919" t="str">
            <v>2 S 04 221 53</v>
          </cell>
          <cell r="B919" t="str">
            <v>-</v>
          </cell>
          <cell r="C919" t="str">
            <v>Boca BTCC 2,50 x 2,50 m normal AC/BC</v>
          </cell>
          <cell r="D919" t="str">
            <v>und</v>
          </cell>
          <cell r="H919" t="str">
            <v>DNIT 025/2004-ES</v>
          </cell>
        </row>
        <row r="920">
          <cell r="A920" t="str">
            <v>2 S 04 221 54</v>
          </cell>
          <cell r="B920" t="str">
            <v>-</v>
          </cell>
          <cell r="C920" t="str">
            <v>Boca BTCC 3,00 x 3,00 m normal AC/BC</v>
          </cell>
          <cell r="D920" t="str">
            <v>und</v>
          </cell>
          <cell r="H920" t="str">
            <v>DNIT 025/2004-ES</v>
          </cell>
        </row>
        <row r="921">
          <cell r="A921" t="str">
            <v>2 S 04 221 55</v>
          </cell>
          <cell r="B921" t="str">
            <v>-</v>
          </cell>
          <cell r="C921" t="str">
            <v>Boca BTCC 1,50 x 1,50 m - esc=15 AC/BC</v>
          </cell>
          <cell r="D921" t="str">
            <v>und</v>
          </cell>
          <cell r="H921" t="str">
            <v>DNIT 025/2004-ES</v>
          </cell>
        </row>
        <row r="922">
          <cell r="A922" t="str">
            <v>2 S 04 221 56</v>
          </cell>
          <cell r="B922" t="str">
            <v>-</v>
          </cell>
          <cell r="C922" t="str">
            <v>Boca BTCC 2,00 x 2,00 m - esc=15 AC/BC</v>
          </cell>
          <cell r="D922" t="str">
            <v>und</v>
          </cell>
          <cell r="H922" t="str">
            <v>DNIT 025/2004-ES</v>
          </cell>
        </row>
        <row r="923">
          <cell r="A923" t="str">
            <v>2 S 04 221 57</v>
          </cell>
          <cell r="B923" t="str">
            <v>-</v>
          </cell>
          <cell r="C923" t="str">
            <v>Boca BTCC 2,50 x 2,50 m - esc=15 AC/BC</v>
          </cell>
          <cell r="D923" t="str">
            <v>und</v>
          </cell>
          <cell r="H923" t="str">
            <v>DNIT 025/2004-ES</v>
          </cell>
        </row>
        <row r="924">
          <cell r="A924" t="str">
            <v>2 S 04 221 58</v>
          </cell>
          <cell r="B924" t="str">
            <v>-</v>
          </cell>
          <cell r="C924" t="str">
            <v>Boca BTCC 3,00 x 3,00 m - esc=15 AC/BC</v>
          </cell>
          <cell r="D924" t="str">
            <v>und</v>
          </cell>
          <cell r="H924" t="str">
            <v>DNIT 025/2004-ES</v>
          </cell>
        </row>
        <row r="925">
          <cell r="A925" t="str">
            <v>2 S 04 221 59</v>
          </cell>
          <cell r="B925" t="str">
            <v>-</v>
          </cell>
          <cell r="C925" t="str">
            <v>Boca BTCC 1,50 x 1,50 m - esc=30 AC/BC</v>
          </cell>
          <cell r="D925" t="str">
            <v>und</v>
          </cell>
          <cell r="H925" t="str">
            <v>DNIT 025/2004-ES</v>
          </cell>
        </row>
        <row r="926">
          <cell r="A926" t="str">
            <v>2 S 04 221 60</v>
          </cell>
          <cell r="B926" t="str">
            <v>-</v>
          </cell>
          <cell r="C926" t="str">
            <v>Boca BTCC 2,00 x 2,00 m - esc=30 AC/BC</v>
          </cell>
          <cell r="D926" t="str">
            <v>und</v>
          </cell>
          <cell r="H926" t="str">
            <v>DNIT 025/2004-ES</v>
          </cell>
        </row>
        <row r="927">
          <cell r="A927" t="str">
            <v>2 S 04 221 61</v>
          </cell>
          <cell r="B927" t="str">
            <v>-</v>
          </cell>
          <cell r="C927" t="str">
            <v>Boca BTCC 2,50 x 2,50 m - esc=30 AC/BC</v>
          </cell>
          <cell r="D927" t="str">
            <v>und</v>
          </cell>
          <cell r="H927" t="str">
            <v>DNIT 025/2004-ES</v>
          </cell>
        </row>
        <row r="928">
          <cell r="A928" t="str">
            <v>2 S 04 221 62</v>
          </cell>
          <cell r="B928" t="str">
            <v>-</v>
          </cell>
          <cell r="C928" t="str">
            <v>Boca BTCC 3,00 x 3,00 m - esc=30 AC/BC</v>
          </cell>
          <cell r="D928" t="str">
            <v>und</v>
          </cell>
          <cell r="H928" t="str">
            <v>DNIT 025/2004-ES</v>
          </cell>
        </row>
        <row r="929">
          <cell r="A929" t="str">
            <v>2 S 04 221 63</v>
          </cell>
          <cell r="B929" t="str">
            <v>-</v>
          </cell>
          <cell r="C929" t="str">
            <v>Boca BTCC 1,50 x 1,50 m - esc=45 AC/BC</v>
          </cell>
          <cell r="D929" t="str">
            <v>und</v>
          </cell>
          <cell r="H929" t="str">
            <v>DNIT 025/2004-ES</v>
          </cell>
        </row>
        <row r="930">
          <cell r="A930" t="str">
            <v>2 S 04 221 64</v>
          </cell>
          <cell r="B930" t="str">
            <v>-</v>
          </cell>
          <cell r="C930" t="str">
            <v>Boca BTCC 2,00 x 2,00 m - esc=45 AC/BC</v>
          </cell>
          <cell r="D930" t="str">
            <v>und</v>
          </cell>
          <cell r="H930" t="str">
            <v>DNIT 025/2004-ES</v>
          </cell>
        </row>
        <row r="931">
          <cell r="A931" t="str">
            <v>2 S 04 221 65</v>
          </cell>
          <cell r="B931" t="str">
            <v>-</v>
          </cell>
          <cell r="C931" t="str">
            <v>Boca BTCC 2,50 x 2,50 m - esc=45 AC/BC</v>
          </cell>
          <cell r="D931" t="str">
            <v>und</v>
          </cell>
          <cell r="H931" t="str">
            <v>DNIT 025/2004-ES</v>
          </cell>
        </row>
        <row r="932">
          <cell r="A932" t="str">
            <v>2 S 04 221 66</v>
          </cell>
          <cell r="B932" t="str">
            <v>-</v>
          </cell>
          <cell r="C932" t="str">
            <v>Boca BTCC 3,00 x 3,00 m - esc = 45 AC/BC</v>
          </cell>
          <cell r="D932" t="str">
            <v>und</v>
          </cell>
          <cell r="H932" t="str">
            <v>DNIT 025/2004-ES</v>
          </cell>
        </row>
        <row r="933">
          <cell r="A933" t="str">
            <v>2 S 04 300 16</v>
          </cell>
          <cell r="B933" t="str">
            <v>-</v>
          </cell>
          <cell r="C933" t="str">
            <v>Bueiro met. chapas múltiplas D=1,60 m galv.</v>
          </cell>
          <cell r="D933" t="str">
            <v>m</v>
          </cell>
        </row>
        <row r="934">
          <cell r="A934" t="str">
            <v>2 S 04 300 20</v>
          </cell>
          <cell r="B934" t="str">
            <v>-</v>
          </cell>
          <cell r="C934" t="str">
            <v>Bueiro met.chapas múltiplas D=2,00 m galv.</v>
          </cell>
          <cell r="D934" t="str">
            <v>m</v>
          </cell>
        </row>
        <row r="935">
          <cell r="A935" t="str">
            <v>2 S 04 300 66</v>
          </cell>
          <cell r="B935" t="str">
            <v>-</v>
          </cell>
          <cell r="C935" t="str">
            <v>Bueiro met.chapas múltiplas D=1,60 m galvan.BC</v>
          </cell>
          <cell r="D935" t="str">
            <v>m</v>
          </cell>
        </row>
        <row r="936">
          <cell r="A936" t="str">
            <v>2 S 04 300 70</v>
          </cell>
          <cell r="B936" t="str">
            <v>-</v>
          </cell>
          <cell r="C936" t="str">
            <v>Bueiro met.chapas múltiplas D=2,00 m galvan.BC</v>
          </cell>
          <cell r="D936" t="str">
            <v>m</v>
          </cell>
        </row>
        <row r="937">
          <cell r="A937" t="str">
            <v>2 S 04 301 16</v>
          </cell>
          <cell r="B937" t="str">
            <v>-</v>
          </cell>
          <cell r="C937" t="str">
            <v>Bueiro met. chapas múltiplas D=1,60 m rev. epoxy</v>
          </cell>
          <cell r="D937" t="str">
            <v>m</v>
          </cell>
        </row>
        <row r="938">
          <cell r="A938" t="str">
            <v>2 S 04 301 20</v>
          </cell>
          <cell r="B938" t="str">
            <v>-</v>
          </cell>
          <cell r="C938" t="str">
            <v>Bueiro met. chapa múltipla D=2,00 m rev. epoxy</v>
          </cell>
          <cell r="D938" t="str">
            <v>m</v>
          </cell>
        </row>
        <row r="939">
          <cell r="A939" t="str">
            <v>2 S 04 301 66</v>
          </cell>
          <cell r="B939" t="str">
            <v>-</v>
          </cell>
          <cell r="C939" t="str">
            <v>Bueiro met.chapas múlt. D=1,60 m rev. c/epoxy BC</v>
          </cell>
          <cell r="D939" t="str">
            <v>m</v>
          </cell>
        </row>
        <row r="940">
          <cell r="A940" t="str">
            <v>2 S 04 301 70</v>
          </cell>
          <cell r="B940" t="str">
            <v>-</v>
          </cell>
          <cell r="C940" t="str">
            <v>Bueiro met.chapas múlt. D=2,00 m rev. c/epoxy BC</v>
          </cell>
          <cell r="D940" t="str">
            <v>m</v>
          </cell>
        </row>
        <row r="941">
          <cell r="A941" t="str">
            <v>2 S 04 310 12</v>
          </cell>
          <cell r="B941" t="str">
            <v>-</v>
          </cell>
          <cell r="C941" t="str">
            <v>Bueiro met.s/interrupção traf. D=1,20m galv.</v>
          </cell>
          <cell r="D941" t="str">
            <v>m</v>
          </cell>
          <cell r="H941" t="str">
            <v>DNIT 024/2004-ES</v>
          </cell>
        </row>
        <row r="942">
          <cell r="A942" t="str">
            <v>2 S 04 310 16</v>
          </cell>
          <cell r="B942" t="str">
            <v>-</v>
          </cell>
          <cell r="C942" t="str">
            <v>Bueiro met.s/ interrupção tráf. D=1,60m galv.</v>
          </cell>
          <cell r="D942" t="str">
            <v>m</v>
          </cell>
          <cell r="H942" t="str">
            <v>DNIT 024/2004-ES</v>
          </cell>
        </row>
        <row r="943">
          <cell r="A943" t="str">
            <v>2 S 04 310 20</v>
          </cell>
          <cell r="B943" t="str">
            <v>-</v>
          </cell>
          <cell r="C943" t="str">
            <v>Bueiro met.s/ interrupção tráf. D=2,00m galv.</v>
          </cell>
          <cell r="D943" t="str">
            <v>m</v>
          </cell>
          <cell r="H943" t="str">
            <v>DNIT 024/2004-ES</v>
          </cell>
        </row>
        <row r="944">
          <cell r="A944" t="str">
            <v>2 S 04 311 12</v>
          </cell>
          <cell r="B944" t="str">
            <v>-</v>
          </cell>
          <cell r="C944" t="str">
            <v>Bueiro met.s/interrupção traf. D=1,20m epoxy</v>
          </cell>
          <cell r="D944" t="str">
            <v>m</v>
          </cell>
          <cell r="H944" t="str">
            <v>DNIT 024/2004-ES</v>
          </cell>
        </row>
        <row r="945">
          <cell r="A945" t="str">
            <v>2 S 04 311 16</v>
          </cell>
          <cell r="B945" t="str">
            <v>-</v>
          </cell>
          <cell r="C945" t="str">
            <v>Bueiro met.s/interrupção tráf.D=1,60 m rev.epoxy</v>
          </cell>
          <cell r="D945" t="str">
            <v>m</v>
          </cell>
          <cell r="H945" t="str">
            <v>DNIT 024/2004-ES</v>
          </cell>
        </row>
        <row r="946">
          <cell r="A946" t="str">
            <v>2 S 04 311 20</v>
          </cell>
          <cell r="B946" t="str">
            <v>-</v>
          </cell>
          <cell r="C946" t="str">
            <v>Bueiro met.s/interrupção traf.D=2,00 m rev.epoxy</v>
          </cell>
          <cell r="D946" t="str">
            <v>m</v>
          </cell>
          <cell r="H946" t="str">
            <v>DNIT 024/2004-ES</v>
          </cell>
        </row>
        <row r="947">
          <cell r="A947" t="str">
            <v>2 S 04 400 01</v>
          </cell>
          <cell r="B947" t="str">
            <v>-</v>
          </cell>
          <cell r="C947" t="str">
            <v>Valeta prot.cortes c/revest. vegetal - VPC 01</v>
          </cell>
          <cell r="D947" t="str">
            <v>m</v>
          </cell>
          <cell r="H947" t="str">
            <v>DNIT 018/2004-ES</v>
          </cell>
        </row>
        <row r="948">
          <cell r="A948" t="str">
            <v>2 S 04 400 02</v>
          </cell>
          <cell r="B948" t="str">
            <v>-</v>
          </cell>
          <cell r="C948" t="str">
            <v>Valeta prot.cortes c/revest. vegetal - VPC 02</v>
          </cell>
          <cell r="D948" t="str">
            <v>m</v>
          </cell>
          <cell r="H948" t="str">
            <v>DNIT 018/2004-ES</v>
          </cell>
        </row>
        <row r="949">
          <cell r="A949" t="str">
            <v>2 S 04 400 03</v>
          </cell>
          <cell r="B949" t="str">
            <v>-</v>
          </cell>
          <cell r="C949" t="str">
            <v>Valeta prot.cortes c/revest.concreto - VPC 03</v>
          </cell>
          <cell r="D949" t="str">
            <v>m</v>
          </cell>
          <cell r="H949" t="str">
            <v>DNIT 018/2004-ES</v>
          </cell>
        </row>
        <row r="950">
          <cell r="A950" t="str">
            <v>2 S 04 400 04</v>
          </cell>
          <cell r="B950" t="str">
            <v>-</v>
          </cell>
          <cell r="C950" t="str">
            <v>Valeta prot.cortes c/revest.concreto - VPC 04</v>
          </cell>
          <cell r="D950" t="str">
            <v>m</v>
          </cell>
          <cell r="H950" t="str">
            <v>DNIT 018/2004-ES</v>
          </cell>
        </row>
        <row r="951">
          <cell r="A951" t="str">
            <v>2 S 04 400 53</v>
          </cell>
          <cell r="B951" t="str">
            <v>-</v>
          </cell>
          <cell r="C951" t="str">
            <v>Valeta prot.de cortes c/revest.concr.VPC 03 AC/BC</v>
          </cell>
          <cell r="D951" t="str">
            <v>m</v>
          </cell>
          <cell r="H951" t="str">
            <v>DNIT 018/2004-ES</v>
          </cell>
        </row>
        <row r="952">
          <cell r="A952" t="str">
            <v>2 S 04 400 54</v>
          </cell>
          <cell r="B952" t="str">
            <v>-</v>
          </cell>
          <cell r="C952" t="str">
            <v>Valeta prot.de cortes c/revest.concr.VPC 04 AC/BC</v>
          </cell>
          <cell r="D952" t="str">
            <v>m</v>
          </cell>
          <cell r="H952" t="str">
            <v>DNIT 018/2004-ES</v>
          </cell>
        </row>
        <row r="953">
          <cell r="A953" t="str">
            <v>2 S 04 401 01</v>
          </cell>
          <cell r="B953" t="str">
            <v>-</v>
          </cell>
          <cell r="C953" t="str">
            <v>Valeta prot.aterros c/revest. vegetal - VPA 01</v>
          </cell>
          <cell r="D953" t="str">
            <v>m</v>
          </cell>
          <cell r="H953" t="str">
            <v>DNIT 018/2004-ES</v>
          </cell>
        </row>
        <row r="954">
          <cell r="A954" t="str">
            <v>2 S 04 401 02</v>
          </cell>
          <cell r="B954" t="str">
            <v>-</v>
          </cell>
          <cell r="C954" t="str">
            <v>Valeta prot.aterros c/revest. vegetal - VPA 02</v>
          </cell>
          <cell r="D954" t="str">
            <v>m</v>
          </cell>
          <cell r="H954" t="str">
            <v>DNIT 018/2004-ES</v>
          </cell>
        </row>
        <row r="955">
          <cell r="A955" t="str">
            <v>2 S 04 401 03</v>
          </cell>
          <cell r="B955" t="str">
            <v>-</v>
          </cell>
          <cell r="C955" t="str">
            <v>Valeta prot.aterro c/revest. concreto - VPA 03</v>
          </cell>
          <cell r="D955" t="str">
            <v>m</v>
          </cell>
          <cell r="H955" t="str">
            <v>DNIT 018/2004-ES</v>
          </cell>
        </row>
        <row r="956">
          <cell r="A956" t="str">
            <v>2 S 04 401 04</v>
          </cell>
          <cell r="B956" t="str">
            <v>-</v>
          </cell>
          <cell r="C956" t="str">
            <v>Valeta prot.aterro c/revest. concreto - VPA 04</v>
          </cell>
          <cell r="D956" t="str">
            <v>m</v>
          </cell>
          <cell r="H956" t="str">
            <v>DNIT 018/2004-ES</v>
          </cell>
        </row>
        <row r="957">
          <cell r="A957" t="str">
            <v>2 S 04 401 05</v>
          </cell>
          <cell r="B957" t="str">
            <v>-</v>
          </cell>
          <cell r="C957" t="str">
            <v>Valeta prot.corte/aterro s/rev. - VPC 05/VPA 05</v>
          </cell>
          <cell r="D957" t="str">
            <v>m</v>
          </cell>
          <cell r="H957" t="str">
            <v>DNIT 018/2004-ES</v>
          </cell>
        </row>
        <row r="958">
          <cell r="A958" t="str">
            <v>2 S 04 401 06</v>
          </cell>
          <cell r="B958" t="str">
            <v>-</v>
          </cell>
          <cell r="C958" t="str">
            <v>Valeta prot.corte/aterro s/rev. - VPC 06/VPA 06</v>
          </cell>
          <cell r="D958" t="str">
            <v>m</v>
          </cell>
          <cell r="H958" t="str">
            <v>DNIT 018/2004-ES</v>
          </cell>
        </row>
        <row r="959">
          <cell r="A959" t="str">
            <v>2 S 04 401 53</v>
          </cell>
          <cell r="B959" t="str">
            <v>-</v>
          </cell>
          <cell r="C959" t="str">
            <v>Valeta prot.de aterro c/revest.concr.VPA 03 AC/BC</v>
          </cell>
          <cell r="D959" t="str">
            <v>m</v>
          </cell>
          <cell r="H959" t="str">
            <v>DNIT 018/2004-ES</v>
          </cell>
        </row>
        <row r="960">
          <cell r="A960" t="str">
            <v>2 S 04 401 54</v>
          </cell>
          <cell r="B960" t="str">
            <v>-</v>
          </cell>
          <cell r="C960" t="str">
            <v>Valeta prot.de aterro c/revest.concr.VPA 04 AC/BC</v>
          </cell>
          <cell r="D960" t="str">
            <v>m</v>
          </cell>
          <cell r="H960" t="str">
            <v>DNIT 018/2004-ES</v>
          </cell>
        </row>
        <row r="961">
          <cell r="A961" t="str">
            <v>2 S 04 500 01</v>
          </cell>
          <cell r="B961" t="str">
            <v>-</v>
          </cell>
          <cell r="C961" t="str">
            <v>Dreno longitudinal prof. p/corte em solo - DPS 01</v>
          </cell>
          <cell r="D961" t="str">
            <v>m</v>
          </cell>
          <cell r="H961" t="str">
            <v>DNIT 015/2004-ES</v>
          </cell>
        </row>
        <row r="962">
          <cell r="A962" t="str">
            <v>2 S 04 500 02</v>
          </cell>
          <cell r="B962" t="str">
            <v>-</v>
          </cell>
          <cell r="C962" t="str">
            <v>Dreno longitudinal prof. p/corte em solo - DPS 02</v>
          </cell>
          <cell r="D962" t="str">
            <v>m</v>
          </cell>
          <cell r="H962" t="str">
            <v>DNIT 015/2004-ES</v>
          </cell>
        </row>
        <row r="963">
          <cell r="A963" t="str">
            <v>2 S 04 500 03</v>
          </cell>
          <cell r="B963" t="str">
            <v>-</v>
          </cell>
          <cell r="C963" t="str">
            <v>Dreno longitudinal prof. p/corte em solo - DPS 03</v>
          </cell>
          <cell r="D963" t="str">
            <v>m</v>
          </cell>
          <cell r="H963" t="str">
            <v>DNIT 015/2004-ES</v>
          </cell>
        </row>
        <row r="964">
          <cell r="A964" t="str">
            <v>2 S 04 500 04</v>
          </cell>
          <cell r="B964" t="str">
            <v>-</v>
          </cell>
          <cell r="C964" t="str">
            <v>Dreno longitudinal prof. p/corte em solo - DPS 04</v>
          </cell>
          <cell r="D964" t="str">
            <v>m</v>
          </cell>
          <cell r="H964" t="str">
            <v>DNIT 015/2004-ES</v>
          </cell>
        </row>
        <row r="965">
          <cell r="A965" t="str">
            <v>2 S 04 500 05</v>
          </cell>
          <cell r="B965" t="str">
            <v>-</v>
          </cell>
          <cell r="C965" t="str">
            <v>Dreno longitudinal prof. p/corte em solo - DPS 05</v>
          </cell>
          <cell r="D965" t="str">
            <v>m</v>
          </cell>
          <cell r="H965" t="str">
            <v>DNIT 015/2004-ES</v>
          </cell>
        </row>
        <row r="966">
          <cell r="A966" t="str">
            <v>2 S 04 500 06</v>
          </cell>
          <cell r="B966" t="str">
            <v>-</v>
          </cell>
          <cell r="C966" t="str">
            <v>Dreno longitudinal prof. p/corte em solo - DPS 06</v>
          </cell>
          <cell r="D966" t="str">
            <v>m</v>
          </cell>
          <cell r="H966" t="str">
            <v>DNIT 015/2004-ES</v>
          </cell>
        </row>
        <row r="967">
          <cell r="A967" t="str">
            <v>2 S 04 500 07</v>
          </cell>
          <cell r="B967" t="str">
            <v>-</v>
          </cell>
          <cell r="C967" t="str">
            <v>Dreno longitudinal prof. p/corte em solo - DPS 07</v>
          </cell>
          <cell r="D967" t="str">
            <v>m</v>
          </cell>
          <cell r="H967" t="str">
            <v>DNIT 015/2004-ES</v>
          </cell>
        </row>
        <row r="968">
          <cell r="A968" t="str">
            <v>2 S 04 500 08</v>
          </cell>
          <cell r="B968" t="str">
            <v>-</v>
          </cell>
          <cell r="C968" t="str">
            <v>Dreno longitudinal prof. p/corte em solo - DPS 08</v>
          </cell>
          <cell r="D968" t="str">
            <v>m</v>
          </cell>
          <cell r="H968" t="str">
            <v>DNIT 015/2004-ES</v>
          </cell>
        </row>
        <row r="969">
          <cell r="A969" t="str">
            <v>2 S 04 500 51</v>
          </cell>
          <cell r="B969" t="str">
            <v>-</v>
          </cell>
          <cell r="C969" t="str">
            <v>Dreno longit. prof.p/corte em solo - DPS 01 AC/BC</v>
          </cell>
          <cell r="D969" t="str">
            <v>m</v>
          </cell>
          <cell r="H969" t="str">
            <v>DNIT 015/2004-ES</v>
          </cell>
        </row>
        <row r="970">
          <cell r="A970" t="str">
            <v>2 S 04 500 52</v>
          </cell>
          <cell r="B970" t="str">
            <v>-</v>
          </cell>
          <cell r="C970" t="str">
            <v>Dreno longit.prof. p/corte em solo - DPS 02 AC/BC</v>
          </cell>
          <cell r="D970" t="str">
            <v>m</v>
          </cell>
          <cell r="H970" t="str">
            <v>DNIT 015/2004-ES</v>
          </cell>
        </row>
        <row r="971">
          <cell r="A971" t="str">
            <v>2 S 04 500 53</v>
          </cell>
          <cell r="B971" t="str">
            <v>-</v>
          </cell>
          <cell r="C971" t="str">
            <v>Dreno longit.prof. p/corte em solo - DPS 03 AC/BC</v>
          </cell>
          <cell r="D971" t="str">
            <v>m</v>
          </cell>
          <cell r="H971" t="str">
            <v>DNIT 015/2004-ES</v>
          </cell>
        </row>
        <row r="972">
          <cell r="A972" t="str">
            <v xml:space="preserve">2 S 04 500 54 </v>
          </cell>
          <cell r="B972" t="str">
            <v>-</v>
          </cell>
          <cell r="C972" t="str">
            <v>Dreno longit.prof. p/corte em solo - DPS 04 AC/BC</v>
          </cell>
          <cell r="D972" t="str">
            <v>m</v>
          </cell>
          <cell r="H972" t="str">
            <v>DNIT 015/2004-ES</v>
          </cell>
        </row>
        <row r="973">
          <cell r="A973" t="str">
            <v>2 S 04 500 55</v>
          </cell>
          <cell r="B973" t="str">
            <v>-</v>
          </cell>
          <cell r="C973" t="str">
            <v>Dreno longit.prof. p/corte em solo - DPS 05 AC/BC</v>
          </cell>
          <cell r="D973" t="str">
            <v>m</v>
          </cell>
          <cell r="H973" t="str">
            <v>DNIT 015/2004-ES</v>
          </cell>
        </row>
        <row r="974">
          <cell r="A974" t="str">
            <v>2 S 04 500 56</v>
          </cell>
          <cell r="B974" t="str">
            <v>-</v>
          </cell>
          <cell r="C974" t="str">
            <v>Dreno longit.prof. p/corte em solo - DPS 06 AC/BC</v>
          </cell>
          <cell r="D974" t="str">
            <v>m</v>
          </cell>
          <cell r="H974" t="str">
            <v>DNIT 015/2004-ES</v>
          </cell>
        </row>
        <row r="975">
          <cell r="A975" t="str">
            <v>2 S 04 500 57</v>
          </cell>
          <cell r="B975" t="str">
            <v>-</v>
          </cell>
          <cell r="C975" t="str">
            <v>Dreno longit.prof. p/corte em solo - DPS 07 AC/BC</v>
          </cell>
          <cell r="D975" t="str">
            <v>m</v>
          </cell>
          <cell r="H975" t="str">
            <v>DNIT 015/2004-ES</v>
          </cell>
        </row>
        <row r="976">
          <cell r="A976" t="str">
            <v>2 S 04 500 58</v>
          </cell>
          <cell r="B976" t="str">
            <v>-</v>
          </cell>
          <cell r="C976" t="str">
            <v>Dreno longit.prof. p/corte em solo - DPS 08 AC/BC</v>
          </cell>
          <cell r="D976" t="str">
            <v>m</v>
          </cell>
          <cell r="H976" t="str">
            <v>DNIT 015/2004-ES</v>
          </cell>
        </row>
        <row r="977">
          <cell r="A977" t="str">
            <v>2 S 04 501 01</v>
          </cell>
          <cell r="B977" t="str">
            <v>-</v>
          </cell>
          <cell r="C977" t="str">
            <v>Dreno longitudinal prof. p/corte em rocha - DPR 01</v>
          </cell>
          <cell r="D977" t="str">
            <v>m</v>
          </cell>
          <cell r="H977" t="str">
            <v>DNIT 015/2004-ES</v>
          </cell>
        </row>
        <row r="978">
          <cell r="A978" t="str">
            <v>2 S 04 501 02</v>
          </cell>
          <cell r="B978" t="str">
            <v>-</v>
          </cell>
          <cell r="C978" t="str">
            <v>Dreno longitudinal prof. p/corte em rocha - DPR 02</v>
          </cell>
          <cell r="D978" t="str">
            <v>m</v>
          </cell>
          <cell r="H978" t="str">
            <v>DNIT 015/2004-ES</v>
          </cell>
        </row>
        <row r="979">
          <cell r="A979" t="str">
            <v>2 S 04 501 03</v>
          </cell>
          <cell r="B979" t="str">
            <v>-</v>
          </cell>
          <cell r="C979" t="str">
            <v>Dreno longitudinal prof. p/corte em rocha - DPR 03</v>
          </cell>
          <cell r="D979" t="str">
            <v>m</v>
          </cell>
          <cell r="H979" t="str">
            <v>DNIT 015/2004-ES</v>
          </cell>
        </row>
        <row r="980">
          <cell r="A980" t="str">
            <v>2 S 04 501 04</v>
          </cell>
          <cell r="B980" t="str">
            <v>-</v>
          </cell>
          <cell r="C980" t="str">
            <v>Dreno longitudinal prof. p/corte em rocha - DPR 04</v>
          </cell>
          <cell r="D980" t="str">
            <v>m</v>
          </cell>
          <cell r="H980" t="str">
            <v>DNIT 015/2004-ES</v>
          </cell>
        </row>
        <row r="981">
          <cell r="A981" t="str">
            <v>2 S 04 501 05</v>
          </cell>
          <cell r="B981" t="str">
            <v>-</v>
          </cell>
          <cell r="C981" t="str">
            <v>Dreno longitudinal prof. p/corte em rocha - DPR 05</v>
          </cell>
          <cell r="D981" t="str">
            <v>m</v>
          </cell>
          <cell r="H981" t="str">
            <v>DNIT 015/2004-ES</v>
          </cell>
        </row>
        <row r="982">
          <cell r="A982" t="str">
            <v>2 S 04 501 51</v>
          </cell>
          <cell r="B982" t="str">
            <v>-</v>
          </cell>
          <cell r="C982" t="str">
            <v>Dreno longit.prof. p/corte em rocha - DPR 01 AC/BC</v>
          </cell>
          <cell r="D982" t="str">
            <v>m</v>
          </cell>
          <cell r="H982" t="str">
            <v>DNIT 015/2004-ES</v>
          </cell>
        </row>
        <row r="983">
          <cell r="A983" t="str">
            <v>2 S 04 501 52</v>
          </cell>
          <cell r="B983" t="str">
            <v>-</v>
          </cell>
          <cell r="C983" t="str">
            <v>Dreno longit.prof. p/corte em rocha - DPR 02 AC/BC</v>
          </cell>
          <cell r="D983" t="str">
            <v>m</v>
          </cell>
          <cell r="H983" t="str">
            <v>DNIT 015/2004-ES</v>
          </cell>
        </row>
        <row r="984">
          <cell r="A984" t="str">
            <v>2 S 04 501 53</v>
          </cell>
          <cell r="B984" t="str">
            <v>-</v>
          </cell>
          <cell r="C984" t="str">
            <v>Dreno longit.prof. p/corte em rocha - DPR 03 BC</v>
          </cell>
          <cell r="D984" t="str">
            <v>m</v>
          </cell>
          <cell r="H984" t="str">
            <v>DNIT 015/2004-ES</v>
          </cell>
        </row>
        <row r="985">
          <cell r="A985" t="str">
            <v>2 S 04 501 54</v>
          </cell>
          <cell r="B985" t="str">
            <v>-</v>
          </cell>
          <cell r="C985" t="str">
            <v>Dreno longit.prof. p/corte em rocha - DPR 04 BC</v>
          </cell>
          <cell r="D985" t="str">
            <v>m</v>
          </cell>
          <cell r="H985" t="str">
            <v>DNIT 015/2004-ES</v>
          </cell>
        </row>
        <row r="986">
          <cell r="A986" t="str">
            <v>2 S 04 501 55</v>
          </cell>
          <cell r="B986" t="str">
            <v>-</v>
          </cell>
          <cell r="C986" t="str">
            <v>Dreno longit.prof. p/corte em rocha - DPR 05 AC/BC</v>
          </cell>
          <cell r="D986" t="str">
            <v>m</v>
          </cell>
          <cell r="H986" t="str">
            <v>DNIT 015/2004-ES</v>
          </cell>
        </row>
        <row r="987">
          <cell r="A987" t="str">
            <v>2 S 04 502 01</v>
          </cell>
          <cell r="B987" t="str">
            <v>-</v>
          </cell>
          <cell r="C987" t="str">
            <v>Boca saída p/dreno longitudinal prof. BSD 01</v>
          </cell>
          <cell r="D987" t="str">
            <v>m</v>
          </cell>
          <cell r="H987" t="str">
            <v>DNIT 015/2004-ES</v>
          </cell>
        </row>
        <row r="988">
          <cell r="A988" t="str">
            <v>2 S 04 502 02</v>
          </cell>
          <cell r="B988" t="str">
            <v>-</v>
          </cell>
          <cell r="C988" t="str">
            <v>Boca saída p/dreno longitudinal prof. BSD 02</v>
          </cell>
          <cell r="D988" t="str">
            <v>m</v>
          </cell>
          <cell r="H988" t="str">
            <v>DNIT 015/2004-ES</v>
          </cell>
        </row>
        <row r="989">
          <cell r="A989" t="str">
            <v>2 S 04 502 51</v>
          </cell>
          <cell r="B989" t="str">
            <v>-</v>
          </cell>
          <cell r="C989" t="str">
            <v>Boca de saída p/dreno longit. prof. - BSD 01 AC/BC</v>
          </cell>
          <cell r="D989" t="str">
            <v>m</v>
          </cell>
          <cell r="H989" t="str">
            <v>DNIT 015/2004-ES</v>
          </cell>
        </row>
        <row r="990">
          <cell r="A990" t="str">
            <v>2 S 04 502 52</v>
          </cell>
          <cell r="B990" t="str">
            <v>-</v>
          </cell>
          <cell r="C990" t="str">
            <v>Boca de saída p/dreno longit. prof. - BSD 02 AC/BC</v>
          </cell>
          <cell r="D990" t="str">
            <v>m</v>
          </cell>
          <cell r="H990" t="str">
            <v>DNIT 015/2004-ES</v>
          </cell>
        </row>
        <row r="991">
          <cell r="A991" t="str">
            <v>2 S 04 510 01</v>
          </cell>
          <cell r="B991" t="str">
            <v>-</v>
          </cell>
          <cell r="C991" t="str">
            <v>Dreno sub-superficial - DSS 01</v>
          </cell>
          <cell r="D991" t="str">
            <v>m</v>
          </cell>
          <cell r="H991" t="str">
            <v>DNIT 016/2004-ES</v>
          </cell>
        </row>
        <row r="992">
          <cell r="A992" t="str">
            <v>2 S 04 510 02</v>
          </cell>
          <cell r="B992" t="str">
            <v>-</v>
          </cell>
          <cell r="C992" t="str">
            <v>Dreno sub-superficial - DSS 02</v>
          </cell>
          <cell r="D992" t="str">
            <v>m</v>
          </cell>
          <cell r="H992" t="str">
            <v>DNIT 016/2004-ES</v>
          </cell>
        </row>
        <row r="993">
          <cell r="A993" t="str">
            <v>2 S 04 510 03</v>
          </cell>
          <cell r="B993" t="str">
            <v>-</v>
          </cell>
          <cell r="C993" t="str">
            <v>Dreno sub-superficial - DSS 03</v>
          </cell>
          <cell r="D993" t="str">
            <v>m</v>
          </cell>
          <cell r="H993" t="str">
            <v>DNIT 016/2004-ES</v>
          </cell>
        </row>
        <row r="994">
          <cell r="A994" t="str">
            <v>2 S 04 510 04</v>
          </cell>
          <cell r="B994" t="str">
            <v>-</v>
          </cell>
          <cell r="C994" t="str">
            <v>Dreno sub-superficial - DSS 04</v>
          </cell>
          <cell r="D994" t="str">
            <v>m</v>
          </cell>
          <cell r="H994" t="str">
            <v>DNIT 016/2004-ES</v>
          </cell>
        </row>
        <row r="995">
          <cell r="A995" t="str">
            <v>2 S 04 510 51</v>
          </cell>
          <cell r="B995" t="str">
            <v>-</v>
          </cell>
          <cell r="C995" t="str">
            <v>Dreno sub-superficial - DSS 01 AC</v>
          </cell>
          <cell r="D995" t="str">
            <v>m</v>
          </cell>
          <cell r="H995" t="str">
            <v>DNIT 016/2004-ES</v>
          </cell>
        </row>
        <row r="996">
          <cell r="A996" t="str">
            <v>2 S 04 510 52</v>
          </cell>
          <cell r="B996" t="str">
            <v>-</v>
          </cell>
          <cell r="C996" t="str">
            <v>Dreno sub-superficial - DSS 02 BC</v>
          </cell>
          <cell r="D996" t="str">
            <v>m</v>
          </cell>
          <cell r="H996" t="str">
            <v>DNIT 016/2004-ES</v>
          </cell>
        </row>
        <row r="997">
          <cell r="A997" t="str">
            <v>2 S 04 510 53</v>
          </cell>
          <cell r="B997" t="str">
            <v>-</v>
          </cell>
          <cell r="C997" t="str">
            <v>Dreno sub-superficial - DSS 03 BC</v>
          </cell>
          <cell r="D997" t="str">
            <v>m</v>
          </cell>
          <cell r="H997" t="str">
            <v>DNIT 016/2004-ES</v>
          </cell>
        </row>
        <row r="998">
          <cell r="A998" t="str">
            <v>2 S 04 510 54</v>
          </cell>
          <cell r="B998" t="str">
            <v>-</v>
          </cell>
          <cell r="C998" t="str">
            <v>Dreno sub-superficial - DSS 04 BC</v>
          </cell>
          <cell r="D998" t="str">
            <v>m</v>
          </cell>
          <cell r="H998" t="str">
            <v>DNIT 016/2004-ES</v>
          </cell>
        </row>
        <row r="999">
          <cell r="A999" t="str">
            <v>2 S 04 511 01</v>
          </cell>
          <cell r="B999" t="str">
            <v>-</v>
          </cell>
          <cell r="C999" t="str">
            <v>Boca saída p/dreno sub-superficial - BSD 03</v>
          </cell>
          <cell r="D999" t="str">
            <v>m</v>
          </cell>
          <cell r="H999" t="str">
            <v>DNIT 016/2004-ES</v>
          </cell>
        </row>
        <row r="1000">
          <cell r="A1000" t="str">
            <v>2 S 04 511 51</v>
          </cell>
          <cell r="B1000" t="str">
            <v>-</v>
          </cell>
          <cell r="C1000" t="str">
            <v>Boca de saída p/dreno sub-superficial-BSD 03 AC/BC</v>
          </cell>
          <cell r="D1000" t="str">
            <v>Und</v>
          </cell>
          <cell r="H1000" t="str">
            <v>DNIT 016/2004-ES</v>
          </cell>
        </row>
        <row r="1001">
          <cell r="A1001" t="str">
            <v>2 S 04 520 01</v>
          </cell>
          <cell r="B1001" t="str">
            <v>-</v>
          </cell>
          <cell r="C1001" t="str">
            <v>Dreno sub-horizontal - DSH 01</v>
          </cell>
          <cell r="D1001" t="str">
            <v>m</v>
          </cell>
          <cell r="H1001" t="str">
            <v>DNIT 017/2004-ES</v>
          </cell>
        </row>
        <row r="1002">
          <cell r="A1002" t="str">
            <v>2 S 04 520 51</v>
          </cell>
          <cell r="B1002" t="str">
            <v>-</v>
          </cell>
          <cell r="C1002" t="str">
            <v>Dreno sub-horizontal - DSH 01</v>
          </cell>
          <cell r="D1002" t="str">
            <v>m</v>
          </cell>
          <cell r="H1002" t="str">
            <v>DNIT 017/2004-ES</v>
          </cell>
        </row>
        <row r="1003">
          <cell r="A1003" t="str">
            <v>2 S 04 521 01</v>
          </cell>
          <cell r="B1003" t="str">
            <v>-</v>
          </cell>
          <cell r="C1003" t="str">
            <v>Boca saída p/dreno sub-horizontal - BSD 04</v>
          </cell>
          <cell r="D1003" t="str">
            <v>Und</v>
          </cell>
          <cell r="H1003" t="str">
            <v>DNIT 017/2004-ES</v>
          </cell>
        </row>
        <row r="1004">
          <cell r="A1004" t="str">
            <v>2 S 04 521 51</v>
          </cell>
          <cell r="B1004" t="str">
            <v>-</v>
          </cell>
          <cell r="C1004" t="str">
            <v>Boca de saída p/dreno sub-superficial-BSD 04 AC/BC</v>
          </cell>
          <cell r="D1004" t="str">
            <v>Und</v>
          </cell>
          <cell r="H1004" t="str">
            <v>DNIT 017/2004-ES</v>
          </cell>
        </row>
        <row r="1005">
          <cell r="A1005" t="str">
            <v>2 S 04 900 01</v>
          </cell>
          <cell r="B1005" t="str">
            <v>-</v>
          </cell>
          <cell r="C1005" t="str">
            <v>Sarjeta triangular de concreto - STC 01</v>
          </cell>
          <cell r="D1005" t="str">
            <v>m</v>
          </cell>
          <cell r="H1005" t="str">
            <v>DNIT 018/2004-ES</v>
          </cell>
        </row>
        <row r="1006">
          <cell r="A1006" t="str">
            <v>2 S 04 900 02</v>
          </cell>
          <cell r="B1006" t="str">
            <v>-</v>
          </cell>
          <cell r="C1006" t="str">
            <v>Sarjeta triangular de concreto - STC 02</v>
          </cell>
          <cell r="D1006" t="str">
            <v>m</v>
          </cell>
          <cell r="H1006" t="str">
            <v>DNIT 018/2004-ES</v>
          </cell>
        </row>
        <row r="1007">
          <cell r="A1007" t="str">
            <v>2 S 04 900 03</v>
          </cell>
          <cell r="B1007" t="str">
            <v>-</v>
          </cell>
          <cell r="C1007" t="str">
            <v>Sarjeta triangular de concreto - STC 03</v>
          </cell>
          <cell r="D1007" t="str">
            <v>m</v>
          </cell>
          <cell r="H1007" t="str">
            <v>DNIT 018/2004-ES</v>
          </cell>
        </row>
        <row r="1008">
          <cell r="A1008" t="str">
            <v>2 S 04 900 04</v>
          </cell>
          <cell r="B1008" t="str">
            <v>-</v>
          </cell>
          <cell r="C1008" t="str">
            <v>Sarjeta triangular de concreto - STC 04</v>
          </cell>
          <cell r="D1008" t="str">
            <v>m</v>
          </cell>
          <cell r="H1008" t="str">
            <v>DNIT 018/2004-ES</v>
          </cell>
        </row>
        <row r="1009">
          <cell r="A1009" t="str">
            <v>2 S 04 900 05</v>
          </cell>
          <cell r="B1009" t="str">
            <v>-</v>
          </cell>
          <cell r="C1009" t="str">
            <v>Sarjeta triangular de concreto - STC 05</v>
          </cell>
          <cell r="D1009" t="str">
            <v>m</v>
          </cell>
          <cell r="H1009" t="str">
            <v>DNIT 018/2004-ES</v>
          </cell>
        </row>
        <row r="1010">
          <cell r="A1010" t="str">
            <v>2 S 04 900 06</v>
          </cell>
          <cell r="B1010" t="str">
            <v>-</v>
          </cell>
          <cell r="C1010" t="str">
            <v>Sarjeta triangular de concreto - STC 06</v>
          </cell>
          <cell r="D1010" t="str">
            <v>m</v>
          </cell>
          <cell r="H1010" t="str">
            <v>DNIT 018/2004-ES</v>
          </cell>
        </row>
        <row r="1011">
          <cell r="A1011" t="str">
            <v>2 S 04 900 07</v>
          </cell>
          <cell r="B1011" t="str">
            <v>-</v>
          </cell>
          <cell r="C1011" t="str">
            <v>Sarjeta triangular de concreto - STC 07</v>
          </cell>
          <cell r="D1011" t="str">
            <v>m</v>
          </cell>
          <cell r="H1011" t="str">
            <v>DNIT 018/2004-ES</v>
          </cell>
        </row>
        <row r="1012">
          <cell r="A1012" t="str">
            <v>2 S 04 900 08</v>
          </cell>
          <cell r="B1012" t="str">
            <v>-</v>
          </cell>
          <cell r="C1012" t="str">
            <v>Sarjeta triangular de concreto - STC 08</v>
          </cell>
          <cell r="D1012" t="str">
            <v>m</v>
          </cell>
          <cell r="H1012" t="str">
            <v>DNIT 018/2004-ES</v>
          </cell>
        </row>
        <row r="1013">
          <cell r="A1013" t="str">
            <v>2 S 04 900 21</v>
          </cell>
          <cell r="B1013" t="str">
            <v>-</v>
          </cell>
          <cell r="C1013" t="str">
            <v>Sarjeta canteiro central concreto - SCC 01</v>
          </cell>
          <cell r="D1013" t="str">
            <v>m</v>
          </cell>
          <cell r="H1013" t="str">
            <v>DNIT 018/2004-ES</v>
          </cell>
        </row>
        <row r="1014">
          <cell r="A1014" t="str">
            <v>2 S 04 900 22</v>
          </cell>
          <cell r="B1014" t="str">
            <v>-</v>
          </cell>
          <cell r="C1014" t="str">
            <v>Sarjeta canteiro central concreto - SCC 02</v>
          </cell>
          <cell r="D1014" t="str">
            <v>m</v>
          </cell>
          <cell r="H1014" t="str">
            <v>DNIT 018/2004-ES</v>
          </cell>
        </row>
        <row r="1015">
          <cell r="A1015" t="str">
            <v>2 S 04 900 31</v>
          </cell>
          <cell r="B1015" t="str">
            <v>-</v>
          </cell>
          <cell r="C1015" t="str">
            <v>Sarjeta triangular de grama - STG 01</v>
          </cell>
          <cell r="D1015" t="str">
            <v>m</v>
          </cell>
          <cell r="H1015" t="str">
            <v>DNIT 018/2004-ES</v>
          </cell>
        </row>
        <row r="1016">
          <cell r="A1016" t="str">
            <v>2 S 04 900 32</v>
          </cell>
          <cell r="B1016" t="str">
            <v>-</v>
          </cell>
          <cell r="C1016" t="str">
            <v>Sarjeta triangular de grama - STG 02</v>
          </cell>
          <cell r="D1016" t="str">
            <v>m</v>
          </cell>
          <cell r="H1016" t="str">
            <v>DNIT 018/2004-ES</v>
          </cell>
        </row>
        <row r="1017">
          <cell r="A1017" t="str">
            <v>2 S 04 900 33</v>
          </cell>
          <cell r="B1017" t="str">
            <v>-</v>
          </cell>
          <cell r="C1017" t="str">
            <v>Sarjeta triangular de grama - STG 03</v>
          </cell>
          <cell r="D1017" t="str">
            <v>m</v>
          </cell>
          <cell r="H1017" t="str">
            <v>DNIT 018/2004-ES</v>
          </cell>
        </row>
        <row r="1018">
          <cell r="A1018" t="str">
            <v>2 S 04 900 34</v>
          </cell>
          <cell r="B1018" t="str">
            <v>-</v>
          </cell>
          <cell r="C1018" t="str">
            <v>Sarjeta triangular de grama - STG 04</v>
          </cell>
          <cell r="D1018" t="str">
            <v>m</v>
          </cell>
          <cell r="H1018" t="str">
            <v>DNIT 018/2004-ES</v>
          </cell>
        </row>
        <row r="1019">
          <cell r="A1019" t="str">
            <v>2 S 04 900 41</v>
          </cell>
          <cell r="B1019" t="str">
            <v>-</v>
          </cell>
          <cell r="C1019" t="str">
            <v>Sarjeta triangular não revestida - STT 01</v>
          </cell>
          <cell r="D1019" t="str">
            <v>m</v>
          </cell>
          <cell r="H1019" t="str">
            <v>DNIT 018/2004-ES</v>
          </cell>
        </row>
        <row r="1020">
          <cell r="A1020" t="str">
            <v>2 S 04 900 42</v>
          </cell>
          <cell r="B1020" t="str">
            <v>-</v>
          </cell>
          <cell r="C1020" t="str">
            <v>Sarjeta triangular não revestida - STT 02</v>
          </cell>
          <cell r="D1020" t="str">
            <v>m</v>
          </cell>
          <cell r="H1020" t="str">
            <v>DNIT 018/2004-ES</v>
          </cell>
        </row>
        <row r="1021">
          <cell r="A1021" t="str">
            <v>2 S 04 900 43</v>
          </cell>
          <cell r="B1021" t="str">
            <v>-</v>
          </cell>
          <cell r="C1021" t="str">
            <v>Sarjeta triangular não revestida - STT 03</v>
          </cell>
          <cell r="D1021" t="str">
            <v>m</v>
          </cell>
          <cell r="H1021" t="str">
            <v>DNIT 018/2004-ES</v>
          </cell>
        </row>
        <row r="1022">
          <cell r="A1022" t="str">
            <v>2 S 04 900 44</v>
          </cell>
          <cell r="B1022" t="str">
            <v>-</v>
          </cell>
          <cell r="C1022" t="str">
            <v>Sarjeta triangular não revestida - STT 04</v>
          </cell>
          <cell r="D1022" t="str">
            <v>m</v>
          </cell>
          <cell r="H1022" t="str">
            <v>DNIT 018/2004-ES</v>
          </cell>
        </row>
        <row r="1023">
          <cell r="A1023" t="str">
            <v>2 S 04 900 51</v>
          </cell>
          <cell r="B1023" t="str">
            <v>-</v>
          </cell>
          <cell r="C1023" t="str">
            <v>Sarjeta triangular de concreto - STC 01 AC/BC</v>
          </cell>
          <cell r="D1023" t="str">
            <v>m</v>
          </cell>
          <cell r="H1023" t="str">
            <v>DNIT 018/2004-ES</v>
          </cell>
        </row>
        <row r="1024">
          <cell r="A1024" t="str">
            <v>2 S 04 900 52</v>
          </cell>
          <cell r="B1024" t="str">
            <v>-</v>
          </cell>
          <cell r="C1024" t="str">
            <v>Sarjeta triangular de concreto - STC 02 AC/BC</v>
          </cell>
          <cell r="D1024" t="str">
            <v>m</v>
          </cell>
          <cell r="H1024" t="str">
            <v>DNIT 018/2004-ES</v>
          </cell>
        </row>
        <row r="1025">
          <cell r="A1025" t="str">
            <v>2 S 04 900 53</v>
          </cell>
          <cell r="B1025" t="str">
            <v>-</v>
          </cell>
          <cell r="C1025" t="str">
            <v>Sarjeta triangular de concreto - STC 03 AC/BC</v>
          </cell>
          <cell r="D1025" t="str">
            <v>m</v>
          </cell>
          <cell r="H1025" t="str">
            <v>DNIT 018/2004-ES</v>
          </cell>
        </row>
        <row r="1026">
          <cell r="A1026" t="str">
            <v>2 S 04 900 54</v>
          </cell>
          <cell r="B1026" t="str">
            <v>-</v>
          </cell>
          <cell r="C1026" t="str">
            <v>Sarjeta triangular de concreto - STC 04 AC/BC</v>
          </cell>
          <cell r="D1026" t="str">
            <v>m</v>
          </cell>
          <cell r="H1026" t="str">
            <v>DNIT 018/2004-ES</v>
          </cell>
        </row>
        <row r="1027">
          <cell r="A1027" t="str">
            <v>2 S 04 900 55</v>
          </cell>
          <cell r="B1027" t="str">
            <v>-</v>
          </cell>
          <cell r="C1027" t="str">
            <v>Sarjeta triangular de concreto - STC 05 AC/BC</v>
          </cell>
          <cell r="D1027" t="str">
            <v>m</v>
          </cell>
          <cell r="H1027" t="str">
            <v>DNIT 018/2004-ES</v>
          </cell>
        </row>
        <row r="1028">
          <cell r="A1028" t="str">
            <v>2 S 04 900 56</v>
          </cell>
          <cell r="B1028" t="str">
            <v>-</v>
          </cell>
          <cell r="C1028" t="str">
            <v>Sarjeta triangular de concreto - STC 06 AC/BC</v>
          </cell>
          <cell r="D1028" t="str">
            <v>m</v>
          </cell>
          <cell r="H1028" t="str">
            <v>DNIT 018/2004-ES</v>
          </cell>
        </row>
        <row r="1029">
          <cell r="A1029" t="str">
            <v>2 S 04 900 57</v>
          </cell>
          <cell r="B1029" t="str">
            <v>-</v>
          </cell>
          <cell r="C1029" t="str">
            <v>Sarjeta triangular de concreto - STC 07 AC/BC</v>
          </cell>
          <cell r="D1029" t="str">
            <v>m</v>
          </cell>
          <cell r="H1029" t="str">
            <v>DNIT 018/2004-ES</v>
          </cell>
        </row>
        <row r="1030">
          <cell r="A1030" t="str">
            <v>2 S 04 900 58</v>
          </cell>
          <cell r="B1030" t="str">
            <v>-</v>
          </cell>
          <cell r="C1030" t="str">
            <v>Sarjeta triangular de concreto - STC 08 AC/BC</v>
          </cell>
          <cell r="D1030" t="str">
            <v>m</v>
          </cell>
          <cell r="H1030" t="str">
            <v>DNIT 018/2004-ES</v>
          </cell>
        </row>
        <row r="1031">
          <cell r="A1031" t="str">
            <v>2 S 04 900 71</v>
          </cell>
          <cell r="B1031" t="str">
            <v>-</v>
          </cell>
          <cell r="C1031" t="str">
            <v>Sarjeta canteiro central concreto - SCC 01 AC/BC</v>
          </cell>
          <cell r="D1031" t="str">
            <v>m</v>
          </cell>
          <cell r="H1031" t="str">
            <v>DNIT 018/2004-ES</v>
          </cell>
        </row>
        <row r="1032">
          <cell r="A1032" t="str">
            <v>2 S 04 900 72</v>
          </cell>
          <cell r="B1032" t="str">
            <v>-</v>
          </cell>
          <cell r="C1032" t="str">
            <v>Sarjeta canteiro central concreto - SCC 02 AC/BC</v>
          </cell>
          <cell r="D1032" t="str">
            <v>m</v>
          </cell>
          <cell r="H1032" t="str">
            <v>DNIT 018/2004-ES</v>
          </cell>
        </row>
        <row r="1033">
          <cell r="A1033" t="str">
            <v>2 S 04 901 01</v>
          </cell>
          <cell r="B1033" t="str">
            <v>-</v>
          </cell>
          <cell r="C1033" t="str">
            <v>Sarjeta trapezoidal de concreto - SZC 01</v>
          </cell>
          <cell r="D1033" t="str">
            <v>m</v>
          </cell>
          <cell r="H1033" t="str">
            <v>DNIT 018/2004-ES</v>
          </cell>
        </row>
        <row r="1034">
          <cell r="A1034" t="str">
            <v>2 S 04 901 02</v>
          </cell>
          <cell r="B1034" t="str">
            <v>-</v>
          </cell>
          <cell r="C1034" t="str">
            <v>Sarjeta trapezoidal de concreto - SZC 02</v>
          </cell>
          <cell r="D1034" t="str">
            <v>m</v>
          </cell>
          <cell r="H1034" t="str">
            <v>DNIT 018/2004-ES</v>
          </cell>
        </row>
        <row r="1035">
          <cell r="A1035" t="str">
            <v>2 S 04 901 21</v>
          </cell>
          <cell r="B1035" t="str">
            <v>-</v>
          </cell>
          <cell r="C1035" t="str">
            <v>Sarjeta de canteiro central de concreto - SCC 03</v>
          </cell>
          <cell r="D1035" t="str">
            <v>m</v>
          </cell>
          <cell r="H1035" t="str">
            <v>DNIT 018/2004-ES</v>
          </cell>
        </row>
        <row r="1036">
          <cell r="A1036" t="str">
            <v>2 S 04 901 22</v>
          </cell>
          <cell r="B1036" t="str">
            <v>-</v>
          </cell>
          <cell r="C1036" t="str">
            <v>Sarjeta de canteiro central de cocnreto - SCC 04</v>
          </cell>
          <cell r="D1036" t="str">
            <v>m</v>
          </cell>
          <cell r="H1036" t="str">
            <v>DNIT 018/2004-ES</v>
          </cell>
        </row>
        <row r="1037">
          <cell r="A1037" t="str">
            <v>2 S 04 901 31</v>
          </cell>
          <cell r="B1037" t="str">
            <v>-</v>
          </cell>
          <cell r="C1037" t="str">
            <v>Sarjeta trapezoidal de grama - SZG 01</v>
          </cell>
          <cell r="D1037" t="str">
            <v>m</v>
          </cell>
          <cell r="H1037" t="str">
            <v>DNIT 018/2004-ES</v>
          </cell>
        </row>
        <row r="1038">
          <cell r="A1038" t="str">
            <v>2 S 04 901 32</v>
          </cell>
          <cell r="B1038" t="str">
            <v>-</v>
          </cell>
          <cell r="C1038" t="str">
            <v>Sarjeta trapezoidal de grama - SZG 02</v>
          </cell>
          <cell r="D1038" t="str">
            <v>m</v>
          </cell>
          <cell r="H1038" t="str">
            <v>DNIT 018/2004-ES</v>
          </cell>
        </row>
        <row r="1039">
          <cell r="A1039" t="str">
            <v>2 S 04 901 41</v>
          </cell>
          <cell r="B1039" t="str">
            <v>-</v>
          </cell>
          <cell r="C1039" t="str">
            <v>Sarjeta trapezoidal não revestida - SZT 01</v>
          </cell>
          <cell r="D1039" t="str">
            <v>m</v>
          </cell>
          <cell r="H1039" t="str">
            <v>DNIT 018/2004-ES</v>
          </cell>
        </row>
        <row r="1040">
          <cell r="A1040" t="str">
            <v>2 S 04 901 42</v>
          </cell>
          <cell r="B1040" t="str">
            <v>-</v>
          </cell>
          <cell r="C1040" t="str">
            <v>Sarjeta trapezoidal não revestida - SZT 02</v>
          </cell>
          <cell r="D1040" t="str">
            <v>m</v>
          </cell>
          <cell r="H1040" t="str">
            <v>DNIT 018/2004-ES</v>
          </cell>
        </row>
        <row r="1041">
          <cell r="A1041" t="str">
            <v>2 S 04 901 51</v>
          </cell>
          <cell r="B1041" t="str">
            <v>-</v>
          </cell>
          <cell r="C1041" t="str">
            <v>Sarjeta trapezoidal de concreto - SZC 01 AC/BC</v>
          </cell>
          <cell r="D1041" t="str">
            <v>m</v>
          </cell>
          <cell r="H1041" t="str">
            <v>DNIT 018/2004-ES</v>
          </cell>
        </row>
        <row r="1042">
          <cell r="A1042" t="str">
            <v>2 S 04 901 52</v>
          </cell>
          <cell r="B1042" t="str">
            <v>-</v>
          </cell>
          <cell r="C1042" t="str">
            <v>Sarjeta trapezoidal de concreto - SZC 02 AC/BC</v>
          </cell>
          <cell r="D1042" t="str">
            <v>m</v>
          </cell>
          <cell r="H1042" t="str">
            <v>DNIT 018/2004-ES</v>
          </cell>
        </row>
        <row r="1043">
          <cell r="A1043" t="str">
            <v>2 S 04 901 71</v>
          </cell>
          <cell r="B1043" t="str">
            <v>-</v>
          </cell>
          <cell r="C1043" t="str">
            <v>Sarjeta canteiro central concreto - SCC 03 AC/BC</v>
          </cell>
          <cell r="D1043" t="str">
            <v>m</v>
          </cell>
          <cell r="H1043" t="str">
            <v>DNIT 018/2004-ES</v>
          </cell>
        </row>
        <row r="1044">
          <cell r="A1044" t="str">
            <v>2 S 04 901 72</v>
          </cell>
          <cell r="B1044" t="str">
            <v>-</v>
          </cell>
          <cell r="C1044" t="str">
            <v>Sarjeta canteiro central concreto - SCC 04 AC/BC</v>
          </cell>
          <cell r="D1044" t="str">
            <v>m</v>
          </cell>
          <cell r="H1044" t="str">
            <v>DNIT 018/2004-ES</v>
          </cell>
        </row>
        <row r="1045">
          <cell r="A1045" t="str">
            <v>2 S 04 910 01</v>
          </cell>
          <cell r="B1045" t="str">
            <v>-</v>
          </cell>
          <cell r="C1045" t="str">
            <v>Meio fio de concreto - MFC 01</v>
          </cell>
          <cell r="D1045" t="str">
            <v>m</v>
          </cell>
          <cell r="H1045" t="str">
            <v>DNIT 020/2004-ES</v>
          </cell>
        </row>
        <row r="1046">
          <cell r="A1046" t="str">
            <v>2 S 04 910 02</v>
          </cell>
          <cell r="B1046" t="str">
            <v>-</v>
          </cell>
          <cell r="C1046" t="str">
            <v>Meio fio de concreto - MFC 02</v>
          </cell>
          <cell r="D1046" t="str">
            <v>m</v>
          </cell>
          <cell r="H1046" t="str">
            <v>DNIT 020/2004-ES</v>
          </cell>
        </row>
        <row r="1047">
          <cell r="A1047" t="str">
            <v>2 S 04 910 03</v>
          </cell>
          <cell r="B1047" t="str">
            <v>-</v>
          </cell>
          <cell r="C1047" t="str">
            <v>Meio fio de concreto - MFC 03</v>
          </cell>
          <cell r="D1047" t="str">
            <v>m</v>
          </cell>
          <cell r="H1047" t="str">
            <v>DNIT 020/2004-ES</v>
          </cell>
        </row>
        <row r="1048">
          <cell r="A1048" t="str">
            <v>2 S 04 910 04</v>
          </cell>
          <cell r="B1048" t="str">
            <v>-</v>
          </cell>
          <cell r="C1048" t="str">
            <v>Meio fio de concreto - MFC 04</v>
          </cell>
          <cell r="D1048" t="str">
            <v>m</v>
          </cell>
          <cell r="H1048" t="str">
            <v>DNIT 020/2004-ES</v>
          </cell>
        </row>
        <row r="1049">
          <cell r="A1049" t="str">
            <v>2 S 04 910 05</v>
          </cell>
          <cell r="B1049" t="str">
            <v>-</v>
          </cell>
          <cell r="C1049" t="str">
            <v>Meio fio de concreto - MFC 05</v>
          </cell>
          <cell r="D1049" t="str">
            <v>m</v>
          </cell>
          <cell r="H1049" t="str">
            <v>DNIT 020/2004-ES</v>
          </cell>
        </row>
        <row r="1050">
          <cell r="A1050" t="str">
            <v>2 S 04 910 06</v>
          </cell>
          <cell r="B1050" t="str">
            <v>-</v>
          </cell>
          <cell r="C1050" t="str">
            <v>Meio fio de concreto - MFC 06</v>
          </cell>
          <cell r="D1050" t="str">
            <v>m</v>
          </cell>
          <cell r="H1050" t="str">
            <v>DNIT 020/2004-ES</v>
          </cell>
        </row>
        <row r="1051">
          <cell r="A1051" t="str">
            <v>2 S 04 910 07</v>
          </cell>
          <cell r="B1051" t="str">
            <v>-</v>
          </cell>
          <cell r="C1051" t="str">
            <v>Meio fio de concreto - MFC 07</v>
          </cell>
          <cell r="D1051" t="str">
            <v>m</v>
          </cell>
          <cell r="H1051" t="str">
            <v>DNIT 020/2004-ES</v>
          </cell>
        </row>
        <row r="1052">
          <cell r="A1052" t="str">
            <v>2 S 04 910 08</v>
          </cell>
          <cell r="B1052" t="str">
            <v>-</v>
          </cell>
          <cell r="C1052" t="str">
            <v>Meio fio de concreto - MFC 08</v>
          </cell>
          <cell r="D1052" t="str">
            <v>m</v>
          </cell>
          <cell r="H1052" t="str">
            <v>DNIT 020/2004-ES</v>
          </cell>
        </row>
        <row r="1053">
          <cell r="A1053" t="str">
            <v>2 S 04 910 51</v>
          </cell>
          <cell r="B1053" t="str">
            <v>-</v>
          </cell>
          <cell r="C1053" t="str">
            <v>Meio-fio de concreto - MFC 01 AC/BC</v>
          </cell>
          <cell r="D1053" t="str">
            <v>m</v>
          </cell>
          <cell r="H1053" t="str">
            <v>DNIT 020/2004-ES</v>
          </cell>
        </row>
        <row r="1054">
          <cell r="A1054" t="str">
            <v>2 S 04 910 52</v>
          </cell>
          <cell r="B1054" t="str">
            <v>-</v>
          </cell>
          <cell r="C1054" t="str">
            <v>Meio-fio de concreto - MFC 02 AC/BC</v>
          </cell>
          <cell r="D1054" t="str">
            <v>m</v>
          </cell>
          <cell r="H1054" t="str">
            <v>DNIT 020/2004-ES</v>
          </cell>
        </row>
        <row r="1055">
          <cell r="A1055" t="str">
            <v>2 S 04 910 53</v>
          </cell>
          <cell r="B1055" t="str">
            <v>-</v>
          </cell>
          <cell r="C1055" t="str">
            <v>Meio-fio de concreto - MFC 03 AC/BC</v>
          </cell>
          <cell r="D1055" t="str">
            <v>m</v>
          </cell>
          <cell r="H1055" t="str">
            <v>DNIT 020/2004-ES</v>
          </cell>
        </row>
        <row r="1056">
          <cell r="A1056" t="str">
            <v>2 S 04 910 54</v>
          </cell>
          <cell r="B1056" t="str">
            <v>-</v>
          </cell>
          <cell r="C1056" t="str">
            <v>Meio-fio de concreto - MFC 04 AC/BC</v>
          </cell>
          <cell r="D1056" t="str">
            <v>m</v>
          </cell>
          <cell r="H1056" t="str">
            <v>DNIT 020/2004-ES</v>
          </cell>
        </row>
        <row r="1057">
          <cell r="A1057" t="str">
            <v>2 S 04 910 55</v>
          </cell>
          <cell r="B1057" t="str">
            <v>-</v>
          </cell>
          <cell r="C1057" t="str">
            <v>Meio-fio de concreto - MFC 05 AC/BC</v>
          </cell>
          <cell r="D1057" t="str">
            <v>m</v>
          </cell>
          <cell r="H1057" t="str">
            <v>DNIT 020/2004-ES</v>
          </cell>
        </row>
        <row r="1058">
          <cell r="A1058" t="str">
            <v>2 S 04 910 56</v>
          </cell>
          <cell r="B1058" t="str">
            <v>-</v>
          </cell>
          <cell r="C1058" t="str">
            <v>Meio-fio de concreto - MFC 06 AC/BC</v>
          </cell>
          <cell r="D1058" t="str">
            <v>m</v>
          </cell>
          <cell r="H1058" t="str">
            <v>DNIT 020/2004-ES</v>
          </cell>
        </row>
        <row r="1059">
          <cell r="A1059" t="str">
            <v>2 S 04 910 57</v>
          </cell>
          <cell r="B1059" t="str">
            <v>-</v>
          </cell>
          <cell r="C1059" t="str">
            <v>Meio-fio de concreto - MFC 07 AC/BC</v>
          </cell>
          <cell r="D1059" t="str">
            <v>m</v>
          </cell>
          <cell r="H1059" t="str">
            <v>DNIT 020/2004-ES</v>
          </cell>
        </row>
        <row r="1060">
          <cell r="A1060" t="str">
            <v>2 S 04 910 58</v>
          </cell>
          <cell r="B1060" t="str">
            <v>-</v>
          </cell>
          <cell r="C1060" t="str">
            <v>Meio-fio de concreto - MFC 08 AC/BC</v>
          </cell>
          <cell r="D1060" t="str">
            <v>m</v>
          </cell>
          <cell r="H1060" t="str">
            <v>DNIT 020/2004-ES</v>
          </cell>
        </row>
        <row r="1061">
          <cell r="A1061" t="str">
            <v>2 S 04 930 01</v>
          </cell>
          <cell r="B1061" t="str">
            <v>-</v>
          </cell>
          <cell r="C1061" t="str">
            <v>Caixa coletora de sarjeta - CCS 01</v>
          </cell>
          <cell r="D1061" t="str">
            <v>und</v>
          </cell>
          <cell r="H1061" t="str">
            <v>DNIT 026/2004-ES</v>
          </cell>
        </row>
        <row r="1062">
          <cell r="A1062" t="str">
            <v>2 S 04 930 02</v>
          </cell>
          <cell r="B1062" t="str">
            <v>-</v>
          </cell>
          <cell r="C1062" t="str">
            <v>Caixa coletora de sarjeta - CCS 02</v>
          </cell>
          <cell r="D1062" t="str">
            <v>und</v>
          </cell>
          <cell r="H1062" t="str">
            <v>DNIT 026/2004-ES</v>
          </cell>
        </row>
        <row r="1063">
          <cell r="A1063" t="str">
            <v>2 S 04 930 03</v>
          </cell>
          <cell r="B1063" t="str">
            <v>-</v>
          </cell>
          <cell r="C1063" t="str">
            <v>Caixa coletora de sarjeta - CCS 03</v>
          </cell>
          <cell r="D1063" t="str">
            <v>und</v>
          </cell>
          <cell r="H1063" t="str">
            <v>DNIT 026/2004-ES</v>
          </cell>
        </row>
        <row r="1064">
          <cell r="A1064" t="str">
            <v>2 S 04 930 04</v>
          </cell>
          <cell r="B1064" t="str">
            <v>-</v>
          </cell>
          <cell r="C1064" t="str">
            <v>Caixa coletora de sarjeta - CCS 04</v>
          </cell>
          <cell r="D1064" t="str">
            <v>und</v>
          </cell>
          <cell r="H1064" t="str">
            <v>DNIT 026/2004-ES</v>
          </cell>
        </row>
        <row r="1065">
          <cell r="A1065" t="str">
            <v>2 S 04 930 05</v>
          </cell>
          <cell r="B1065" t="str">
            <v>-</v>
          </cell>
          <cell r="C1065" t="str">
            <v>Caixa coletora de sarjeta - CCS 05</v>
          </cell>
          <cell r="D1065" t="str">
            <v>und</v>
          </cell>
          <cell r="H1065" t="str">
            <v>DNIT 026/2004-ES</v>
          </cell>
        </row>
        <row r="1066">
          <cell r="A1066" t="str">
            <v>2 S 04 930 06</v>
          </cell>
          <cell r="B1066" t="str">
            <v>-</v>
          </cell>
          <cell r="C1066" t="str">
            <v>Caixa coletora de sarjeta - CCS 06</v>
          </cell>
          <cell r="D1066" t="str">
            <v>und</v>
          </cell>
          <cell r="H1066" t="str">
            <v>DNIT 026/2004-ES</v>
          </cell>
        </row>
        <row r="1067">
          <cell r="A1067" t="str">
            <v>2 S 04 930 07</v>
          </cell>
          <cell r="B1067" t="str">
            <v>-</v>
          </cell>
          <cell r="C1067" t="str">
            <v>Caixa coletora de sarjeta - CCS 07</v>
          </cell>
          <cell r="D1067" t="str">
            <v>und</v>
          </cell>
          <cell r="H1067" t="str">
            <v>DNIT 026/2004-ES</v>
          </cell>
        </row>
        <row r="1068">
          <cell r="A1068" t="str">
            <v>2 S 04 930 08</v>
          </cell>
          <cell r="B1068" t="str">
            <v>-</v>
          </cell>
          <cell r="C1068" t="str">
            <v>Caixa coletora de sarjeta - CCS 08</v>
          </cell>
          <cell r="D1068" t="str">
            <v>und</v>
          </cell>
          <cell r="H1068" t="str">
            <v>DNIT 026/2004-ES</v>
          </cell>
        </row>
        <row r="1069">
          <cell r="A1069" t="str">
            <v>2 S 04 930 09</v>
          </cell>
          <cell r="B1069" t="str">
            <v>-</v>
          </cell>
          <cell r="C1069" t="str">
            <v>Caixa coletora de sarjeta - CCS 09</v>
          </cell>
          <cell r="D1069" t="str">
            <v>und</v>
          </cell>
          <cell r="H1069" t="str">
            <v>DNIT 026/2004-ES</v>
          </cell>
        </row>
        <row r="1070">
          <cell r="A1070" t="str">
            <v>2 S 04 930 10</v>
          </cell>
          <cell r="B1070" t="str">
            <v>-</v>
          </cell>
          <cell r="C1070" t="str">
            <v>Caixa coletora de sarjeta - CCS 10</v>
          </cell>
          <cell r="D1070" t="str">
            <v>und</v>
          </cell>
          <cell r="H1070" t="str">
            <v>DNIT 026/2004-ES</v>
          </cell>
        </row>
        <row r="1071">
          <cell r="A1071" t="str">
            <v>2 S 04 930 11</v>
          </cell>
          <cell r="B1071" t="str">
            <v>-</v>
          </cell>
          <cell r="C1071" t="str">
            <v>Caixa coletora de sarjeta - CCS 11</v>
          </cell>
          <cell r="D1071" t="str">
            <v>und</v>
          </cell>
          <cell r="H1071" t="str">
            <v>DNIT 026/2004-ES</v>
          </cell>
        </row>
        <row r="1072">
          <cell r="A1072" t="str">
            <v>2 S 04 930 12</v>
          </cell>
          <cell r="B1072" t="str">
            <v>-</v>
          </cell>
          <cell r="C1072" t="str">
            <v>Caixa coletora de sarjeta - CCS 12</v>
          </cell>
          <cell r="D1072" t="str">
            <v>und</v>
          </cell>
          <cell r="H1072" t="str">
            <v>DNIT 026/2004-ES</v>
          </cell>
        </row>
        <row r="1073">
          <cell r="A1073" t="str">
            <v>2 S 04 930 13</v>
          </cell>
          <cell r="B1073" t="str">
            <v>-</v>
          </cell>
          <cell r="C1073" t="str">
            <v>Caixa coletora de sarjeta - CCS 13</v>
          </cell>
          <cell r="D1073" t="str">
            <v>und</v>
          </cell>
          <cell r="H1073" t="str">
            <v>DNIT 026/2004-ES</v>
          </cell>
        </row>
        <row r="1074">
          <cell r="A1074" t="str">
            <v>2 S 04 930 14</v>
          </cell>
          <cell r="B1074" t="str">
            <v>-</v>
          </cell>
          <cell r="C1074" t="str">
            <v>Caixa coletora de sarjeta - CCS14</v>
          </cell>
          <cell r="D1074" t="str">
            <v>und</v>
          </cell>
          <cell r="H1074" t="str">
            <v>DNIT 026/2004-ES</v>
          </cell>
        </row>
        <row r="1075">
          <cell r="A1075" t="str">
            <v>2 S 04 930 15</v>
          </cell>
          <cell r="B1075" t="str">
            <v>-</v>
          </cell>
          <cell r="C1075" t="str">
            <v>Caixa coletora de sarjeta - CCS 15</v>
          </cell>
          <cell r="D1075" t="str">
            <v>und</v>
          </cell>
          <cell r="H1075" t="str">
            <v>DNIT 026/2004-ES</v>
          </cell>
        </row>
        <row r="1076">
          <cell r="A1076" t="str">
            <v>2 S 04 930 16</v>
          </cell>
          <cell r="B1076" t="str">
            <v>-</v>
          </cell>
          <cell r="C1076" t="str">
            <v>Caixa coletora de sarjeta - CCS 16</v>
          </cell>
          <cell r="D1076" t="str">
            <v>und</v>
          </cell>
          <cell r="H1076" t="str">
            <v>DNIT 026/2004-ES</v>
          </cell>
        </row>
        <row r="1077">
          <cell r="A1077" t="str">
            <v>2 S 04 930 17</v>
          </cell>
          <cell r="B1077" t="str">
            <v>-</v>
          </cell>
          <cell r="C1077" t="str">
            <v>Caixa coletora de sarjeta - CCS 17</v>
          </cell>
          <cell r="D1077" t="str">
            <v>und</v>
          </cell>
          <cell r="H1077" t="str">
            <v>DNIT 026/2004-ES</v>
          </cell>
        </row>
        <row r="1078">
          <cell r="A1078" t="str">
            <v>2 S 04 930 18</v>
          </cell>
          <cell r="B1078" t="str">
            <v>-</v>
          </cell>
          <cell r="C1078" t="str">
            <v>Caixa coletora de sarjeta - CCS 18</v>
          </cell>
          <cell r="D1078" t="str">
            <v>und</v>
          </cell>
          <cell r="H1078" t="str">
            <v>DNIT 026/2004-ES</v>
          </cell>
        </row>
        <row r="1079">
          <cell r="A1079" t="str">
            <v>2 S 04 930 19</v>
          </cell>
          <cell r="B1079" t="str">
            <v>-</v>
          </cell>
          <cell r="C1079" t="str">
            <v>Caixa coletora de sarjeta - CCS 19</v>
          </cell>
          <cell r="D1079" t="str">
            <v>und</v>
          </cell>
          <cell r="H1079" t="str">
            <v>DNIT 026/2004-ES</v>
          </cell>
        </row>
        <row r="1080">
          <cell r="A1080" t="str">
            <v>2 S 04 930 20</v>
          </cell>
          <cell r="B1080" t="str">
            <v>-</v>
          </cell>
          <cell r="C1080" t="str">
            <v>Caixa coletora de sarjeta - CCS 20</v>
          </cell>
          <cell r="D1080" t="str">
            <v>und</v>
          </cell>
          <cell r="H1080" t="str">
            <v>DNIT 026/2004-ES</v>
          </cell>
        </row>
        <row r="1081">
          <cell r="A1081" t="str">
            <v>2 S 04 930 51</v>
          </cell>
          <cell r="B1081" t="str">
            <v>-</v>
          </cell>
          <cell r="C1081" t="str">
            <v>Caixa coletora de sarjeta - CCS 01 AC/BC</v>
          </cell>
          <cell r="D1081" t="str">
            <v>und</v>
          </cell>
          <cell r="H1081" t="str">
            <v>DNIT 026/2004-ES</v>
          </cell>
        </row>
        <row r="1082">
          <cell r="A1082" t="str">
            <v>2 S 04 930 52</v>
          </cell>
          <cell r="B1082" t="str">
            <v>-</v>
          </cell>
          <cell r="C1082" t="str">
            <v>Caixa coletora de sarjeta - CCS 02 AC/BC</v>
          </cell>
          <cell r="D1082" t="str">
            <v>und</v>
          </cell>
          <cell r="H1082" t="str">
            <v>DNIT 026/2004-ES</v>
          </cell>
        </row>
        <row r="1083">
          <cell r="A1083" t="str">
            <v>2 S 04 930 53</v>
          </cell>
          <cell r="B1083" t="str">
            <v>-</v>
          </cell>
          <cell r="C1083" t="str">
            <v>Caixa coletora de sarjeta - CCS 03 AC/BC</v>
          </cell>
          <cell r="D1083" t="str">
            <v>und</v>
          </cell>
          <cell r="H1083" t="str">
            <v>DNIT 026/2004-ES</v>
          </cell>
        </row>
        <row r="1084">
          <cell r="A1084" t="str">
            <v>2 S 04 930 54</v>
          </cell>
          <cell r="B1084" t="str">
            <v>-</v>
          </cell>
          <cell r="C1084" t="str">
            <v>Caixa coletora de sarjeta - CCS 04 AC/BC</v>
          </cell>
          <cell r="D1084" t="str">
            <v>und</v>
          </cell>
          <cell r="H1084" t="str">
            <v>DNIT 026/2004-ES</v>
          </cell>
        </row>
        <row r="1085">
          <cell r="A1085" t="str">
            <v>2 S 04 930 55</v>
          </cell>
          <cell r="B1085" t="str">
            <v>-</v>
          </cell>
          <cell r="C1085" t="str">
            <v>Caixa coletora de sarjeta - CCS 05 AC/BC</v>
          </cell>
          <cell r="D1085" t="str">
            <v>und</v>
          </cell>
          <cell r="H1085" t="str">
            <v>DNIT 026/2004-ES</v>
          </cell>
        </row>
        <row r="1086">
          <cell r="A1086" t="str">
            <v>2 S 04 930 56</v>
          </cell>
          <cell r="B1086" t="str">
            <v>-</v>
          </cell>
          <cell r="C1086" t="str">
            <v>Caixa coletora de sarjeta - CCS 06 AC/BC</v>
          </cell>
          <cell r="D1086" t="str">
            <v>und</v>
          </cell>
          <cell r="H1086" t="str">
            <v>DNIT 026/2004-ES</v>
          </cell>
        </row>
        <row r="1087">
          <cell r="A1087" t="str">
            <v>2 S 04 930 57</v>
          </cell>
          <cell r="B1087" t="str">
            <v>-</v>
          </cell>
          <cell r="C1087" t="str">
            <v>Caixa coletora de sarjeta - CCS 07 AC/BC</v>
          </cell>
          <cell r="D1087" t="str">
            <v>und</v>
          </cell>
          <cell r="H1087" t="str">
            <v>DNIT 026/2004-ES</v>
          </cell>
        </row>
        <row r="1088">
          <cell r="A1088" t="str">
            <v>2 S 04 930 58</v>
          </cell>
          <cell r="B1088" t="str">
            <v>-</v>
          </cell>
          <cell r="C1088" t="str">
            <v>Caixa coletora de sarjeta - CCS 08 AC/BC</v>
          </cell>
          <cell r="D1088" t="str">
            <v>und</v>
          </cell>
          <cell r="H1088" t="str">
            <v>DNIT 026/2004-ES</v>
          </cell>
        </row>
        <row r="1089">
          <cell r="A1089" t="str">
            <v>2 S 04 930 59</v>
          </cell>
          <cell r="B1089" t="str">
            <v>-</v>
          </cell>
          <cell r="C1089" t="str">
            <v>Caixa coletora de sarjeta - CCS 09 AC/BC</v>
          </cell>
          <cell r="D1089" t="str">
            <v>und</v>
          </cell>
          <cell r="H1089" t="str">
            <v>DNIT 026/2004-ES</v>
          </cell>
        </row>
        <row r="1090">
          <cell r="A1090" t="str">
            <v>2 S 04 930 60</v>
          </cell>
          <cell r="B1090" t="str">
            <v>-</v>
          </cell>
          <cell r="C1090" t="str">
            <v>Caixa coletora de sarjeta - CCS 10 AC/BC</v>
          </cell>
          <cell r="D1090" t="str">
            <v>und</v>
          </cell>
          <cell r="H1090" t="str">
            <v>DNIT 026/2004-ES</v>
          </cell>
        </row>
        <row r="1091">
          <cell r="A1091" t="str">
            <v>2 S 04 930 61</v>
          </cell>
          <cell r="B1091" t="str">
            <v>-</v>
          </cell>
          <cell r="C1091" t="str">
            <v>Caixa coletora de sarjeta - CCS 11 AC/BC</v>
          </cell>
          <cell r="D1091" t="str">
            <v>und</v>
          </cell>
          <cell r="H1091" t="str">
            <v>DNIT 026/2004-ES</v>
          </cell>
        </row>
        <row r="1092">
          <cell r="A1092" t="str">
            <v>2 S 04 930 62</v>
          </cell>
          <cell r="B1092" t="str">
            <v>-</v>
          </cell>
          <cell r="C1092" t="str">
            <v>Caixa coletora de sarjeta - CCS 12 AC/BC</v>
          </cell>
          <cell r="D1092" t="str">
            <v>und</v>
          </cell>
          <cell r="H1092" t="str">
            <v>DNIT 026/2004-ES</v>
          </cell>
        </row>
        <row r="1093">
          <cell r="A1093" t="str">
            <v>2 S 04 930 63</v>
          </cell>
          <cell r="B1093" t="str">
            <v>-</v>
          </cell>
          <cell r="C1093" t="str">
            <v>Caixa coletora de sarjeta - CCS 13 AC/BC</v>
          </cell>
          <cell r="D1093" t="str">
            <v>und</v>
          </cell>
          <cell r="H1093" t="str">
            <v>DNIT 026/2004-ES</v>
          </cell>
        </row>
        <row r="1094">
          <cell r="A1094" t="str">
            <v>2 S 04 930 64</v>
          </cell>
          <cell r="B1094" t="str">
            <v>-</v>
          </cell>
          <cell r="C1094" t="str">
            <v>Caixa coletora de sarjeta - CCS 14 AC/BC</v>
          </cell>
          <cell r="D1094" t="str">
            <v>und</v>
          </cell>
          <cell r="H1094" t="str">
            <v>DNIT 026/2004-ES</v>
          </cell>
        </row>
        <row r="1095">
          <cell r="A1095" t="str">
            <v>2 S 04 930 65</v>
          </cell>
          <cell r="B1095" t="str">
            <v>-</v>
          </cell>
          <cell r="C1095" t="str">
            <v>Caixa coletora de sarjeta - CCS 15 AC/BC</v>
          </cell>
          <cell r="D1095" t="str">
            <v>und</v>
          </cell>
          <cell r="H1095" t="str">
            <v>DNIT 026/2004-ES</v>
          </cell>
        </row>
        <row r="1096">
          <cell r="A1096" t="str">
            <v>2 S 04 930 66</v>
          </cell>
          <cell r="B1096" t="str">
            <v>-</v>
          </cell>
          <cell r="C1096" t="str">
            <v>Caixa coletora de sarjeta - CCS 16 AC/BC</v>
          </cell>
          <cell r="D1096" t="str">
            <v>und</v>
          </cell>
          <cell r="H1096" t="str">
            <v>DNIT 026/2004-ES</v>
          </cell>
        </row>
        <row r="1097">
          <cell r="A1097" t="str">
            <v>2 S 04 930 67</v>
          </cell>
          <cell r="B1097" t="str">
            <v>-</v>
          </cell>
          <cell r="C1097" t="str">
            <v>Caixa coletora de sarjeta - CCS 17 AC/BC</v>
          </cell>
          <cell r="D1097" t="str">
            <v>und</v>
          </cell>
          <cell r="H1097" t="str">
            <v>DNIT 026/2004-ES</v>
          </cell>
        </row>
        <row r="1098">
          <cell r="A1098" t="str">
            <v>2 S 04 930 68</v>
          </cell>
          <cell r="B1098" t="str">
            <v>-</v>
          </cell>
          <cell r="C1098" t="str">
            <v>Caixa coletora de sarjeta - CCS 18 AC/BC</v>
          </cell>
          <cell r="D1098" t="str">
            <v>und</v>
          </cell>
          <cell r="H1098" t="str">
            <v>DNIT 026/2004-ES</v>
          </cell>
        </row>
        <row r="1099">
          <cell r="A1099" t="str">
            <v>2 S 04 930 69</v>
          </cell>
          <cell r="B1099" t="str">
            <v>-</v>
          </cell>
          <cell r="C1099" t="str">
            <v>Caixa coletora de sarjeta - CCS 19 AC/BC</v>
          </cell>
          <cell r="D1099" t="str">
            <v>und</v>
          </cell>
          <cell r="H1099" t="str">
            <v>DNIT 026/2004-ES</v>
          </cell>
        </row>
        <row r="1100">
          <cell r="A1100" t="str">
            <v>2 S 04 930 70</v>
          </cell>
          <cell r="B1100" t="str">
            <v>-</v>
          </cell>
          <cell r="C1100" t="str">
            <v>Caixa coletora de sarjeta - CCS 20 AC/BC</v>
          </cell>
          <cell r="D1100" t="str">
            <v>und</v>
          </cell>
          <cell r="H1100" t="str">
            <v>DNIT 026/2004-ES</v>
          </cell>
        </row>
        <row r="1101">
          <cell r="A1101" t="str">
            <v>2 S 04 931 01</v>
          </cell>
          <cell r="B1101" t="str">
            <v>-</v>
          </cell>
          <cell r="C1101" t="str">
            <v>Caixa coletora de talvegue - CCT 01</v>
          </cell>
          <cell r="D1101" t="str">
            <v>und</v>
          </cell>
          <cell r="H1101" t="str">
            <v>DNIT 026/2004-ES</v>
          </cell>
        </row>
        <row r="1102">
          <cell r="A1102" t="str">
            <v>2 S 04 931 02</v>
          </cell>
          <cell r="B1102" t="str">
            <v>-</v>
          </cell>
          <cell r="C1102" t="str">
            <v>Caixa coletora de talvegue - CCT 02</v>
          </cell>
          <cell r="D1102" t="str">
            <v>und</v>
          </cell>
          <cell r="H1102" t="str">
            <v>DNIT 026/2004-ES</v>
          </cell>
        </row>
        <row r="1103">
          <cell r="A1103" t="str">
            <v>2 S 04 931 03</v>
          </cell>
          <cell r="B1103" t="str">
            <v>-</v>
          </cell>
          <cell r="C1103" t="str">
            <v>Caixa coletora de talvegue - CCT 03</v>
          </cell>
          <cell r="D1103" t="str">
            <v>und</v>
          </cell>
          <cell r="H1103" t="str">
            <v>DNIT 026/2004-ES</v>
          </cell>
        </row>
        <row r="1104">
          <cell r="A1104" t="str">
            <v>2 S 04 931 04</v>
          </cell>
          <cell r="B1104" t="str">
            <v>-</v>
          </cell>
          <cell r="C1104" t="str">
            <v>Caixa coletora de talvegue - CCT 04</v>
          </cell>
          <cell r="D1104" t="str">
            <v>und</v>
          </cell>
          <cell r="H1104" t="str">
            <v>DNIT 026/2004-ES</v>
          </cell>
        </row>
        <row r="1105">
          <cell r="A1105" t="str">
            <v>2 S 04 931 05</v>
          </cell>
          <cell r="B1105" t="str">
            <v>-</v>
          </cell>
          <cell r="C1105" t="str">
            <v>Caixa coletora de talvegue - CCT 05</v>
          </cell>
          <cell r="D1105" t="str">
            <v>und</v>
          </cell>
          <cell r="H1105" t="str">
            <v>DNIT 026/2004-ES</v>
          </cell>
        </row>
        <row r="1106">
          <cell r="A1106" t="str">
            <v>2 S 04 931 06</v>
          </cell>
          <cell r="B1106" t="str">
            <v>-</v>
          </cell>
          <cell r="C1106" t="str">
            <v>Caixa coletora de talvegue - CCT 06</v>
          </cell>
          <cell r="D1106" t="str">
            <v>und</v>
          </cell>
          <cell r="H1106" t="str">
            <v>DNIT 026/2004-ES</v>
          </cell>
        </row>
        <row r="1107">
          <cell r="A1107" t="str">
            <v>2 S 04 931 07</v>
          </cell>
          <cell r="B1107" t="str">
            <v>-</v>
          </cell>
          <cell r="C1107" t="str">
            <v>Caixa coletora de talvegue - CCT 07</v>
          </cell>
          <cell r="D1107" t="str">
            <v>und</v>
          </cell>
          <cell r="H1107" t="str">
            <v>DNIT 026/2004-ES</v>
          </cell>
        </row>
        <row r="1108">
          <cell r="A1108" t="str">
            <v>2 S 04 931 08</v>
          </cell>
          <cell r="B1108" t="str">
            <v>-</v>
          </cell>
          <cell r="C1108" t="str">
            <v>Caixa coletora de talvegue - CCT 08</v>
          </cell>
          <cell r="D1108" t="str">
            <v>und</v>
          </cell>
          <cell r="H1108" t="str">
            <v>DNIT 026/2004-ES</v>
          </cell>
        </row>
        <row r="1109">
          <cell r="A1109" t="str">
            <v>2 S 04 931 09</v>
          </cell>
          <cell r="B1109" t="str">
            <v>-</v>
          </cell>
          <cell r="C1109" t="str">
            <v>Caixa coletora de talvegue - CCT 09</v>
          </cell>
          <cell r="D1109" t="str">
            <v>und</v>
          </cell>
          <cell r="H1109" t="str">
            <v>DNIT 026/2004-ES</v>
          </cell>
        </row>
        <row r="1110">
          <cell r="A1110" t="str">
            <v>2 S 04 931 10</v>
          </cell>
          <cell r="B1110" t="str">
            <v>-</v>
          </cell>
          <cell r="C1110" t="str">
            <v>Caixa coletora de talvegue - CCT 10</v>
          </cell>
          <cell r="D1110" t="str">
            <v>und</v>
          </cell>
          <cell r="H1110" t="str">
            <v>DNIT 026/2004-ES</v>
          </cell>
        </row>
        <row r="1111">
          <cell r="A1111" t="str">
            <v>2 S 04 931 11</v>
          </cell>
          <cell r="B1111" t="str">
            <v>-</v>
          </cell>
          <cell r="C1111" t="str">
            <v>Caixa coletora de talvegue - CCT 11</v>
          </cell>
          <cell r="D1111" t="str">
            <v>und</v>
          </cell>
          <cell r="H1111" t="str">
            <v>DNIT 026/2004-ES</v>
          </cell>
        </row>
        <row r="1112">
          <cell r="A1112" t="str">
            <v>2 S 04 931 12</v>
          </cell>
          <cell r="B1112" t="str">
            <v>-</v>
          </cell>
          <cell r="C1112" t="str">
            <v>Caixa coletora de talvegue - CCT 12</v>
          </cell>
          <cell r="D1112" t="str">
            <v>und</v>
          </cell>
          <cell r="H1112" t="str">
            <v>DNIT 026/2004-ES</v>
          </cell>
        </row>
        <row r="1113">
          <cell r="A1113" t="str">
            <v>2 S 04 931 13</v>
          </cell>
          <cell r="B1113" t="str">
            <v>-</v>
          </cell>
          <cell r="C1113" t="str">
            <v>Caixa coletora de talvegue - CCT 13</v>
          </cell>
          <cell r="D1113" t="str">
            <v>und</v>
          </cell>
          <cell r="H1113" t="str">
            <v>DNIT 026/2004-ES</v>
          </cell>
        </row>
        <row r="1114">
          <cell r="A1114" t="str">
            <v>2 S 04 931 14</v>
          </cell>
          <cell r="B1114" t="str">
            <v>-</v>
          </cell>
          <cell r="C1114" t="str">
            <v>Caixa coletora de talvegue - CCT 14</v>
          </cell>
          <cell r="D1114" t="str">
            <v>und</v>
          </cell>
          <cell r="H1114" t="str">
            <v>DNIT 026/2004-ES</v>
          </cell>
        </row>
        <row r="1115">
          <cell r="A1115" t="str">
            <v>2 S 04 931 15</v>
          </cell>
          <cell r="B1115" t="str">
            <v>-</v>
          </cell>
          <cell r="C1115" t="str">
            <v>Caixa coletora de talvegue - CCT 15</v>
          </cell>
          <cell r="D1115" t="str">
            <v>und</v>
          </cell>
          <cell r="H1115" t="str">
            <v>DNIT 026/2004-ES</v>
          </cell>
        </row>
        <row r="1116">
          <cell r="A1116" t="str">
            <v>2 S 04 931 16</v>
          </cell>
          <cell r="B1116" t="str">
            <v>-</v>
          </cell>
          <cell r="C1116" t="str">
            <v>Caixa coletora de talvegue - CCT 16</v>
          </cell>
          <cell r="D1116" t="str">
            <v>und</v>
          </cell>
          <cell r="H1116" t="str">
            <v>DNIT 026/2004-ES</v>
          </cell>
        </row>
        <row r="1117">
          <cell r="A1117" t="str">
            <v>2 S 04 931 17</v>
          </cell>
          <cell r="B1117" t="str">
            <v>-</v>
          </cell>
          <cell r="C1117" t="str">
            <v>Caixa coletora de talvegue - CCT 17</v>
          </cell>
          <cell r="D1117" t="str">
            <v>und</v>
          </cell>
          <cell r="H1117" t="str">
            <v>DNIT 026/2004-ES</v>
          </cell>
        </row>
        <row r="1118">
          <cell r="A1118" t="str">
            <v>2 S 04 931 18</v>
          </cell>
          <cell r="B1118" t="str">
            <v>-</v>
          </cell>
          <cell r="C1118" t="str">
            <v>Caixa coletora de talvegue - CCT 18</v>
          </cell>
          <cell r="D1118" t="str">
            <v>und</v>
          </cell>
          <cell r="H1118" t="str">
            <v>DNIT 026/2004-ES</v>
          </cell>
        </row>
        <row r="1119">
          <cell r="A1119" t="str">
            <v>2 S 04 931 19</v>
          </cell>
          <cell r="B1119" t="str">
            <v>-</v>
          </cell>
          <cell r="C1119" t="str">
            <v>Caixa coletora de talvegue - CCT 19</v>
          </cell>
          <cell r="D1119" t="str">
            <v>und</v>
          </cell>
          <cell r="H1119" t="str">
            <v>DNIT 026/2004-ES</v>
          </cell>
        </row>
        <row r="1120">
          <cell r="A1120" t="str">
            <v>2 S 04 931 20</v>
          </cell>
          <cell r="B1120" t="str">
            <v>-</v>
          </cell>
          <cell r="C1120" t="str">
            <v>Caixa coletora de talvegue - CCT 20</v>
          </cell>
          <cell r="D1120" t="str">
            <v>und</v>
          </cell>
          <cell r="H1120" t="str">
            <v>DNIT 026/2004-ES</v>
          </cell>
        </row>
        <row r="1121">
          <cell r="A1121" t="str">
            <v>2 S 04 931 51</v>
          </cell>
          <cell r="B1121" t="str">
            <v>-</v>
          </cell>
          <cell r="C1121" t="str">
            <v>Caixa coletora de talvegue - CCT 01 AC/BC</v>
          </cell>
          <cell r="D1121" t="str">
            <v>und</v>
          </cell>
          <cell r="H1121" t="str">
            <v>DNIT 026/2004-ES</v>
          </cell>
        </row>
        <row r="1122">
          <cell r="A1122" t="str">
            <v>2 S 04 931 52</v>
          </cell>
          <cell r="B1122" t="str">
            <v>-</v>
          </cell>
          <cell r="C1122" t="str">
            <v>Caixa coletora de talvegue - CCT 02 AC/BC</v>
          </cell>
          <cell r="D1122" t="str">
            <v>und</v>
          </cell>
          <cell r="H1122" t="str">
            <v>DNIT 026/2004-ES</v>
          </cell>
        </row>
        <row r="1123">
          <cell r="A1123" t="str">
            <v>2 S 04 931 53</v>
          </cell>
          <cell r="B1123" t="str">
            <v>-</v>
          </cell>
          <cell r="C1123" t="str">
            <v>Caixa coletora de talvegue - CCT 03 AC/BC</v>
          </cell>
          <cell r="D1123" t="str">
            <v>und</v>
          </cell>
          <cell r="H1123" t="str">
            <v>DNIT 026/2004-ES</v>
          </cell>
        </row>
        <row r="1124">
          <cell r="A1124" t="str">
            <v>2 S 04 931 54</v>
          </cell>
          <cell r="B1124" t="str">
            <v>-</v>
          </cell>
          <cell r="C1124" t="str">
            <v>Caixa coletora de talvegue - CCT 04 AC/BC</v>
          </cell>
          <cell r="D1124" t="str">
            <v>und</v>
          </cell>
          <cell r="H1124" t="str">
            <v>DNIT 026/2004-ES</v>
          </cell>
        </row>
        <row r="1125">
          <cell r="A1125" t="str">
            <v>2 S 04 931 55</v>
          </cell>
          <cell r="B1125" t="str">
            <v>-</v>
          </cell>
          <cell r="C1125" t="str">
            <v>Caixa coletora de talvegue - CCT 05 AC/BC</v>
          </cell>
          <cell r="D1125" t="str">
            <v>und</v>
          </cell>
          <cell r="H1125" t="str">
            <v>DNIT 026/2004-ES</v>
          </cell>
        </row>
        <row r="1126">
          <cell r="A1126" t="str">
            <v>2 S 04 931 56</v>
          </cell>
          <cell r="B1126" t="str">
            <v>-</v>
          </cell>
          <cell r="C1126" t="str">
            <v>Caixa coletora de talvegue - CCT 06 AC/BC</v>
          </cell>
          <cell r="D1126" t="str">
            <v>und</v>
          </cell>
          <cell r="H1126" t="str">
            <v>DNIT 026/2004-ES</v>
          </cell>
        </row>
        <row r="1127">
          <cell r="A1127" t="str">
            <v>2 S 04 931 57</v>
          </cell>
          <cell r="B1127" t="str">
            <v>-</v>
          </cell>
          <cell r="C1127" t="str">
            <v>Caixa coletora de talvegue - CCT 07 AC/BC</v>
          </cell>
          <cell r="D1127" t="str">
            <v>und</v>
          </cell>
          <cell r="H1127" t="str">
            <v>DNIT 026/2004-ES</v>
          </cell>
        </row>
        <row r="1128">
          <cell r="A1128" t="str">
            <v>2 S 04 931 58</v>
          </cell>
          <cell r="B1128" t="str">
            <v>-</v>
          </cell>
          <cell r="C1128" t="str">
            <v>Caixa coletora de talvegue - CCT 08 AC/BC</v>
          </cell>
          <cell r="D1128" t="str">
            <v>und</v>
          </cell>
          <cell r="H1128" t="str">
            <v>DNIT 026/2004-ES</v>
          </cell>
        </row>
        <row r="1129">
          <cell r="A1129" t="str">
            <v>2 S 04 931 59</v>
          </cell>
          <cell r="B1129" t="str">
            <v>-</v>
          </cell>
          <cell r="C1129" t="str">
            <v>Caixa coletora de talvegue - CCT 09 AC/BC</v>
          </cell>
          <cell r="D1129" t="str">
            <v>und</v>
          </cell>
          <cell r="H1129" t="str">
            <v>DNIT 026/2004-ES</v>
          </cell>
        </row>
        <row r="1130">
          <cell r="A1130" t="str">
            <v>2 S 04 931 60</v>
          </cell>
          <cell r="B1130" t="str">
            <v>-</v>
          </cell>
          <cell r="C1130" t="str">
            <v>Caixa coletora de talvegue - CCT 10 AC/BC</v>
          </cell>
          <cell r="D1130" t="str">
            <v>und</v>
          </cell>
          <cell r="H1130" t="str">
            <v>DNIT 026/2004-ES</v>
          </cell>
        </row>
        <row r="1131">
          <cell r="A1131" t="str">
            <v>2 S 04 931 61</v>
          </cell>
          <cell r="B1131" t="str">
            <v>-</v>
          </cell>
          <cell r="C1131" t="str">
            <v>Caixa coletora de talvegue - CCT 11 AC/BC</v>
          </cell>
          <cell r="D1131" t="str">
            <v>und</v>
          </cell>
          <cell r="H1131" t="str">
            <v>DNIT 026/2004-ES</v>
          </cell>
        </row>
        <row r="1132">
          <cell r="A1132" t="str">
            <v>2 S 04 931 62</v>
          </cell>
          <cell r="B1132" t="str">
            <v>-</v>
          </cell>
          <cell r="C1132" t="str">
            <v>Caixa coletora de talvegue - CCT 12 AC/BC</v>
          </cell>
          <cell r="D1132" t="str">
            <v>und</v>
          </cell>
          <cell r="H1132" t="str">
            <v>DNIT 026/2004-ES</v>
          </cell>
        </row>
        <row r="1133">
          <cell r="A1133" t="str">
            <v>2 S 04 931 63</v>
          </cell>
          <cell r="B1133" t="str">
            <v>-</v>
          </cell>
          <cell r="C1133" t="str">
            <v>Caixa coletora de talvegue - CCT 13 AC/BC</v>
          </cell>
          <cell r="D1133" t="str">
            <v>und</v>
          </cell>
          <cell r="H1133" t="str">
            <v>DNIT 026/2004-ES</v>
          </cell>
        </row>
        <row r="1134">
          <cell r="A1134" t="str">
            <v>2 S 04 931 64</v>
          </cell>
          <cell r="B1134" t="str">
            <v>-</v>
          </cell>
          <cell r="C1134" t="str">
            <v>Caixa coletora de talvegue - CCT 14 AC/BC</v>
          </cell>
          <cell r="D1134" t="str">
            <v>und</v>
          </cell>
          <cell r="H1134" t="str">
            <v>DNIT 026/2004-ES</v>
          </cell>
        </row>
        <row r="1135">
          <cell r="A1135" t="str">
            <v>2 S 04 931 65</v>
          </cell>
          <cell r="B1135" t="str">
            <v>-</v>
          </cell>
          <cell r="C1135" t="str">
            <v>Caixa coletora de talvegue - CCT 15 AC/BC</v>
          </cell>
          <cell r="D1135" t="str">
            <v>und</v>
          </cell>
          <cell r="H1135" t="str">
            <v>DNIT 026/2004-ES</v>
          </cell>
        </row>
        <row r="1136">
          <cell r="A1136" t="str">
            <v>2 S 04 931 66</v>
          </cell>
          <cell r="B1136" t="str">
            <v>-</v>
          </cell>
          <cell r="C1136" t="str">
            <v>Caixa coletora de talvegue - CCT 16 AC/BC</v>
          </cell>
          <cell r="D1136" t="str">
            <v>und</v>
          </cell>
          <cell r="H1136" t="str">
            <v>DNIT 026/2004-ES</v>
          </cell>
        </row>
        <row r="1137">
          <cell r="A1137" t="str">
            <v>2 S 04 931 67</v>
          </cell>
          <cell r="B1137" t="str">
            <v>-</v>
          </cell>
          <cell r="C1137" t="str">
            <v>Caixa coleotra de talvegue - CCT 17 AC/BC</v>
          </cell>
          <cell r="D1137" t="str">
            <v>und</v>
          </cell>
          <cell r="H1137" t="str">
            <v>DNIT 026/2004-ES</v>
          </cell>
        </row>
        <row r="1138">
          <cell r="A1138" t="str">
            <v>2 S 04 931 68</v>
          </cell>
          <cell r="B1138" t="str">
            <v>-</v>
          </cell>
          <cell r="C1138" t="str">
            <v>Caixa coletora de talvegue - CCT 18 AC/BC</v>
          </cell>
          <cell r="D1138" t="str">
            <v>und</v>
          </cell>
          <cell r="H1138" t="str">
            <v>DNIT 026/2004-ES</v>
          </cell>
        </row>
        <row r="1139">
          <cell r="A1139" t="str">
            <v>2 S 04 931 69</v>
          </cell>
          <cell r="B1139" t="str">
            <v>-</v>
          </cell>
          <cell r="C1139" t="str">
            <v>Caixa coletora de talvegue - CCT 19 AC/BC</v>
          </cell>
          <cell r="D1139" t="str">
            <v>und</v>
          </cell>
          <cell r="H1139" t="str">
            <v>DNIT 026/2004-ES</v>
          </cell>
        </row>
        <row r="1140">
          <cell r="A1140" t="str">
            <v>2 S 04 931 70</v>
          </cell>
          <cell r="B1140" t="str">
            <v>-</v>
          </cell>
          <cell r="C1140" t="str">
            <v>Caixa coletora de talvegue - CCT 20 AC/BC</v>
          </cell>
          <cell r="D1140" t="str">
            <v>und</v>
          </cell>
          <cell r="H1140" t="str">
            <v>DNIT 026/2004-ES</v>
          </cell>
        </row>
        <row r="1141">
          <cell r="A1141" t="str">
            <v>2 S 04 940 01</v>
          </cell>
          <cell r="B1141" t="str">
            <v>-</v>
          </cell>
          <cell r="C1141" t="str">
            <v>Descida d'água tipo rap. - calha concr. - DAR 01</v>
          </cell>
          <cell r="D1141" t="str">
            <v>m</v>
          </cell>
          <cell r="H1141" t="str">
            <v>DNIT 021/2004-ES</v>
          </cell>
        </row>
        <row r="1142">
          <cell r="A1142" t="str">
            <v>2 S 04 940 02</v>
          </cell>
          <cell r="B1142" t="str">
            <v>-</v>
          </cell>
          <cell r="C1142" t="str">
            <v>Descida d'água tipo rap. - canal retang.- DAR 02</v>
          </cell>
          <cell r="D1142" t="str">
            <v>m</v>
          </cell>
          <cell r="H1142" t="str">
            <v>DNIT 021/2004-ES</v>
          </cell>
        </row>
        <row r="1143">
          <cell r="A1143" t="str">
            <v>2 S 04 940 03</v>
          </cell>
          <cell r="B1143" t="str">
            <v>-</v>
          </cell>
          <cell r="C1143" t="str">
            <v>Descida d'água tipo rap. - canal retang.- DAR 03</v>
          </cell>
          <cell r="D1143" t="str">
            <v>m</v>
          </cell>
          <cell r="H1143" t="str">
            <v>DNIT 021/2004-ES</v>
          </cell>
        </row>
        <row r="1144">
          <cell r="A1144" t="str">
            <v>2 S 04 940 04</v>
          </cell>
          <cell r="B1144" t="str">
            <v>-</v>
          </cell>
          <cell r="C1144" t="str">
            <v>Descida d'água tipo rap. - calha metálica - DAR 04</v>
          </cell>
          <cell r="D1144" t="str">
            <v>m</v>
          </cell>
          <cell r="H1144" t="str">
            <v>DNIT 021/2004-ES</v>
          </cell>
        </row>
        <row r="1145">
          <cell r="A1145" t="str">
            <v>2 S 04 940 51</v>
          </cell>
          <cell r="B1145" t="str">
            <v>-</v>
          </cell>
          <cell r="C1145" t="str">
            <v>Descida d'água tipo rap.calha concreto-DAR 01AC/BC</v>
          </cell>
          <cell r="D1145" t="str">
            <v>m</v>
          </cell>
          <cell r="H1145" t="str">
            <v>DNIT 021/2004-ES</v>
          </cell>
        </row>
        <row r="1146">
          <cell r="A1146" t="str">
            <v>2 S 04 940 52</v>
          </cell>
          <cell r="B1146" t="str">
            <v>-</v>
          </cell>
          <cell r="C1146" t="str">
            <v>Descida d'água tipo rap.canal retang.-DAR 02 AC/BC</v>
          </cell>
          <cell r="D1146" t="str">
            <v>m</v>
          </cell>
          <cell r="H1146" t="str">
            <v>DNIT 021/2004-ES</v>
          </cell>
        </row>
        <row r="1147">
          <cell r="A1147" t="str">
            <v>2 S 04 940 53</v>
          </cell>
          <cell r="B1147" t="str">
            <v>-</v>
          </cell>
          <cell r="C1147" t="str">
            <v>Descida d'água tipo rap.canal retang.-DAR 03 AC/BC</v>
          </cell>
          <cell r="D1147" t="str">
            <v>m</v>
          </cell>
          <cell r="H1147" t="str">
            <v>DNIT 021/2004-ES</v>
          </cell>
        </row>
        <row r="1148">
          <cell r="A1148" t="str">
            <v>2 S 04 940 54</v>
          </cell>
          <cell r="B1148" t="str">
            <v>-</v>
          </cell>
          <cell r="C1148" t="str">
            <v>Descida d'água tipo rap.calha metál.-DAR 04 AC/BC</v>
          </cell>
          <cell r="D1148" t="str">
            <v>m</v>
          </cell>
          <cell r="H1148" t="str">
            <v>DNIT 021/2004-ES</v>
          </cell>
        </row>
        <row r="1149">
          <cell r="A1149" t="str">
            <v>2 S 04 941 01</v>
          </cell>
          <cell r="B1149" t="str">
            <v>-</v>
          </cell>
          <cell r="C1149" t="str">
            <v>Descida d'água aterros em degraus - DAD 01</v>
          </cell>
          <cell r="D1149" t="str">
            <v>m</v>
          </cell>
          <cell r="H1149" t="str">
            <v>DNIT 021/2004-ES</v>
          </cell>
        </row>
        <row r="1150">
          <cell r="A1150" t="str">
            <v>2 S 04 941 02</v>
          </cell>
          <cell r="B1150" t="str">
            <v>-</v>
          </cell>
          <cell r="C1150" t="str">
            <v>Descida d'água aterros em degraus - arm - DAD 02</v>
          </cell>
          <cell r="D1150" t="str">
            <v>m</v>
          </cell>
          <cell r="H1150" t="str">
            <v>DNIT 021/2004-ES</v>
          </cell>
        </row>
        <row r="1151">
          <cell r="A1151" t="str">
            <v>2 S 04 941 03</v>
          </cell>
          <cell r="B1151" t="str">
            <v>-</v>
          </cell>
          <cell r="C1151" t="str">
            <v>Descida d'água aterros em degraus - DAD 03</v>
          </cell>
          <cell r="D1151" t="str">
            <v>m</v>
          </cell>
          <cell r="H1151" t="str">
            <v>DNIT 021/2004-ES</v>
          </cell>
        </row>
        <row r="1152">
          <cell r="A1152" t="str">
            <v>2 S 04 941 04</v>
          </cell>
          <cell r="B1152" t="str">
            <v>-</v>
          </cell>
          <cell r="C1152" t="str">
            <v>Descida d'água aterros em degraus - arm - DAD 04</v>
          </cell>
          <cell r="D1152" t="str">
            <v>m</v>
          </cell>
          <cell r="H1152" t="str">
            <v>DNIT 021/2004-ES</v>
          </cell>
        </row>
        <row r="1153">
          <cell r="A1153" t="str">
            <v>2 S 04 941 05</v>
          </cell>
          <cell r="B1153" t="str">
            <v>-</v>
          </cell>
          <cell r="C1153" t="str">
            <v>Descida d'água aterros em degraus - DAD 05</v>
          </cell>
          <cell r="D1153" t="str">
            <v>m</v>
          </cell>
          <cell r="H1153" t="str">
            <v>DNIT 021/2004-ES</v>
          </cell>
        </row>
        <row r="1154">
          <cell r="A1154" t="str">
            <v>2 S 04 941 06</v>
          </cell>
          <cell r="B1154" t="str">
            <v>-</v>
          </cell>
          <cell r="C1154" t="str">
            <v>Descida d'água aterros em degraus - arm - DAD 06</v>
          </cell>
          <cell r="D1154" t="str">
            <v>m</v>
          </cell>
          <cell r="H1154" t="str">
            <v>DNIT 021/2004-ES</v>
          </cell>
        </row>
        <row r="1155">
          <cell r="A1155" t="str">
            <v>2 S 04 941 07</v>
          </cell>
          <cell r="B1155" t="str">
            <v>-</v>
          </cell>
          <cell r="C1155" t="str">
            <v>Descida d'água aterros em degraus - DAD 07</v>
          </cell>
          <cell r="D1155" t="str">
            <v>m</v>
          </cell>
          <cell r="H1155" t="str">
            <v>DNIT 021/2004-ES</v>
          </cell>
        </row>
        <row r="1156">
          <cell r="A1156" t="str">
            <v>2 S 04 941 08</v>
          </cell>
          <cell r="B1156" t="str">
            <v>-</v>
          </cell>
          <cell r="C1156" t="str">
            <v>Descida d'água aterros em degraus - arm - DAD 08</v>
          </cell>
          <cell r="D1156" t="str">
            <v>m</v>
          </cell>
          <cell r="H1156" t="str">
            <v>DNIT 021/2004-ES</v>
          </cell>
        </row>
        <row r="1157">
          <cell r="A1157" t="str">
            <v>2 S 04 941 09</v>
          </cell>
          <cell r="B1157" t="str">
            <v>-</v>
          </cell>
          <cell r="C1157" t="str">
            <v>Descida d'água aterros em degraus - DAD 09</v>
          </cell>
          <cell r="D1157" t="str">
            <v>m</v>
          </cell>
          <cell r="H1157" t="str">
            <v>DNIT 021/2004-ES</v>
          </cell>
        </row>
        <row r="1158">
          <cell r="A1158" t="str">
            <v>2 S 04 941 10</v>
          </cell>
          <cell r="B1158" t="str">
            <v>-</v>
          </cell>
          <cell r="C1158" t="str">
            <v>Descida d'água aterros em degraus - arm - DAD 10</v>
          </cell>
          <cell r="D1158" t="str">
            <v>m</v>
          </cell>
          <cell r="H1158" t="str">
            <v>DNIT 021/2004-ES</v>
          </cell>
        </row>
        <row r="1159">
          <cell r="A1159" t="str">
            <v>2 S 04 941 11</v>
          </cell>
          <cell r="B1159" t="str">
            <v>-</v>
          </cell>
          <cell r="C1159" t="str">
            <v>Descida d'água aterros em degraus - DAD 11</v>
          </cell>
          <cell r="D1159" t="str">
            <v>m</v>
          </cell>
          <cell r="H1159" t="str">
            <v>DNIT 021/2004-ES</v>
          </cell>
        </row>
        <row r="1160">
          <cell r="A1160" t="str">
            <v>2 S 04 941 12</v>
          </cell>
          <cell r="B1160" t="str">
            <v>-</v>
          </cell>
          <cell r="C1160" t="str">
            <v>Descida d'água aterros em degraus - arm - dad 12</v>
          </cell>
          <cell r="D1160" t="str">
            <v>m</v>
          </cell>
          <cell r="H1160" t="str">
            <v>DNIT 021/2004-ES</v>
          </cell>
        </row>
        <row r="1161">
          <cell r="A1161" t="str">
            <v>2 S 04 941 13</v>
          </cell>
          <cell r="B1161" t="str">
            <v>-</v>
          </cell>
          <cell r="C1161" t="str">
            <v>Descida d'água aterros em degraus - DAD 13</v>
          </cell>
          <cell r="D1161" t="str">
            <v>m</v>
          </cell>
          <cell r="H1161" t="str">
            <v>DNIT 021/2004-ES</v>
          </cell>
        </row>
        <row r="1162">
          <cell r="A1162" t="str">
            <v>2 S 04 941 14</v>
          </cell>
          <cell r="B1162" t="str">
            <v>-</v>
          </cell>
          <cell r="C1162" t="str">
            <v>Descida d'água aterros em degraus - arm - DAD 14</v>
          </cell>
          <cell r="D1162" t="str">
            <v>m</v>
          </cell>
          <cell r="H1162" t="str">
            <v>DNIT 021/2004-ES</v>
          </cell>
        </row>
        <row r="1163">
          <cell r="A1163" t="str">
            <v>2 S 04 941 15</v>
          </cell>
          <cell r="B1163" t="str">
            <v>-</v>
          </cell>
          <cell r="C1163" t="str">
            <v>Descida d'água aterros em degraus - DAD 15</v>
          </cell>
          <cell r="D1163" t="str">
            <v>m</v>
          </cell>
          <cell r="H1163" t="str">
            <v>DNIT 021/2004-ES</v>
          </cell>
        </row>
        <row r="1164">
          <cell r="A1164" t="str">
            <v>2 S 04 941 16</v>
          </cell>
          <cell r="B1164" t="str">
            <v>-</v>
          </cell>
          <cell r="C1164" t="str">
            <v>Descida d'água aterros em degraus - arm - DAD 16</v>
          </cell>
          <cell r="D1164" t="str">
            <v>m</v>
          </cell>
          <cell r="H1164" t="str">
            <v>DNIT 021/2004-ES</v>
          </cell>
        </row>
        <row r="1165">
          <cell r="A1165" t="str">
            <v>2 S 04 941 17</v>
          </cell>
          <cell r="B1165" t="str">
            <v>-</v>
          </cell>
          <cell r="C1165" t="str">
            <v>Descida d'água aterros em degraus - DAD 17</v>
          </cell>
          <cell r="D1165" t="str">
            <v>m</v>
          </cell>
          <cell r="H1165" t="str">
            <v>DNIT 021/2004-ES</v>
          </cell>
        </row>
        <row r="1166">
          <cell r="A1166" t="str">
            <v>2 S 04 941 18</v>
          </cell>
          <cell r="B1166" t="str">
            <v>-</v>
          </cell>
          <cell r="C1166" t="str">
            <v>Descida d'água aterros em degraus - arm - DAD 18</v>
          </cell>
          <cell r="D1166" t="str">
            <v>m</v>
          </cell>
          <cell r="H1166" t="str">
            <v>DNIT 021/2004-ES</v>
          </cell>
        </row>
        <row r="1167">
          <cell r="A1167" t="str">
            <v>2 S 04 941 31</v>
          </cell>
          <cell r="B1167" t="str">
            <v>-</v>
          </cell>
          <cell r="C1167" t="str">
            <v>Descida d'água cortes em degraus - DCD 01</v>
          </cell>
          <cell r="D1167" t="str">
            <v>m</v>
          </cell>
          <cell r="H1167" t="str">
            <v>DNIT 021/2004-ES</v>
          </cell>
        </row>
        <row r="1168">
          <cell r="A1168" t="str">
            <v>2 S 04 941 32</v>
          </cell>
          <cell r="B1168" t="str">
            <v>-</v>
          </cell>
          <cell r="C1168" t="str">
            <v>Descida d'água cortes em degraus - arm - DCD 02</v>
          </cell>
          <cell r="D1168" t="str">
            <v>m</v>
          </cell>
          <cell r="H1168" t="str">
            <v>DNIT 021/2004-ES</v>
          </cell>
        </row>
        <row r="1169">
          <cell r="A1169" t="str">
            <v>2 S 04 941 33</v>
          </cell>
          <cell r="B1169" t="str">
            <v>-</v>
          </cell>
          <cell r="C1169" t="str">
            <v>Descida d'água cortes em degraus - DCD 03</v>
          </cell>
          <cell r="D1169" t="str">
            <v>m</v>
          </cell>
          <cell r="H1169" t="str">
            <v>DNIT 021/2004-ES</v>
          </cell>
        </row>
        <row r="1170">
          <cell r="A1170" t="str">
            <v>2 S 04 941 34</v>
          </cell>
          <cell r="B1170" t="str">
            <v>-</v>
          </cell>
          <cell r="C1170" t="str">
            <v>Descida d'água cortes em degraus - arm - DCD 04</v>
          </cell>
          <cell r="D1170" t="str">
            <v>m</v>
          </cell>
          <cell r="H1170" t="str">
            <v>DNIT 021/2004-ES</v>
          </cell>
        </row>
        <row r="1171">
          <cell r="A1171" t="str">
            <v>2 S 04 941 51</v>
          </cell>
          <cell r="B1171" t="str">
            <v>-</v>
          </cell>
          <cell r="C1171" t="str">
            <v>Descida d'água aterros em degraus - DAD 01 AC/BC</v>
          </cell>
          <cell r="D1171" t="str">
            <v>m</v>
          </cell>
          <cell r="H1171" t="str">
            <v>DNIT 021/2004-ES</v>
          </cell>
        </row>
        <row r="1172">
          <cell r="A1172" t="str">
            <v>2 S 04 941 52</v>
          </cell>
          <cell r="B1172" t="str">
            <v>-</v>
          </cell>
          <cell r="C1172" t="str">
            <v>Descida d'água aterros em degraus arm-DAD 02 AC/BC</v>
          </cell>
          <cell r="D1172" t="str">
            <v>m</v>
          </cell>
          <cell r="H1172" t="str">
            <v>DNIT 021/2004-ES</v>
          </cell>
        </row>
        <row r="1173">
          <cell r="A1173" t="str">
            <v>2 S 04 941 53</v>
          </cell>
          <cell r="B1173" t="str">
            <v>-</v>
          </cell>
          <cell r="C1173" t="str">
            <v>Descida d'água aterros em degraus - DAD 03 AC/BC</v>
          </cell>
          <cell r="D1173" t="str">
            <v>m</v>
          </cell>
          <cell r="H1173" t="str">
            <v>DNIT 021/2004-ES</v>
          </cell>
        </row>
        <row r="1174">
          <cell r="A1174" t="str">
            <v>2 S 04 941 54</v>
          </cell>
          <cell r="B1174" t="str">
            <v>-</v>
          </cell>
          <cell r="C1174" t="str">
            <v>Descida d'água aterros em degraus arm-DAD 04 AC/BC</v>
          </cell>
          <cell r="D1174" t="str">
            <v>m</v>
          </cell>
          <cell r="H1174" t="str">
            <v>DNIT 021/2004-ES</v>
          </cell>
        </row>
        <row r="1175">
          <cell r="A1175" t="str">
            <v>2 S 04 941 55</v>
          </cell>
          <cell r="B1175" t="str">
            <v>-</v>
          </cell>
          <cell r="C1175" t="str">
            <v>Descida d'água aterros em degraus-DAD 05 AC/BC</v>
          </cell>
          <cell r="D1175" t="str">
            <v>m</v>
          </cell>
          <cell r="H1175" t="str">
            <v>DNIT 021/2004-ES</v>
          </cell>
        </row>
        <row r="1176">
          <cell r="A1176" t="str">
            <v>2 S 04 941 56</v>
          </cell>
          <cell r="B1176" t="str">
            <v>-</v>
          </cell>
          <cell r="C1176" t="str">
            <v>Descida d'água aterros em degraus - DAD 06 AC/BC</v>
          </cell>
          <cell r="D1176" t="str">
            <v>m</v>
          </cell>
          <cell r="H1176" t="str">
            <v>DNIT 021/2004-ES</v>
          </cell>
        </row>
        <row r="1177">
          <cell r="A1177" t="str">
            <v>2 S 04 941 57</v>
          </cell>
          <cell r="B1177" t="str">
            <v>-</v>
          </cell>
          <cell r="C1177" t="str">
            <v>Descida d'água aterros em degraus - DAD 07 AC/BC</v>
          </cell>
          <cell r="D1177" t="str">
            <v>m</v>
          </cell>
          <cell r="H1177" t="str">
            <v>DNIT 021/2004-ES</v>
          </cell>
        </row>
        <row r="1178">
          <cell r="A1178" t="str">
            <v>2 S 04 941 58</v>
          </cell>
          <cell r="B1178" t="str">
            <v>-</v>
          </cell>
          <cell r="C1178" t="str">
            <v>Descida d'água aterros em degraus arm-DAD 08 AC/BC</v>
          </cell>
          <cell r="D1178" t="str">
            <v>m</v>
          </cell>
          <cell r="H1178" t="str">
            <v>DNIT 021/2004-ES</v>
          </cell>
        </row>
        <row r="1179">
          <cell r="A1179" t="str">
            <v>2 S 04 941 59</v>
          </cell>
          <cell r="B1179" t="str">
            <v>-</v>
          </cell>
          <cell r="C1179" t="str">
            <v>Descida d'água aterros em degraus - DAD 09 AC/BC</v>
          </cell>
          <cell r="D1179" t="str">
            <v>m</v>
          </cell>
          <cell r="H1179" t="str">
            <v>DNIT 021/2004-ES</v>
          </cell>
        </row>
        <row r="1180">
          <cell r="A1180" t="str">
            <v>2 S 04 941 60</v>
          </cell>
          <cell r="B1180" t="str">
            <v>-</v>
          </cell>
          <cell r="C1180" t="str">
            <v>Descida d'água aterros em degraus arm-DAD 10 AC/BC</v>
          </cell>
          <cell r="D1180" t="str">
            <v>m</v>
          </cell>
          <cell r="H1180" t="str">
            <v>DNIT 021/2004-ES</v>
          </cell>
        </row>
        <row r="1181">
          <cell r="A1181" t="str">
            <v>2 S 04 941 61</v>
          </cell>
          <cell r="B1181" t="str">
            <v>-</v>
          </cell>
          <cell r="C1181" t="str">
            <v>Descida d'água aterros em degraus - DAD 11 AC/BC</v>
          </cell>
          <cell r="D1181" t="str">
            <v>m</v>
          </cell>
          <cell r="H1181" t="str">
            <v>DNIT 021/2004-ES</v>
          </cell>
        </row>
        <row r="1182">
          <cell r="A1182" t="str">
            <v>2 S 04 941 62</v>
          </cell>
          <cell r="B1182" t="str">
            <v>-</v>
          </cell>
          <cell r="C1182" t="str">
            <v>Descida d'água aterros em degraus arm-DAD 12 AC/BC</v>
          </cell>
          <cell r="D1182" t="str">
            <v>m</v>
          </cell>
          <cell r="H1182" t="str">
            <v>DNIT 021/2004-ES</v>
          </cell>
        </row>
        <row r="1183">
          <cell r="A1183" t="str">
            <v>2 S 04 941 63</v>
          </cell>
          <cell r="B1183" t="str">
            <v>-</v>
          </cell>
          <cell r="C1183" t="str">
            <v>Descida d'água aterros em degraus - DAD 13 AC/BC</v>
          </cell>
          <cell r="D1183" t="str">
            <v>m</v>
          </cell>
          <cell r="H1183" t="str">
            <v>DNIT 021/2004-ES</v>
          </cell>
        </row>
        <row r="1184">
          <cell r="A1184" t="str">
            <v>2 S 04 941 64</v>
          </cell>
          <cell r="B1184" t="str">
            <v>-</v>
          </cell>
          <cell r="C1184" t="str">
            <v>Descida d'água aterros em degraus arm-DAD 14 AC/BC</v>
          </cell>
          <cell r="D1184" t="str">
            <v>m</v>
          </cell>
          <cell r="H1184" t="str">
            <v>DNIT 021/2004-ES</v>
          </cell>
        </row>
        <row r="1185">
          <cell r="A1185" t="str">
            <v>2 S 04 941 65</v>
          </cell>
          <cell r="B1185" t="str">
            <v>-</v>
          </cell>
          <cell r="C1185" t="str">
            <v>Descida d'água aterros em degraus - DAD 15 AC/BC</v>
          </cell>
          <cell r="D1185" t="str">
            <v>m</v>
          </cell>
          <cell r="H1185" t="str">
            <v>DNIT 021/2004-ES</v>
          </cell>
        </row>
        <row r="1186">
          <cell r="A1186" t="str">
            <v>2 S 04 941 66</v>
          </cell>
          <cell r="B1186" t="str">
            <v>-</v>
          </cell>
          <cell r="C1186" t="str">
            <v>Descida d'água aterros em degraus arm-DAD 16 AC/BC</v>
          </cell>
          <cell r="D1186" t="str">
            <v>m</v>
          </cell>
          <cell r="H1186" t="str">
            <v>DNIT 021/2004-ES</v>
          </cell>
        </row>
        <row r="1187">
          <cell r="A1187" t="str">
            <v>2 S 04 941 67</v>
          </cell>
          <cell r="B1187" t="str">
            <v>-</v>
          </cell>
          <cell r="C1187" t="str">
            <v>Descida d'água aterros em degraus - DAD 17 AC/BC</v>
          </cell>
          <cell r="D1187" t="str">
            <v>m</v>
          </cell>
          <cell r="H1187" t="str">
            <v>DNIT 021/2004-ES</v>
          </cell>
        </row>
        <row r="1188">
          <cell r="A1188" t="str">
            <v>2 S 04 941 68</v>
          </cell>
          <cell r="B1188" t="str">
            <v>-</v>
          </cell>
          <cell r="C1188" t="str">
            <v>Descida d'água aterros em degraus arm-DAD 18 AC/BC</v>
          </cell>
          <cell r="D1188" t="str">
            <v>m</v>
          </cell>
          <cell r="H1188" t="str">
            <v>DNIT 021/2004-ES</v>
          </cell>
        </row>
        <row r="1189">
          <cell r="A1189" t="str">
            <v>2 S 04 941 81</v>
          </cell>
          <cell r="B1189" t="str">
            <v>-</v>
          </cell>
          <cell r="C1189" t="str">
            <v>Descida d'água cortes em degraus - DCD 01 AC/BC</v>
          </cell>
          <cell r="D1189" t="str">
            <v>m</v>
          </cell>
          <cell r="H1189" t="str">
            <v>DNIT 021/2004-ES</v>
          </cell>
        </row>
        <row r="1190">
          <cell r="A1190" t="str">
            <v>2 S 04 941 82</v>
          </cell>
          <cell r="B1190" t="str">
            <v>-</v>
          </cell>
          <cell r="C1190" t="str">
            <v>Descida d'água cortes em degraus arm-DCD 02 AC/BC</v>
          </cell>
          <cell r="D1190" t="str">
            <v>m</v>
          </cell>
          <cell r="H1190" t="str">
            <v>DNIT 021/2004-ES</v>
          </cell>
        </row>
        <row r="1191">
          <cell r="A1191" t="str">
            <v>2 S 04 941 83</v>
          </cell>
          <cell r="B1191" t="str">
            <v>-</v>
          </cell>
          <cell r="C1191" t="str">
            <v>Descida d'água cortes em degraus - DCD 03 AC/BC</v>
          </cell>
          <cell r="D1191" t="str">
            <v>m</v>
          </cell>
          <cell r="H1191" t="str">
            <v>DNIT 021/2004-ES</v>
          </cell>
        </row>
        <row r="1192">
          <cell r="A1192" t="str">
            <v>2 S 04 941 84</v>
          </cell>
          <cell r="B1192" t="str">
            <v>-</v>
          </cell>
          <cell r="C1192" t="str">
            <v>Descida d'água cortes em degraus arm-DCD 04 AC/BC</v>
          </cell>
          <cell r="D1192" t="str">
            <v>m</v>
          </cell>
          <cell r="H1192" t="str">
            <v>DNIT 021/2004-ES</v>
          </cell>
        </row>
        <row r="1193">
          <cell r="A1193" t="str">
            <v>2 S 04 942 01</v>
          </cell>
          <cell r="B1193" t="str">
            <v>-</v>
          </cell>
          <cell r="C1193" t="str">
            <v>Entrada d'água - EDA 01</v>
          </cell>
          <cell r="D1193" t="str">
            <v>und</v>
          </cell>
          <cell r="H1193" t="str">
            <v>DNIT 021/2004-ES</v>
          </cell>
        </row>
        <row r="1194">
          <cell r="A1194" t="str">
            <v>2 S 04 942 02</v>
          </cell>
          <cell r="B1194" t="str">
            <v>-</v>
          </cell>
          <cell r="C1194" t="str">
            <v>Entrada d'água - EDA 02</v>
          </cell>
          <cell r="D1194" t="str">
            <v>und</v>
          </cell>
          <cell r="H1194" t="str">
            <v>DNIT 021/2004-ES</v>
          </cell>
        </row>
        <row r="1195">
          <cell r="A1195" t="str">
            <v>2 S 04 942 51</v>
          </cell>
          <cell r="B1195" t="str">
            <v>-</v>
          </cell>
          <cell r="C1195" t="str">
            <v>Entrada d'água - EDA 01 AC/BC</v>
          </cell>
          <cell r="D1195" t="str">
            <v>und</v>
          </cell>
          <cell r="H1195" t="str">
            <v>DNIT 021/2004-ES</v>
          </cell>
        </row>
        <row r="1196">
          <cell r="A1196" t="str">
            <v>2 S 04 942 52</v>
          </cell>
          <cell r="B1196" t="str">
            <v>-</v>
          </cell>
          <cell r="C1196" t="str">
            <v>Entrada d'água - EDA 02 AC/BC</v>
          </cell>
          <cell r="D1196" t="str">
            <v>und</v>
          </cell>
          <cell r="H1196" t="str">
            <v>DNIT 021/2004-ES</v>
          </cell>
        </row>
        <row r="1197">
          <cell r="A1197" t="str">
            <v>2 S 04 950 01</v>
          </cell>
          <cell r="B1197" t="str">
            <v>-</v>
          </cell>
          <cell r="C1197" t="str">
            <v>Dissipador de energia - DES 01</v>
          </cell>
          <cell r="D1197" t="str">
            <v>und</v>
          </cell>
          <cell r="H1197" t="str">
            <v>DNIT 022/2004-ES</v>
          </cell>
        </row>
        <row r="1198">
          <cell r="A1198" t="str">
            <v>2 S 04 950 02</v>
          </cell>
          <cell r="B1198" t="str">
            <v>-</v>
          </cell>
          <cell r="C1198" t="str">
            <v>Dissipador de energia - DES 02</v>
          </cell>
          <cell r="D1198" t="str">
            <v>und</v>
          </cell>
          <cell r="H1198" t="str">
            <v>DNIT 022/2004-ES</v>
          </cell>
        </row>
        <row r="1199">
          <cell r="A1199" t="str">
            <v>2 S 04 950 03</v>
          </cell>
          <cell r="B1199" t="str">
            <v>-</v>
          </cell>
          <cell r="C1199" t="str">
            <v>Dissipador de energia - DES 03</v>
          </cell>
          <cell r="D1199" t="str">
            <v>und</v>
          </cell>
          <cell r="H1199" t="str">
            <v>DNIT 022/2004-ES</v>
          </cell>
        </row>
        <row r="1200">
          <cell r="A1200" t="str">
            <v>2 S 04 950 04</v>
          </cell>
          <cell r="B1200" t="str">
            <v>-</v>
          </cell>
          <cell r="C1200" t="str">
            <v>Dissipador de energia - DES04</v>
          </cell>
          <cell r="D1200" t="str">
            <v>und</v>
          </cell>
          <cell r="H1200" t="str">
            <v>DNIT 022/2004-ES</v>
          </cell>
        </row>
        <row r="1201">
          <cell r="A1201" t="str">
            <v>2 S 04 950 21</v>
          </cell>
          <cell r="B1201" t="str">
            <v>-</v>
          </cell>
          <cell r="C1201" t="str">
            <v>Dissipador de energia - DEB 01</v>
          </cell>
          <cell r="D1201" t="str">
            <v>und</v>
          </cell>
          <cell r="H1201" t="str">
            <v>DNIT 022/2004-ES</v>
          </cell>
        </row>
        <row r="1202">
          <cell r="A1202" t="str">
            <v>2 S 04 950 22</v>
          </cell>
          <cell r="B1202" t="str">
            <v>-</v>
          </cell>
          <cell r="C1202" t="str">
            <v>Dissipador de energia - DEB 02</v>
          </cell>
          <cell r="D1202" t="str">
            <v>und</v>
          </cell>
          <cell r="H1202" t="str">
            <v>DNIT 022/2004-ES</v>
          </cell>
        </row>
        <row r="1203">
          <cell r="A1203" t="str">
            <v>2 S 04 950 23</v>
          </cell>
          <cell r="B1203" t="str">
            <v>-</v>
          </cell>
          <cell r="C1203" t="str">
            <v>Dissipador de energia - DEB 03</v>
          </cell>
          <cell r="D1203" t="str">
            <v>und</v>
          </cell>
          <cell r="H1203" t="str">
            <v>DNIT 022/2004-ES</v>
          </cell>
        </row>
        <row r="1204">
          <cell r="A1204" t="str">
            <v>2 S 04 950 24</v>
          </cell>
          <cell r="B1204" t="str">
            <v>-</v>
          </cell>
          <cell r="C1204" t="str">
            <v>Dissipador de energia - DEB 04</v>
          </cell>
          <cell r="D1204" t="str">
            <v>und</v>
          </cell>
          <cell r="H1204" t="str">
            <v>DNIT 022/2004-ES</v>
          </cell>
        </row>
        <row r="1205">
          <cell r="A1205" t="str">
            <v>2 S 04 950 25</v>
          </cell>
          <cell r="B1205" t="str">
            <v>-</v>
          </cell>
          <cell r="C1205" t="str">
            <v>Dissipador de energia - DEB 05</v>
          </cell>
          <cell r="D1205" t="str">
            <v>und</v>
          </cell>
          <cell r="H1205" t="str">
            <v>DNIT 022/2004-ES</v>
          </cell>
        </row>
        <row r="1206">
          <cell r="A1206" t="str">
            <v>2 S 04 950 26</v>
          </cell>
          <cell r="B1206" t="str">
            <v>-</v>
          </cell>
          <cell r="C1206" t="str">
            <v>Dissipador de energia - DEB 06</v>
          </cell>
          <cell r="D1206" t="str">
            <v>und</v>
          </cell>
          <cell r="H1206" t="str">
            <v>DNIT 022/2004-ES</v>
          </cell>
        </row>
        <row r="1207">
          <cell r="A1207" t="str">
            <v>2 S 04 950 27</v>
          </cell>
          <cell r="B1207" t="str">
            <v>-</v>
          </cell>
          <cell r="C1207" t="str">
            <v>Dissipador de energia - DEB 07</v>
          </cell>
          <cell r="D1207" t="str">
            <v>und</v>
          </cell>
          <cell r="H1207" t="str">
            <v>DNIT 022/2004-ES</v>
          </cell>
        </row>
        <row r="1208">
          <cell r="A1208" t="str">
            <v>2 S 04 950 28</v>
          </cell>
          <cell r="B1208" t="str">
            <v>-</v>
          </cell>
          <cell r="C1208" t="str">
            <v>Dissipador de energia - DEB 08</v>
          </cell>
          <cell r="D1208" t="str">
            <v>und</v>
          </cell>
          <cell r="H1208" t="str">
            <v>DNIT 022/2004-ES</v>
          </cell>
        </row>
        <row r="1209">
          <cell r="A1209" t="str">
            <v>2 S 04 950 29</v>
          </cell>
          <cell r="B1209" t="str">
            <v>-</v>
          </cell>
          <cell r="C1209" t="str">
            <v>Dissipador de energia - DEB 09</v>
          </cell>
          <cell r="D1209" t="str">
            <v>und</v>
          </cell>
          <cell r="H1209" t="str">
            <v>DNIT 022/2004-ES</v>
          </cell>
        </row>
        <row r="1210">
          <cell r="A1210" t="str">
            <v>2 S 04 950 30</v>
          </cell>
          <cell r="B1210" t="str">
            <v>-</v>
          </cell>
          <cell r="C1210" t="str">
            <v>Dissipador de energia - DEB 10</v>
          </cell>
          <cell r="D1210" t="str">
            <v>und</v>
          </cell>
          <cell r="H1210" t="str">
            <v>DNIT 022/2004-ES</v>
          </cell>
        </row>
        <row r="1211">
          <cell r="A1211" t="str">
            <v>2 S 04 950 31</v>
          </cell>
          <cell r="B1211" t="str">
            <v>-</v>
          </cell>
          <cell r="C1211" t="str">
            <v>Dissipador de energia - DEB 11</v>
          </cell>
          <cell r="D1211" t="str">
            <v>und</v>
          </cell>
          <cell r="H1211" t="str">
            <v>DNIT 022/2004-ES</v>
          </cell>
        </row>
        <row r="1212">
          <cell r="A1212" t="str">
            <v>2 S 04 950 32</v>
          </cell>
          <cell r="B1212" t="str">
            <v>-</v>
          </cell>
          <cell r="C1212" t="str">
            <v>Dissipador de energia - DEB 12</v>
          </cell>
          <cell r="D1212" t="str">
            <v>und</v>
          </cell>
          <cell r="H1212" t="str">
            <v>DNIT 022/2004-ES</v>
          </cell>
        </row>
        <row r="1213">
          <cell r="A1213" t="str">
            <v>2 S 04 950 51</v>
          </cell>
          <cell r="B1213" t="str">
            <v>-</v>
          </cell>
          <cell r="C1213" t="str">
            <v>Dissipador de energia - DED 01</v>
          </cell>
          <cell r="D1213" t="str">
            <v>und</v>
          </cell>
          <cell r="H1213" t="str">
            <v>DNIT 022/2004-ES</v>
          </cell>
        </row>
        <row r="1214">
          <cell r="A1214" t="str">
            <v>2 S 04 950 61</v>
          </cell>
          <cell r="B1214" t="str">
            <v>-</v>
          </cell>
          <cell r="C1214" t="str">
            <v>Dissipador de energia - DES 01 AC/PC</v>
          </cell>
          <cell r="D1214" t="str">
            <v>und</v>
          </cell>
          <cell r="H1214" t="str">
            <v>DNIT 022/2004-ES</v>
          </cell>
        </row>
        <row r="1215">
          <cell r="A1215" t="str">
            <v>2 S 04 950 62</v>
          </cell>
          <cell r="B1215" t="str">
            <v>-</v>
          </cell>
          <cell r="C1215" t="str">
            <v>Dissipador de energia - DES 02 AC/PC</v>
          </cell>
          <cell r="D1215" t="str">
            <v>und</v>
          </cell>
          <cell r="H1215" t="str">
            <v>DNIT 022/2004-ES</v>
          </cell>
        </row>
        <row r="1216">
          <cell r="A1216" t="str">
            <v>2 S 04 950 63</v>
          </cell>
          <cell r="B1216" t="str">
            <v>-</v>
          </cell>
          <cell r="C1216" t="str">
            <v>Dissipador de energia - DES 03 AC/PC</v>
          </cell>
          <cell r="D1216" t="str">
            <v>und</v>
          </cell>
          <cell r="H1216" t="str">
            <v>DNIT 022/2004-ES</v>
          </cell>
        </row>
        <row r="1217">
          <cell r="A1217" t="str">
            <v>2 S 04 950 64</v>
          </cell>
          <cell r="B1217" t="str">
            <v>-</v>
          </cell>
          <cell r="C1217" t="str">
            <v>Dissipador de energia - DES 04 AC/PC</v>
          </cell>
          <cell r="D1217" t="str">
            <v>und</v>
          </cell>
          <cell r="H1217" t="str">
            <v>DNIT 022/2004-ES</v>
          </cell>
        </row>
        <row r="1218">
          <cell r="A1218" t="str">
            <v>2 S 04 950 71</v>
          </cell>
          <cell r="B1218" t="str">
            <v>-</v>
          </cell>
          <cell r="C1218" t="str">
            <v>Dissipador de energia - DEB 01 AC/BC/PC</v>
          </cell>
          <cell r="D1218" t="str">
            <v>und</v>
          </cell>
          <cell r="H1218" t="str">
            <v>DNIT 022/2004-ES</v>
          </cell>
        </row>
        <row r="1219">
          <cell r="A1219" t="str">
            <v>2 S 04 950 72</v>
          </cell>
          <cell r="B1219" t="str">
            <v>-</v>
          </cell>
          <cell r="C1219" t="str">
            <v>Dissipador de energia - DEB 02 AC/BC/PC</v>
          </cell>
          <cell r="D1219" t="str">
            <v>und</v>
          </cell>
          <cell r="H1219" t="str">
            <v>DNIT 022/2004-ES</v>
          </cell>
        </row>
        <row r="1220">
          <cell r="A1220" t="str">
            <v>2 S 04 950 73</v>
          </cell>
          <cell r="B1220" t="str">
            <v>-</v>
          </cell>
          <cell r="C1220" t="str">
            <v>Dissipador de energia - DEB 03 AC/BC/PC</v>
          </cell>
          <cell r="D1220" t="str">
            <v>und</v>
          </cell>
          <cell r="H1220" t="str">
            <v>DNIT 022/2004-ES</v>
          </cell>
        </row>
        <row r="1221">
          <cell r="A1221" t="str">
            <v>2 S 04 950 74</v>
          </cell>
          <cell r="B1221" t="str">
            <v>-</v>
          </cell>
          <cell r="C1221" t="str">
            <v>Dissipador de energia - DEB 04 AC/BC/PC</v>
          </cell>
          <cell r="D1221" t="str">
            <v>und</v>
          </cell>
          <cell r="H1221" t="str">
            <v>DNIT 022/2004-ES</v>
          </cell>
        </row>
        <row r="1222">
          <cell r="A1222" t="str">
            <v>2 S 04 950 75</v>
          </cell>
          <cell r="B1222" t="str">
            <v>-</v>
          </cell>
          <cell r="C1222" t="str">
            <v>Dissipador de energia - DEB 05 AC/BC/PC</v>
          </cell>
          <cell r="D1222" t="str">
            <v>und</v>
          </cell>
          <cell r="H1222" t="str">
            <v>DNIT 022/2004-ES</v>
          </cell>
        </row>
        <row r="1223">
          <cell r="A1223" t="str">
            <v>2 S 04 950 76</v>
          </cell>
          <cell r="B1223" t="str">
            <v>-</v>
          </cell>
          <cell r="C1223" t="str">
            <v>Dissipador de energia - DEB 06 AC/BC/PC</v>
          </cell>
          <cell r="D1223" t="str">
            <v>und</v>
          </cell>
          <cell r="H1223" t="str">
            <v>DNIT 022/2004-ES</v>
          </cell>
        </row>
        <row r="1224">
          <cell r="A1224" t="str">
            <v>2 S 04 950 77</v>
          </cell>
          <cell r="B1224" t="str">
            <v>-</v>
          </cell>
          <cell r="C1224" t="str">
            <v>Dissipador de energia - DEB 07 AC/BC/PC</v>
          </cell>
          <cell r="D1224" t="str">
            <v>und</v>
          </cell>
          <cell r="H1224" t="str">
            <v>DNIT 022/2004-ES</v>
          </cell>
        </row>
        <row r="1225">
          <cell r="A1225" t="str">
            <v>2 S 04 950 78</v>
          </cell>
          <cell r="B1225" t="str">
            <v>-</v>
          </cell>
          <cell r="C1225" t="str">
            <v>Dissipador de energia - DEB 08 AC/BC/PC</v>
          </cell>
          <cell r="D1225" t="str">
            <v>und</v>
          </cell>
          <cell r="H1225" t="str">
            <v>DNIT 022/2004-ES</v>
          </cell>
        </row>
        <row r="1226">
          <cell r="A1226" t="str">
            <v>2 S 04 950 79</v>
          </cell>
          <cell r="B1226" t="str">
            <v>-</v>
          </cell>
          <cell r="C1226" t="str">
            <v>Dissipador de energia - DEB 09 AC/BC/PC</v>
          </cell>
          <cell r="D1226" t="str">
            <v>und</v>
          </cell>
          <cell r="H1226" t="str">
            <v>DNIT 022/2004-ES</v>
          </cell>
        </row>
        <row r="1227">
          <cell r="A1227" t="str">
            <v>2 S 04 950 80</v>
          </cell>
          <cell r="B1227" t="str">
            <v>-</v>
          </cell>
          <cell r="C1227" t="str">
            <v>Dissipador de energia - DEB 10 AC/BC/PC</v>
          </cell>
          <cell r="D1227" t="str">
            <v>und</v>
          </cell>
          <cell r="H1227" t="str">
            <v>DNIT 022/2004-ES</v>
          </cell>
        </row>
        <row r="1228">
          <cell r="A1228" t="str">
            <v>2 S 04 950 81</v>
          </cell>
          <cell r="B1228" t="str">
            <v>-</v>
          </cell>
          <cell r="C1228" t="str">
            <v>Dissipador de energia - DEB 11 AC/BC/PC</v>
          </cell>
          <cell r="D1228" t="str">
            <v>und</v>
          </cell>
          <cell r="H1228" t="str">
            <v>DNIT 022/2004-ES</v>
          </cell>
        </row>
        <row r="1229">
          <cell r="A1229" t="str">
            <v>2 S 04 950 82</v>
          </cell>
          <cell r="B1229" t="str">
            <v>-</v>
          </cell>
          <cell r="C1229" t="str">
            <v>Dissipador de energia - DEB 12 AC/BC/PC</v>
          </cell>
          <cell r="D1229" t="str">
            <v>und</v>
          </cell>
          <cell r="H1229" t="str">
            <v>DNIT 022/2004-ES</v>
          </cell>
        </row>
        <row r="1230">
          <cell r="A1230" t="str">
            <v>2 S 04 950 99</v>
          </cell>
          <cell r="B1230" t="str">
            <v>-</v>
          </cell>
          <cell r="C1230" t="str">
            <v>Dissipador de energia - DED 01 AC/BC</v>
          </cell>
          <cell r="D1230" t="str">
            <v>und</v>
          </cell>
          <cell r="H1230" t="str">
            <v>DNIT 022/2004-ES</v>
          </cell>
        </row>
        <row r="1231">
          <cell r="A1231" t="str">
            <v>2 S 04 960 01</v>
          </cell>
          <cell r="B1231" t="str">
            <v>-</v>
          </cell>
          <cell r="C1231" t="str">
            <v>Boca de lobo simples grelha concr. - BLS 01</v>
          </cell>
          <cell r="D1231" t="str">
            <v>und</v>
          </cell>
          <cell r="H1231" t="str">
            <v>DNIT 030/2004-ES</v>
          </cell>
        </row>
        <row r="1232">
          <cell r="A1232" t="str">
            <v>2 S 04 960 02</v>
          </cell>
          <cell r="B1232" t="str">
            <v>-</v>
          </cell>
          <cell r="C1232" t="str">
            <v>Boca de lobo simples grelha concr. - BLS 02</v>
          </cell>
          <cell r="D1232" t="str">
            <v>und</v>
          </cell>
          <cell r="H1232" t="str">
            <v>DNIT 030/2004-ES</v>
          </cell>
        </row>
        <row r="1233">
          <cell r="A1233" t="str">
            <v>2 S 04 960 03</v>
          </cell>
          <cell r="B1233" t="str">
            <v>-</v>
          </cell>
          <cell r="C1233" t="str">
            <v>Boca de lobo simples grelha concr. - BLS 03</v>
          </cell>
          <cell r="D1233" t="str">
            <v>und</v>
          </cell>
          <cell r="H1233" t="str">
            <v>DNIT 030/2004-ES</v>
          </cell>
        </row>
        <row r="1234">
          <cell r="A1234" t="str">
            <v>2 S 04 960 04</v>
          </cell>
          <cell r="B1234" t="str">
            <v>-</v>
          </cell>
          <cell r="C1234" t="str">
            <v>Boca de lobo simples grelha concr. - BLS 04</v>
          </cell>
          <cell r="D1234" t="str">
            <v>und</v>
          </cell>
          <cell r="H1234" t="str">
            <v>DNIT 030/2004-ES</v>
          </cell>
        </row>
        <row r="1235">
          <cell r="A1235" t="str">
            <v>2 S 04 960 05</v>
          </cell>
          <cell r="B1235" t="str">
            <v>-</v>
          </cell>
          <cell r="C1235" t="str">
            <v>Boca de lobo simples grelha concr. - BLS 05</v>
          </cell>
          <cell r="D1235" t="str">
            <v>und</v>
          </cell>
          <cell r="H1235" t="str">
            <v>DNIT 030/2004-ES</v>
          </cell>
        </row>
        <row r="1236">
          <cell r="A1236" t="str">
            <v>2 S 04 960 06</v>
          </cell>
          <cell r="B1236" t="str">
            <v>-</v>
          </cell>
          <cell r="C1236" t="str">
            <v>Boca de lobo simples grelha concr. - BLS 06</v>
          </cell>
          <cell r="D1236" t="str">
            <v>und</v>
          </cell>
          <cell r="H1236" t="str">
            <v>DNIT 030/2004-ES</v>
          </cell>
        </row>
        <row r="1237">
          <cell r="A1237" t="str">
            <v>2 S 04 960 07</v>
          </cell>
          <cell r="B1237" t="str">
            <v>-</v>
          </cell>
          <cell r="C1237" t="str">
            <v>Boca de lobo simples grelha concr. - BLS 07</v>
          </cell>
          <cell r="D1237" t="str">
            <v>und</v>
          </cell>
          <cell r="H1237" t="str">
            <v>DNIT 030/2004-ES</v>
          </cell>
        </row>
        <row r="1238">
          <cell r="A1238" t="str">
            <v>2 S 04 960 51</v>
          </cell>
          <cell r="B1238" t="str">
            <v>-</v>
          </cell>
          <cell r="C1238" t="str">
            <v>Boca de lobo simples grelha concr. BLS 01 AC/BC</v>
          </cell>
          <cell r="D1238" t="str">
            <v>und</v>
          </cell>
          <cell r="H1238" t="str">
            <v>DNIT 030/2004-ES</v>
          </cell>
        </row>
        <row r="1239">
          <cell r="A1239" t="str">
            <v>2 S 04 960 52</v>
          </cell>
          <cell r="B1239" t="str">
            <v>-</v>
          </cell>
          <cell r="C1239" t="str">
            <v>Boca de lobo simples grelha concr. BLS 02 AC/BC</v>
          </cell>
          <cell r="D1239" t="str">
            <v>und</v>
          </cell>
          <cell r="H1239" t="str">
            <v>DNIT 030/2004-ES</v>
          </cell>
        </row>
        <row r="1240">
          <cell r="A1240" t="str">
            <v>2 S 04 960 53</v>
          </cell>
          <cell r="B1240" t="str">
            <v>-</v>
          </cell>
          <cell r="C1240" t="str">
            <v>Boca de lobo simples grelha concr. BLS 03 AC/BC</v>
          </cell>
          <cell r="D1240" t="str">
            <v>und</v>
          </cell>
          <cell r="H1240" t="str">
            <v>DNIT 030/2004-ES</v>
          </cell>
        </row>
        <row r="1241">
          <cell r="A1241" t="str">
            <v>2 S 04 960 54</v>
          </cell>
          <cell r="B1241" t="str">
            <v>-</v>
          </cell>
          <cell r="C1241" t="str">
            <v>Boca de lobo simples grelha concr. BLS 04 AC/BC</v>
          </cell>
          <cell r="D1241" t="str">
            <v>und</v>
          </cell>
          <cell r="H1241" t="str">
            <v>DNIT 030/2004-ES</v>
          </cell>
        </row>
        <row r="1242">
          <cell r="A1242" t="str">
            <v>2 S 04 960 55</v>
          </cell>
          <cell r="B1242" t="str">
            <v>-</v>
          </cell>
          <cell r="C1242" t="str">
            <v>Boca de lobo simples grelha concr. BLS 05 AC/BC</v>
          </cell>
          <cell r="D1242" t="str">
            <v>und</v>
          </cell>
          <cell r="H1242" t="str">
            <v>DNIT 030/2004-ES</v>
          </cell>
        </row>
        <row r="1243">
          <cell r="A1243" t="str">
            <v>2 S 04 960 56</v>
          </cell>
          <cell r="B1243" t="str">
            <v>-</v>
          </cell>
          <cell r="C1243" t="str">
            <v>Boca de lobo simples grelha concr. BLS 06 AC/BC</v>
          </cell>
          <cell r="D1243" t="str">
            <v>und</v>
          </cell>
          <cell r="H1243" t="str">
            <v>DNIT 030/2004-ES</v>
          </cell>
        </row>
        <row r="1244">
          <cell r="A1244" t="str">
            <v>2 S 04 960 57</v>
          </cell>
          <cell r="B1244" t="str">
            <v>-</v>
          </cell>
          <cell r="C1244" t="str">
            <v>Boca de lobo simples grelha concr. BLS 07 AC/BC</v>
          </cell>
          <cell r="D1244" t="str">
            <v>und</v>
          </cell>
          <cell r="H1244" t="str">
            <v>DNIT 030/2004-ES</v>
          </cell>
        </row>
        <row r="1245">
          <cell r="A1245" t="str">
            <v>2 S 04 961 01</v>
          </cell>
          <cell r="B1245" t="str">
            <v>-</v>
          </cell>
          <cell r="C1245" t="str">
            <v>Boca de lobo dupla com grelha de concreto - BLD 01</v>
          </cell>
          <cell r="D1245" t="str">
            <v>und</v>
          </cell>
          <cell r="H1245" t="str">
            <v>DNIT 030/2004-ES</v>
          </cell>
        </row>
        <row r="1246">
          <cell r="A1246" t="str">
            <v>2 S 04 961 02</v>
          </cell>
          <cell r="B1246" t="str">
            <v>-</v>
          </cell>
          <cell r="C1246" t="str">
            <v>Boca de lobo dupla com grelha de concreto - BLD 02</v>
          </cell>
          <cell r="D1246" t="str">
            <v>und</v>
          </cell>
          <cell r="H1246" t="str">
            <v>DNIT 030/2004-ES</v>
          </cell>
        </row>
        <row r="1247">
          <cell r="A1247" t="str">
            <v>2 S 04 961 03</v>
          </cell>
          <cell r="B1247" t="str">
            <v>-</v>
          </cell>
          <cell r="C1247" t="str">
            <v>Boca de lobo dupla com grelha de concreto - BLD 03</v>
          </cell>
          <cell r="D1247" t="str">
            <v>und</v>
          </cell>
          <cell r="H1247" t="str">
            <v>DNIT 030/2004-ES</v>
          </cell>
        </row>
        <row r="1248">
          <cell r="A1248" t="str">
            <v>2 S 04 961 04</v>
          </cell>
          <cell r="B1248" t="str">
            <v>-</v>
          </cell>
          <cell r="C1248" t="str">
            <v>Boca de lobo dupla com grelha de concreto - BLD 04</v>
          </cell>
          <cell r="D1248" t="str">
            <v>und</v>
          </cell>
          <cell r="H1248" t="str">
            <v>DNIT 030/2004-ES</v>
          </cell>
        </row>
        <row r="1249">
          <cell r="A1249" t="str">
            <v>2 S 04 961 05</v>
          </cell>
          <cell r="B1249" t="str">
            <v>-</v>
          </cell>
          <cell r="C1249" t="str">
            <v>Boca de lobo dupla com grelha de concreto - BLD 05</v>
          </cell>
          <cell r="D1249" t="str">
            <v>und</v>
          </cell>
          <cell r="H1249" t="str">
            <v>DNIT 030/2004-ES</v>
          </cell>
        </row>
        <row r="1250">
          <cell r="A1250" t="str">
            <v>2 S 04 961 06</v>
          </cell>
          <cell r="B1250" t="str">
            <v>-</v>
          </cell>
          <cell r="C1250" t="str">
            <v>Boca de lobo dupla com grelha de concreto - BLD 06</v>
          </cell>
          <cell r="D1250" t="str">
            <v>und</v>
          </cell>
          <cell r="H1250" t="str">
            <v>DNIT 030/2004-ES</v>
          </cell>
        </row>
        <row r="1251">
          <cell r="A1251" t="str">
            <v>2 S 04 961 07</v>
          </cell>
          <cell r="B1251" t="str">
            <v>-</v>
          </cell>
          <cell r="C1251" t="str">
            <v>Boca de lobo dupla com grelha de concreto - BLD 07</v>
          </cell>
          <cell r="D1251" t="str">
            <v>und</v>
          </cell>
          <cell r="H1251" t="str">
            <v>DNIT 030/2004-ES</v>
          </cell>
        </row>
        <row r="1252">
          <cell r="A1252" t="str">
            <v>2 S 04 961 51</v>
          </cell>
          <cell r="B1252" t="str">
            <v>-</v>
          </cell>
          <cell r="C1252" t="str">
            <v>Boca de lobo dupla grelha concr. BLD 01 AC/BC</v>
          </cell>
          <cell r="D1252" t="str">
            <v>und</v>
          </cell>
          <cell r="H1252" t="str">
            <v>DNIT 030/2004-ES</v>
          </cell>
        </row>
        <row r="1253">
          <cell r="A1253" t="str">
            <v>2 S 04 961 52</v>
          </cell>
          <cell r="B1253" t="str">
            <v>-</v>
          </cell>
          <cell r="C1253" t="str">
            <v>Boca de lobo dupla grelha concr. BLD 02 AC/BC</v>
          </cell>
          <cell r="D1253" t="str">
            <v>und</v>
          </cell>
          <cell r="H1253" t="str">
            <v>DNIT 030/2004-ES</v>
          </cell>
        </row>
        <row r="1254">
          <cell r="A1254" t="str">
            <v>2 S 04 961 53</v>
          </cell>
          <cell r="B1254" t="str">
            <v>-</v>
          </cell>
          <cell r="C1254" t="str">
            <v>Boca de lobo dupla grelha concr. BLD 03 AC/BC</v>
          </cell>
          <cell r="D1254" t="str">
            <v>und</v>
          </cell>
          <cell r="H1254" t="str">
            <v>DNIT 030/2004-ES</v>
          </cell>
        </row>
        <row r="1255">
          <cell r="A1255" t="str">
            <v>2 S 04 961 54</v>
          </cell>
          <cell r="B1255" t="str">
            <v>-</v>
          </cell>
          <cell r="C1255" t="str">
            <v>Boca de lobo dupla grelha concr. BLD 04 AC/BC</v>
          </cell>
          <cell r="D1255" t="str">
            <v>und</v>
          </cell>
          <cell r="H1255" t="str">
            <v>DNIT 030/2004-ES</v>
          </cell>
        </row>
        <row r="1256">
          <cell r="A1256" t="str">
            <v>2 S 04 961 55</v>
          </cell>
          <cell r="B1256" t="str">
            <v>-</v>
          </cell>
          <cell r="C1256" t="str">
            <v>Boca de lobo dupla grelha concr. BLD 05 AC/BC</v>
          </cell>
          <cell r="D1256" t="str">
            <v>und</v>
          </cell>
          <cell r="H1256" t="str">
            <v>DNIT 030/2004-ES</v>
          </cell>
        </row>
        <row r="1257">
          <cell r="A1257" t="str">
            <v>2 S 04 961 56</v>
          </cell>
          <cell r="B1257" t="str">
            <v>-</v>
          </cell>
          <cell r="C1257" t="str">
            <v>Boca de lobo dupla grelha concr. BLD 06 AC/BC</v>
          </cell>
          <cell r="D1257" t="str">
            <v>und</v>
          </cell>
          <cell r="H1257" t="str">
            <v>DNIT 030/2004-ES</v>
          </cell>
        </row>
        <row r="1258">
          <cell r="A1258" t="str">
            <v>2 S 04 961 57</v>
          </cell>
          <cell r="B1258" t="str">
            <v>-</v>
          </cell>
          <cell r="C1258" t="str">
            <v>Boca de lobo dupla grelha concr. BLD 07 AC/BC</v>
          </cell>
          <cell r="D1258" t="str">
            <v>und</v>
          </cell>
          <cell r="H1258" t="str">
            <v>DNIT 030/2004-ES</v>
          </cell>
        </row>
        <row r="1259">
          <cell r="A1259" t="str">
            <v>2 S 04 962 01</v>
          </cell>
          <cell r="B1259" t="str">
            <v>-</v>
          </cell>
          <cell r="C1259" t="str">
            <v>Caixa de ligação e passagem - CLP 01</v>
          </cell>
          <cell r="D1259" t="str">
            <v>und</v>
          </cell>
          <cell r="H1259" t="str">
            <v>DNIT 030/2004-ES</v>
          </cell>
        </row>
        <row r="1260">
          <cell r="A1260" t="str">
            <v>2 S 04 962 02</v>
          </cell>
          <cell r="B1260" t="str">
            <v>-</v>
          </cell>
          <cell r="C1260" t="str">
            <v>Caixa de ligação e passagem - CLP 02</v>
          </cell>
          <cell r="D1260" t="str">
            <v>und</v>
          </cell>
          <cell r="H1260" t="str">
            <v>DNIT 030/2004-ES</v>
          </cell>
        </row>
        <row r="1261">
          <cell r="A1261" t="str">
            <v>2 S 04 962 03</v>
          </cell>
          <cell r="B1261" t="str">
            <v>-</v>
          </cell>
          <cell r="C1261" t="str">
            <v>Caixa de ligação e passagem - CLP 03</v>
          </cell>
          <cell r="D1261" t="str">
            <v>und</v>
          </cell>
          <cell r="H1261" t="str">
            <v>DNIT 030/2004-ES</v>
          </cell>
        </row>
        <row r="1262">
          <cell r="A1262" t="str">
            <v>2 S 04 962 04</v>
          </cell>
          <cell r="B1262" t="str">
            <v>-</v>
          </cell>
          <cell r="C1262" t="str">
            <v>Caixa de ligação e passagem - CLP 04</v>
          </cell>
          <cell r="D1262" t="str">
            <v>und</v>
          </cell>
          <cell r="H1262" t="str">
            <v>DNIT 030/2004-ES</v>
          </cell>
        </row>
        <row r="1263">
          <cell r="A1263" t="str">
            <v>2 S 04 962 05</v>
          </cell>
          <cell r="B1263" t="str">
            <v>-</v>
          </cell>
          <cell r="C1263" t="str">
            <v>Caixa de ligação e passagem - CLP 05</v>
          </cell>
          <cell r="D1263" t="str">
            <v>und</v>
          </cell>
          <cell r="H1263" t="str">
            <v>DNIT 030/2004-ES</v>
          </cell>
        </row>
        <row r="1264">
          <cell r="A1264" t="str">
            <v>2 S 04 962 06</v>
          </cell>
          <cell r="B1264" t="str">
            <v>-</v>
          </cell>
          <cell r="C1264" t="str">
            <v>Caixa de ligação e passagem - CLP 06</v>
          </cell>
          <cell r="D1264" t="str">
            <v>und</v>
          </cell>
          <cell r="H1264" t="str">
            <v>DNIT 030/2004-ES</v>
          </cell>
        </row>
        <row r="1265">
          <cell r="A1265" t="str">
            <v>2 S 04 962 07</v>
          </cell>
          <cell r="B1265" t="str">
            <v>-</v>
          </cell>
          <cell r="C1265" t="str">
            <v>Caixa de ligação e passagem - CLP 07</v>
          </cell>
          <cell r="D1265" t="str">
            <v>und</v>
          </cell>
          <cell r="H1265" t="str">
            <v>DNIT 030/2004-ES</v>
          </cell>
        </row>
        <row r="1266">
          <cell r="A1266" t="str">
            <v>2 S 04 962 08</v>
          </cell>
          <cell r="B1266" t="str">
            <v>-</v>
          </cell>
          <cell r="C1266" t="str">
            <v>Caixa de ligação e passagem - CLP 08</v>
          </cell>
          <cell r="D1266" t="str">
            <v>und</v>
          </cell>
          <cell r="H1266" t="str">
            <v>DNIT 030/2004-ES</v>
          </cell>
        </row>
        <row r="1267">
          <cell r="A1267" t="str">
            <v>2 S 04 962 09</v>
          </cell>
          <cell r="B1267" t="str">
            <v>-</v>
          </cell>
          <cell r="C1267" t="str">
            <v>Caixa de ligação e passagem - CLP 09</v>
          </cell>
          <cell r="D1267" t="str">
            <v>und</v>
          </cell>
          <cell r="H1267" t="str">
            <v>DNIT 030/2004-ES</v>
          </cell>
        </row>
        <row r="1268">
          <cell r="A1268" t="str">
            <v>2 S 04 962 10</v>
          </cell>
          <cell r="B1268" t="str">
            <v>-</v>
          </cell>
          <cell r="C1268" t="str">
            <v>Caixa de ligação e passagem - CLP 10</v>
          </cell>
          <cell r="D1268" t="str">
            <v>und</v>
          </cell>
          <cell r="H1268" t="str">
            <v>DNIT 030/2004-ES</v>
          </cell>
        </row>
        <row r="1269">
          <cell r="A1269" t="str">
            <v>2 S 04 962 11</v>
          </cell>
          <cell r="B1269" t="str">
            <v>-</v>
          </cell>
          <cell r="C1269" t="str">
            <v>Caixa de ligação e passagem - CLP 11</v>
          </cell>
          <cell r="D1269" t="str">
            <v>und</v>
          </cell>
          <cell r="H1269" t="str">
            <v>DNIT 030/2004-ES</v>
          </cell>
        </row>
        <row r="1270">
          <cell r="A1270" t="str">
            <v>2 S 04 962 12</v>
          </cell>
          <cell r="B1270" t="str">
            <v>-</v>
          </cell>
          <cell r="C1270" t="str">
            <v>Caixa de ligação e passagem - CLP 12</v>
          </cell>
          <cell r="D1270" t="str">
            <v>und</v>
          </cell>
          <cell r="H1270" t="str">
            <v>DNIT 030/2004-ES</v>
          </cell>
        </row>
        <row r="1271">
          <cell r="A1271" t="str">
            <v>2 S 04 962 13</v>
          </cell>
          <cell r="B1271" t="str">
            <v>-</v>
          </cell>
          <cell r="C1271" t="str">
            <v>Caixa de ligação e passagem - CLP 13</v>
          </cell>
          <cell r="D1271" t="str">
            <v>und</v>
          </cell>
          <cell r="H1271" t="str">
            <v>DNIT 030/2004-ES</v>
          </cell>
        </row>
        <row r="1272">
          <cell r="A1272" t="str">
            <v>2 S 04 962 14</v>
          </cell>
          <cell r="B1272" t="str">
            <v>-</v>
          </cell>
          <cell r="C1272" t="str">
            <v>Caixa de ligação e passagem - CLP 14</v>
          </cell>
          <cell r="D1272" t="str">
            <v>und</v>
          </cell>
          <cell r="H1272" t="str">
            <v>DNIT 030/2004-ES</v>
          </cell>
        </row>
        <row r="1273">
          <cell r="A1273" t="str">
            <v>2 S 04 962 15</v>
          </cell>
          <cell r="B1273" t="str">
            <v>-</v>
          </cell>
          <cell r="C1273" t="str">
            <v>Caixa de ligação e passagem - CLP 15</v>
          </cell>
          <cell r="D1273" t="str">
            <v>und</v>
          </cell>
          <cell r="H1273" t="str">
            <v>DNIT 030/2004-ES</v>
          </cell>
        </row>
        <row r="1274">
          <cell r="A1274" t="str">
            <v>2 S 04 962 16</v>
          </cell>
          <cell r="B1274" t="str">
            <v>-</v>
          </cell>
          <cell r="C1274" t="str">
            <v>Caixa de ligação e passagem - CLP 16</v>
          </cell>
          <cell r="D1274" t="str">
            <v>und</v>
          </cell>
          <cell r="H1274" t="str">
            <v>DNIT 030/2004-ES</v>
          </cell>
        </row>
        <row r="1275">
          <cell r="A1275" t="str">
            <v>2 S 04 962 17</v>
          </cell>
          <cell r="B1275" t="str">
            <v>-</v>
          </cell>
          <cell r="C1275" t="str">
            <v>Caixa de ligação e passagem - CLP 17</v>
          </cell>
          <cell r="D1275" t="str">
            <v>und</v>
          </cell>
          <cell r="H1275" t="str">
            <v>DNIT 030/2004-ES</v>
          </cell>
        </row>
        <row r="1276">
          <cell r="A1276" t="str">
            <v>2 S 04 962 18</v>
          </cell>
          <cell r="B1276" t="str">
            <v>-</v>
          </cell>
          <cell r="C1276" t="str">
            <v>Caixa de ligação e passagem - CLP 18</v>
          </cell>
          <cell r="D1276" t="str">
            <v>und</v>
          </cell>
          <cell r="H1276" t="str">
            <v>DNIT 030/2004-ES</v>
          </cell>
        </row>
        <row r="1277">
          <cell r="A1277" t="str">
            <v>2 S 04 962 51</v>
          </cell>
          <cell r="B1277" t="str">
            <v>-</v>
          </cell>
          <cell r="C1277" t="str">
            <v>Caixa de ligação e passagem - CLP 01 AC/BC</v>
          </cell>
          <cell r="D1277" t="str">
            <v>und</v>
          </cell>
          <cell r="H1277" t="str">
            <v>DNIT 030/2004-ES</v>
          </cell>
        </row>
        <row r="1278">
          <cell r="A1278" t="str">
            <v>2 S 04 962 52</v>
          </cell>
          <cell r="B1278" t="str">
            <v>-</v>
          </cell>
          <cell r="C1278" t="str">
            <v>Caixa de ligação e passagem - CLP 02 AC/BC</v>
          </cell>
          <cell r="D1278" t="str">
            <v>und</v>
          </cell>
          <cell r="H1278" t="str">
            <v>DNIT 030/2004-ES</v>
          </cell>
        </row>
        <row r="1279">
          <cell r="A1279" t="str">
            <v>2 S 04 962 53</v>
          </cell>
          <cell r="B1279" t="str">
            <v>-</v>
          </cell>
          <cell r="C1279" t="str">
            <v>Caixa de ligação e passagem - CLP 03 AC/BC</v>
          </cell>
          <cell r="D1279" t="str">
            <v>und</v>
          </cell>
          <cell r="H1279" t="str">
            <v>DNIT 030/2004-ES</v>
          </cell>
        </row>
        <row r="1280">
          <cell r="A1280" t="str">
            <v>2 S 04 962 54</v>
          </cell>
          <cell r="B1280" t="str">
            <v>-</v>
          </cell>
          <cell r="C1280" t="str">
            <v>Caixa de ligação e passagem - CLP 04 AC/BC</v>
          </cell>
          <cell r="D1280" t="str">
            <v>und</v>
          </cell>
          <cell r="H1280" t="str">
            <v>DNIT 030/2004-ES</v>
          </cell>
        </row>
        <row r="1281">
          <cell r="A1281" t="str">
            <v>2 S 04 962 55</v>
          </cell>
          <cell r="B1281" t="str">
            <v>-</v>
          </cell>
          <cell r="C1281" t="str">
            <v>Caixa de ligação e passagem - CLP 05 AC/BC</v>
          </cell>
          <cell r="D1281" t="str">
            <v>und</v>
          </cell>
          <cell r="H1281" t="str">
            <v>DNIT 030/2004-ES</v>
          </cell>
        </row>
        <row r="1282">
          <cell r="A1282" t="str">
            <v>2 S 04 962 56</v>
          </cell>
          <cell r="B1282" t="str">
            <v>-</v>
          </cell>
          <cell r="C1282" t="str">
            <v>Caixa de ligação e passagem - CLP 06 AC/BC</v>
          </cell>
          <cell r="D1282" t="str">
            <v>und</v>
          </cell>
          <cell r="H1282" t="str">
            <v>DNIT 030/2004-ES</v>
          </cell>
        </row>
        <row r="1283">
          <cell r="A1283" t="str">
            <v>2 S 04 962 57</v>
          </cell>
          <cell r="B1283" t="str">
            <v>-</v>
          </cell>
          <cell r="C1283" t="str">
            <v>Caixa de ligação e passagem - CLP 07 AC/BC</v>
          </cell>
          <cell r="D1283" t="str">
            <v>und</v>
          </cell>
          <cell r="H1283" t="str">
            <v>DNIT 030/2004-ES</v>
          </cell>
        </row>
        <row r="1284">
          <cell r="A1284" t="str">
            <v>2 S 04 962 58</v>
          </cell>
          <cell r="B1284" t="str">
            <v>-</v>
          </cell>
          <cell r="C1284" t="str">
            <v>Caixa de ligação e passagem - CLP 08 AC/BC</v>
          </cell>
          <cell r="D1284" t="str">
            <v>und</v>
          </cell>
          <cell r="H1284" t="str">
            <v>DNIT 030/2004-ES</v>
          </cell>
        </row>
        <row r="1285">
          <cell r="A1285" t="str">
            <v>2 S 04 962 59</v>
          </cell>
          <cell r="B1285" t="str">
            <v>-</v>
          </cell>
          <cell r="C1285" t="str">
            <v>Caixa de ligação e passagem - CLP 09 AC/BC</v>
          </cell>
          <cell r="D1285" t="str">
            <v>und</v>
          </cell>
          <cell r="H1285" t="str">
            <v>DNIT 030/2004-ES</v>
          </cell>
        </row>
        <row r="1286">
          <cell r="A1286" t="str">
            <v>2 S 04 962 60</v>
          </cell>
          <cell r="B1286" t="str">
            <v>-</v>
          </cell>
          <cell r="C1286" t="str">
            <v>Caixa de ligação e passagem - CLP 10 AC/BC</v>
          </cell>
          <cell r="D1286" t="str">
            <v>und</v>
          </cell>
          <cell r="H1286" t="str">
            <v>DNIT 030/2004-ES</v>
          </cell>
        </row>
        <row r="1287">
          <cell r="A1287" t="str">
            <v>2 S 04 962 61</v>
          </cell>
          <cell r="B1287" t="str">
            <v>-</v>
          </cell>
          <cell r="C1287" t="str">
            <v>Caixa de ligação e passagem - CLP 11 AC/BC</v>
          </cell>
          <cell r="D1287" t="str">
            <v>und</v>
          </cell>
          <cell r="H1287" t="str">
            <v>DNIT 030/2004-ES</v>
          </cell>
        </row>
        <row r="1288">
          <cell r="A1288" t="str">
            <v>2 S 04 962 62</v>
          </cell>
          <cell r="B1288" t="str">
            <v>-</v>
          </cell>
          <cell r="C1288" t="str">
            <v>Caixa de ligação e passagem - CLP 12 AC/BC</v>
          </cell>
          <cell r="D1288" t="str">
            <v>und</v>
          </cell>
          <cell r="H1288" t="str">
            <v>DNIT 030/2004-ES</v>
          </cell>
        </row>
        <row r="1289">
          <cell r="A1289" t="str">
            <v>2 S 04 962 63</v>
          </cell>
          <cell r="B1289" t="str">
            <v>-</v>
          </cell>
          <cell r="C1289" t="str">
            <v>Caixa de ligação e passagem - CLP 13 AC/BC</v>
          </cell>
          <cell r="D1289" t="str">
            <v>und</v>
          </cell>
          <cell r="H1289" t="str">
            <v>DNIT 030/2004-ES</v>
          </cell>
        </row>
        <row r="1290">
          <cell r="A1290" t="str">
            <v>2 S 04 962 64</v>
          </cell>
          <cell r="B1290" t="str">
            <v>-</v>
          </cell>
          <cell r="C1290" t="str">
            <v>Caixa de ligação e passagem - CLP 14 AC/BC</v>
          </cell>
          <cell r="D1290" t="str">
            <v>und</v>
          </cell>
          <cell r="H1290" t="str">
            <v>DNIT 030/2004-ES</v>
          </cell>
        </row>
        <row r="1291">
          <cell r="A1291" t="str">
            <v>2 S 04 962 65</v>
          </cell>
          <cell r="B1291" t="str">
            <v>-</v>
          </cell>
          <cell r="C1291" t="str">
            <v>Caixa de ligação e passagem - CLP 15 AC/BC</v>
          </cell>
          <cell r="D1291" t="str">
            <v>und</v>
          </cell>
          <cell r="H1291" t="str">
            <v>DNIT 030/2004-ES</v>
          </cell>
        </row>
        <row r="1292">
          <cell r="A1292" t="str">
            <v>2 S 04 962 66</v>
          </cell>
          <cell r="B1292" t="str">
            <v>-</v>
          </cell>
          <cell r="C1292" t="str">
            <v>Caixa de ligação e passagem - CLP 16 AC/BC</v>
          </cell>
          <cell r="D1292" t="str">
            <v>und</v>
          </cell>
          <cell r="H1292" t="str">
            <v>DNIT 030/2004-ES</v>
          </cell>
        </row>
        <row r="1293">
          <cell r="A1293" t="str">
            <v>2 S 04 962 67</v>
          </cell>
          <cell r="B1293" t="str">
            <v>-</v>
          </cell>
          <cell r="C1293" t="str">
            <v>Caixa de ligação e passagem - CLP 17 AC/BC</v>
          </cell>
          <cell r="D1293" t="str">
            <v>und</v>
          </cell>
          <cell r="H1293" t="str">
            <v>DNIT 030/2004-ES</v>
          </cell>
        </row>
        <row r="1294">
          <cell r="A1294" t="str">
            <v>2 S 04 962 68</v>
          </cell>
          <cell r="B1294" t="str">
            <v>-</v>
          </cell>
          <cell r="C1294" t="str">
            <v>Caixa de ligação e passagem - CLP 18 AC/BC</v>
          </cell>
          <cell r="D1294" t="str">
            <v>und</v>
          </cell>
          <cell r="H1294" t="str">
            <v>DNIT 030/2004-ES</v>
          </cell>
        </row>
        <row r="1295">
          <cell r="A1295" t="str">
            <v>2 S 04 963 01</v>
          </cell>
          <cell r="B1295" t="str">
            <v>-</v>
          </cell>
          <cell r="C1295" t="str">
            <v>Poço de visita - PVI 01</v>
          </cell>
          <cell r="D1295" t="str">
            <v>und</v>
          </cell>
          <cell r="H1295" t="str">
            <v>DNIT 030/2004-ES</v>
          </cell>
        </row>
        <row r="1296">
          <cell r="A1296" t="str">
            <v>2 S 04 963 02</v>
          </cell>
          <cell r="B1296" t="str">
            <v>-</v>
          </cell>
          <cell r="C1296" t="str">
            <v>Poço de visita - PVI 02</v>
          </cell>
          <cell r="D1296" t="str">
            <v>und</v>
          </cell>
          <cell r="H1296" t="str">
            <v>DNIT 030/2004-ES</v>
          </cell>
        </row>
        <row r="1297">
          <cell r="A1297" t="str">
            <v>2 S 04 963 03</v>
          </cell>
          <cell r="B1297" t="str">
            <v>-</v>
          </cell>
          <cell r="C1297" t="str">
            <v>Poço de visita - PVI 03</v>
          </cell>
          <cell r="D1297" t="str">
            <v>und</v>
          </cell>
          <cell r="H1297" t="str">
            <v>DNIT 030/2004-ES</v>
          </cell>
        </row>
        <row r="1298">
          <cell r="A1298" t="str">
            <v>2 S 04 963 04</v>
          </cell>
          <cell r="B1298" t="str">
            <v>-</v>
          </cell>
          <cell r="C1298" t="str">
            <v>Poço de visita - PVI 04</v>
          </cell>
          <cell r="D1298" t="str">
            <v>und</v>
          </cell>
          <cell r="H1298" t="str">
            <v>DNIT 030/2004-ES</v>
          </cell>
        </row>
        <row r="1299">
          <cell r="A1299" t="str">
            <v>2 S 04 963 05</v>
          </cell>
          <cell r="B1299" t="str">
            <v>-</v>
          </cell>
          <cell r="C1299" t="str">
            <v>Poço de visita - PVI 05</v>
          </cell>
          <cell r="D1299" t="str">
            <v>und</v>
          </cell>
          <cell r="H1299" t="str">
            <v>DNIT 030/2004-ES</v>
          </cell>
        </row>
        <row r="1300">
          <cell r="A1300" t="str">
            <v>2 S 04 963 06</v>
          </cell>
          <cell r="B1300" t="str">
            <v>-</v>
          </cell>
          <cell r="C1300" t="str">
            <v>Poço de visita - PVI 06</v>
          </cell>
          <cell r="D1300" t="str">
            <v>und</v>
          </cell>
          <cell r="H1300" t="str">
            <v>DNIT 030/2004-ES</v>
          </cell>
        </row>
        <row r="1301">
          <cell r="A1301" t="str">
            <v>2 S 04 963 07</v>
          </cell>
          <cell r="B1301" t="str">
            <v>-</v>
          </cell>
          <cell r="C1301" t="str">
            <v>Poço de visita - PVI 07</v>
          </cell>
          <cell r="D1301" t="str">
            <v>und</v>
          </cell>
          <cell r="H1301" t="str">
            <v>DNIT 030/2004-ES</v>
          </cell>
        </row>
        <row r="1302">
          <cell r="A1302" t="str">
            <v>2 S 04 963 08</v>
          </cell>
          <cell r="B1302" t="str">
            <v>-</v>
          </cell>
          <cell r="C1302" t="str">
            <v>Poço de visita - PVI 08</v>
          </cell>
          <cell r="D1302" t="str">
            <v>und</v>
          </cell>
          <cell r="H1302" t="str">
            <v>DNIT 030/2004-ES</v>
          </cell>
        </row>
        <row r="1303">
          <cell r="A1303" t="str">
            <v>2 S 04 963 09</v>
          </cell>
          <cell r="B1303" t="str">
            <v>-</v>
          </cell>
          <cell r="C1303" t="str">
            <v>Poço de visita - PVI 09</v>
          </cell>
          <cell r="D1303" t="str">
            <v>und</v>
          </cell>
          <cell r="H1303" t="str">
            <v>DNIT 030/2004-ES</v>
          </cell>
        </row>
        <row r="1304">
          <cell r="A1304" t="str">
            <v>2 S 04 963 10</v>
          </cell>
          <cell r="B1304" t="str">
            <v>-</v>
          </cell>
          <cell r="C1304" t="str">
            <v>Poço de visita - PVI 10</v>
          </cell>
          <cell r="D1304" t="str">
            <v>und</v>
          </cell>
          <cell r="H1304" t="str">
            <v>DNIT 030/2004-ES</v>
          </cell>
        </row>
        <row r="1305">
          <cell r="A1305" t="str">
            <v>2 S 04 963 11</v>
          </cell>
          <cell r="B1305" t="str">
            <v>-</v>
          </cell>
          <cell r="C1305" t="str">
            <v>Poço de visita - PVI 11</v>
          </cell>
          <cell r="D1305" t="str">
            <v>und</v>
          </cell>
          <cell r="H1305" t="str">
            <v>DNIT 030/2004-ES</v>
          </cell>
        </row>
        <row r="1306">
          <cell r="A1306" t="str">
            <v>2 S 04 963 12</v>
          </cell>
          <cell r="B1306" t="str">
            <v>-</v>
          </cell>
          <cell r="C1306" t="str">
            <v>Poço de visita - PVI 12</v>
          </cell>
          <cell r="D1306" t="str">
            <v>und</v>
          </cell>
          <cell r="H1306" t="str">
            <v>DNIT 030/2004-ES</v>
          </cell>
        </row>
        <row r="1307">
          <cell r="A1307" t="str">
            <v>2 S 04 963 13</v>
          </cell>
          <cell r="B1307" t="str">
            <v>-</v>
          </cell>
          <cell r="C1307" t="str">
            <v>Poço de visita - PVI 13</v>
          </cell>
          <cell r="D1307" t="str">
            <v>und</v>
          </cell>
          <cell r="H1307" t="str">
            <v>DNIT 030/2004-ES</v>
          </cell>
        </row>
        <row r="1308">
          <cell r="A1308" t="str">
            <v>2 S 04 963 14</v>
          </cell>
          <cell r="B1308" t="str">
            <v>-</v>
          </cell>
          <cell r="C1308" t="str">
            <v>Poço de visita - PVI 14</v>
          </cell>
          <cell r="D1308" t="str">
            <v>und</v>
          </cell>
          <cell r="H1308" t="str">
            <v>DNIT 030/2004-ES</v>
          </cell>
        </row>
        <row r="1309">
          <cell r="A1309" t="str">
            <v>2 S 04 963 15</v>
          </cell>
          <cell r="B1309" t="str">
            <v>-</v>
          </cell>
          <cell r="C1309" t="str">
            <v>Poço de visita - PVI 15</v>
          </cell>
          <cell r="D1309" t="str">
            <v>und</v>
          </cell>
          <cell r="H1309" t="str">
            <v>DNIT 030/2004-ES</v>
          </cell>
        </row>
        <row r="1310">
          <cell r="A1310" t="str">
            <v>2 S 04 963 16</v>
          </cell>
          <cell r="B1310" t="str">
            <v>-</v>
          </cell>
          <cell r="C1310" t="str">
            <v>Poço de visita - PVI 16</v>
          </cell>
          <cell r="D1310" t="str">
            <v>und</v>
          </cell>
          <cell r="H1310" t="str">
            <v>DNIT 030/2004-ES</v>
          </cell>
        </row>
        <row r="1311">
          <cell r="A1311" t="str">
            <v>2 S 04 963 17</v>
          </cell>
          <cell r="B1311" t="str">
            <v>-</v>
          </cell>
          <cell r="C1311" t="str">
            <v>Poço de visita - PVI 17</v>
          </cell>
          <cell r="D1311" t="str">
            <v>und</v>
          </cell>
          <cell r="H1311" t="str">
            <v>DNIT 030/2004-ES</v>
          </cell>
        </row>
        <row r="1312">
          <cell r="A1312" t="str">
            <v>2 S 04 963 18</v>
          </cell>
          <cell r="B1312" t="str">
            <v>-</v>
          </cell>
          <cell r="C1312" t="str">
            <v>Poço de visita - PVI 18</v>
          </cell>
          <cell r="D1312" t="str">
            <v>und</v>
          </cell>
          <cell r="H1312" t="str">
            <v>DNIT 030/2004-ES</v>
          </cell>
        </row>
        <row r="1313">
          <cell r="A1313" t="str">
            <v>2 S 04 963 31</v>
          </cell>
          <cell r="B1313" t="str">
            <v>-</v>
          </cell>
          <cell r="C1313" t="str">
            <v>Chaminé dos poços de visita - CPV 01</v>
          </cell>
          <cell r="D1313" t="str">
            <v>und</v>
          </cell>
          <cell r="H1313" t="str">
            <v>DNIT 030/2004-ES</v>
          </cell>
        </row>
        <row r="1314">
          <cell r="A1314" t="str">
            <v>2 S 04 963 32</v>
          </cell>
          <cell r="B1314" t="str">
            <v>-</v>
          </cell>
          <cell r="C1314" t="str">
            <v>Chaminé dos poços de visita - CPV 02</v>
          </cell>
          <cell r="D1314" t="str">
            <v>und</v>
          </cell>
          <cell r="H1314" t="str">
            <v>DNIT 030/2004-ES</v>
          </cell>
        </row>
        <row r="1315">
          <cell r="A1315" t="str">
            <v>2 S 04 963 33</v>
          </cell>
          <cell r="B1315" t="str">
            <v>-</v>
          </cell>
          <cell r="C1315" t="str">
            <v>Chaminé dos poços de visita - CPV 03</v>
          </cell>
          <cell r="D1315" t="str">
            <v>und</v>
          </cell>
          <cell r="H1315" t="str">
            <v>DNIT 030/2004-ES</v>
          </cell>
        </row>
        <row r="1316">
          <cell r="A1316" t="str">
            <v>2 S 04 963 34</v>
          </cell>
          <cell r="B1316" t="str">
            <v>-</v>
          </cell>
          <cell r="C1316" t="str">
            <v>Chaminé dos poços de visita - CPV 04</v>
          </cell>
          <cell r="D1316" t="str">
            <v>und</v>
          </cell>
          <cell r="H1316" t="str">
            <v>DNIT 030/2004-ES</v>
          </cell>
        </row>
        <row r="1317">
          <cell r="A1317" t="str">
            <v>2 S 04 963 35</v>
          </cell>
          <cell r="B1317" t="str">
            <v>-</v>
          </cell>
          <cell r="C1317" t="str">
            <v>Chaminé dos poços de visita - CPV 05</v>
          </cell>
          <cell r="D1317" t="str">
            <v>und</v>
          </cell>
          <cell r="H1317" t="str">
            <v>DNIT 030/2004-ES</v>
          </cell>
        </row>
        <row r="1318">
          <cell r="A1318" t="str">
            <v>2 S 04 963 36</v>
          </cell>
          <cell r="B1318" t="str">
            <v>-</v>
          </cell>
          <cell r="C1318" t="str">
            <v>Chaminé dos poços de visita - CPV 06</v>
          </cell>
          <cell r="D1318" t="str">
            <v>und</v>
          </cell>
          <cell r="H1318" t="str">
            <v>DNIT 030/2004-ES</v>
          </cell>
        </row>
        <row r="1319">
          <cell r="A1319" t="str">
            <v>2 S 04 963 37</v>
          </cell>
          <cell r="B1319" t="str">
            <v>-</v>
          </cell>
          <cell r="C1319" t="str">
            <v>Chaminé dos poços de visita - CPV 07</v>
          </cell>
          <cell r="D1319" t="str">
            <v>und</v>
          </cell>
          <cell r="H1319" t="str">
            <v>DNIT 030/2004-ES</v>
          </cell>
        </row>
        <row r="1320">
          <cell r="A1320" t="str">
            <v>2 S 04 963 51</v>
          </cell>
          <cell r="B1320" t="str">
            <v>-</v>
          </cell>
          <cell r="C1320" t="str">
            <v>Poço de visita - PVI 01 AC/BC</v>
          </cell>
          <cell r="D1320" t="str">
            <v>und</v>
          </cell>
          <cell r="H1320" t="str">
            <v>DNIT 030/2004-ES</v>
          </cell>
        </row>
        <row r="1321">
          <cell r="A1321" t="str">
            <v>2 S 04 963 52</v>
          </cell>
          <cell r="B1321" t="str">
            <v>-</v>
          </cell>
          <cell r="C1321" t="str">
            <v>Poço de visita - PVI 02 AC/BC</v>
          </cell>
          <cell r="D1321" t="str">
            <v>und</v>
          </cell>
          <cell r="H1321" t="str">
            <v>DNIT 030/2004-ES</v>
          </cell>
        </row>
        <row r="1322">
          <cell r="A1322" t="str">
            <v>2 S 04 963 53</v>
          </cell>
          <cell r="B1322" t="str">
            <v>-</v>
          </cell>
          <cell r="C1322" t="str">
            <v>Poço de visita - PVI 03 AC/BC</v>
          </cell>
          <cell r="D1322" t="str">
            <v>und</v>
          </cell>
          <cell r="H1322" t="str">
            <v>DNIT 030/2004-ES</v>
          </cell>
        </row>
        <row r="1323">
          <cell r="A1323" t="str">
            <v>2 S 04 963 54</v>
          </cell>
          <cell r="B1323" t="str">
            <v>-</v>
          </cell>
          <cell r="C1323" t="str">
            <v>Poço de visita - PVI 04 AC/BC</v>
          </cell>
          <cell r="D1323" t="str">
            <v>und</v>
          </cell>
          <cell r="H1323" t="str">
            <v>DNIT 030/2004-ES</v>
          </cell>
        </row>
        <row r="1324">
          <cell r="A1324" t="str">
            <v>2 S 04 963 55</v>
          </cell>
          <cell r="B1324" t="str">
            <v>-</v>
          </cell>
          <cell r="C1324" t="str">
            <v>Poço de visita - PVI 05 AC/BC</v>
          </cell>
          <cell r="D1324" t="str">
            <v>und</v>
          </cell>
          <cell r="H1324" t="str">
            <v>DNIT 030/2004-ES</v>
          </cell>
        </row>
        <row r="1325">
          <cell r="A1325" t="str">
            <v>2 S 04 963 56</v>
          </cell>
          <cell r="B1325" t="str">
            <v>-</v>
          </cell>
          <cell r="C1325" t="str">
            <v>Poço de visita - PVI 06 AC/BC</v>
          </cell>
          <cell r="D1325" t="str">
            <v>und</v>
          </cell>
          <cell r="H1325" t="str">
            <v>DNIT 030/2004-ES</v>
          </cell>
        </row>
        <row r="1326">
          <cell r="A1326" t="str">
            <v>2 S 04 963 57</v>
          </cell>
          <cell r="B1326" t="str">
            <v>-</v>
          </cell>
          <cell r="C1326" t="str">
            <v>Poço de visita - PVI 07 AC/BC</v>
          </cell>
          <cell r="D1326" t="str">
            <v>und</v>
          </cell>
          <cell r="H1326" t="str">
            <v>DNIT 030/2004-ES</v>
          </cell>
        </row>
        <row r="1327">
          <cell r="A1327" t="str">
            <v>2 S 04 963 58</v>
          </cell>
          <cell r="B1327" t="str">
            <v>-</v>
          </cell>
          <cell r="C1327" t="str">
            <v>Poço de visita - PVI 08 AC/BC</v>
          </cell>
          <cell r="D1327" t="str">
            <v>und</v>
          </cell>
          <cell r="H1327" t="str">
            <v>DNIT 030/2004-ES</v>
          </cell>
        </row>
        <row r="1328">
          <cell r="A1328" t="str">
            <v>2 S 04 963 59</v>
          </cell>
          <cell r="B1328" t="str">
            <v>-</v>
          </cell>
          <cell r="C1328" t="str">
            <v>Poço de visita - PVI 09 AC/BC</v>
          </cell>
          <cell r="D1328" t="str">
            <v>und</v>
          </cell>
          <cell r="H1328" t="str">
            <v>DNIT 030/2004-ES</v>
          </cell>
        </row>
        <row r="1329">
          <cell r="A1329" t="str">
            <v>2 S 04 963 60</v>
          </cell>
          <cell r="B1329" t="str">
            <v>-</v>
          </cell>
          <cell r="C1329" t="str">
            <v>Poço de visita - PVI 10 AC/BC</v>
          </cell>
          <cell r="D1329" t="str">
            <v>und</v>
          </cell>
          <cell r="H1329" t="str">
            <v>DNIT 030/2004-ES</v>
          </cell>
        </row>
        <row r="1330">
          <cell r="A1330" t="str">
            <v>2 S 04 963 61</v>
          </cell>
          <cell r="B1330" t="str">
            <v>-</v>
          </cell>
          <cell r="C1330" t="str">
            <v>Poço de visita - PVI 11 AC/BC</v>
          </cell>
          <cell r="D1330" t="str">
            <v>und</v>
          </cell>
          <cell r="H1330" t="str">
            <v>DNIT 030/2004-ES</v>
          </cell>
        </row>
        <row r="1331">
          <cell r="A1331" t="str">
            <v>2 S 04 963 62</v>
          </cell>
          <cell r="B1331" t="str">
            <v>-</v>
          </cell>
          <cell r="C1331" t="str">
            <v>Poço de visita - PVI 12 AC/BC</v>
          </cell>
          <cell r="D1331" t="str">
            <v>und</v>
          </cell>
          <cell r="H1331" t="str">
            <v>DNIT 030/2004-ES</v>
          </cell>
        </row>
        <row r="1332">
          <cell r="A1332" t="str">
            <v>2 S 04 963 63</v>
          </cell>
          <cell r="B1332" t="str">
            <v>-</v>
          </cell>
          <cell r="C1332" t="str">
            <v>Poço de visita - PVI 13 AC/BC</v>
          </cell>
          <cell r="D1332" t="str">
            <v>und</v>
          </cell>
          <cell r="H1332" t="str">
            <v>DNIT 030/2004-ES</v>
          </cell>
        </row>
        <row r="1333">
          <cell r="A1333" t="str">
            <v>2 S 04 963 64</v>
          </cell>
          <cell r="B1333" t="str">
            <v>-</v>
          </cell>
          <cell r="C1333" t="str">
            <v>Poço de visita - PVI 14 AC/BC</v>
          </cell>
          <cell r="D1333" t="str">
            <v>und</v>
          </cell>
          <cell r="H1333" t="str">
            <v>DNIT 030/2004-ES</v>
          </cell>
        </row>
        <row r="1334">
          <cell r="A1334" t="str">
            <v>2 S 04 963 65</v>
          </cell>
          <cell r="B1334" t="str">
            <v>-</v>
          </cell>
          <cell r="C1334" t="str">
            <v>Poço de visita - PVI 15 AC/BC</v>
          </cell>
          <cell r="D1334" t="str">
            <v>und</v>
          </cell>
          <cell r="H1334" t="str">
            <v>DNIT 030/2004-ES</v>
          </cell>
        </row>
        <row r="1335">
          <cell r="A1335" t="str">
            <v>2 S 04 963 66</v>
          </cell>
          <cell r="B1335" t="str">
            <v>-</v>
          </cell>
          <cell r="C1335" t="str">
            <v>Poço de visita - PVI 16 AC/BC</v>
          </cell>
          <cell r="D1335" t="str">
            <v>und</v>
          </cell>
          <cell r="H1335" t="str">
            <v>DNIT 030/2004-ES</v>
          </cell>
        </row>
        <row r="1336">
          <cell r="A1336" t="str">
            <v>2 S 04 963 67</v>
          </cell>
          <cell r="B1336" t="str">
            <v>-</v>
          </cell>
          <cell r="C1336" t="str">
            <v>Poço de visita - PVI 17 AC/BC</v>
          </cell>
          <cell r="D1336" t="str">
            <v>und</v>
          </cell>
          <cell r="H1336" t="str">
            <v>DNIT 030/2004-ES</v>
          </cell>
        </row>
        <row r="1337">
          <cell r="A1337" t="str">
            <v>2 S 04 963 68</v>
          </cell>
          <cell r="B1337" t="str">
            <v>-</v>
          </cell>
          <cell r="C1337" t="str">
            <v>Poço de visita - PVI 18 AC/BC</v>
          </cell>
          <cell r="D1337" t="str">
            <v>und</v>
          </cell>
          <cell r="H1337" t="str">
            <v>DNIT 030/2004-ES</v>
          </cell>
        </row>
        <row r="1338">
          <cell r="A1338" t="str">
            <v>2 S 04 963 81</v>
          </cell>
          <cell r="B1338" t="str">
            <v>-</v>
          </cell>
          <cell r="C1338" t="str">
            <v>Chaminé dos poços de visita - CPV 01 AC/BC</v>
          </cell>
          <cell r="D1338" t="str">
            <v>und</v>
          </cell>
          <cell r="H1338" t="str">
            <v>DNIT 030/2004-ES</v>
          </cell>
        </row>
        <row r="1339">
          <cell r="A1339" t="str">
            <v>2 S 04 963 82</v>
          </cell>
          <cell r="B1339" t="str">
            <v>-</v>
          </cell>
          <cell r="C1339" t="str">
            <v>Chaminé dos poços de visita - CPV 02 AC/BC</v>
          </cell>
          <cell r="D1339" t="str">
            <v>und</v>
          </cell>
          <cell r="H1339" t="str">
            <v>DNIT 030/2004-ES</v>
          </cell>
        </row>
        <row r="1340">
          <cell r="A1340" t="str">
            <v>2 S 04 963 83</v>
          </cell>
          <cell r="B1340" t="str">
            <v>-</v>
          </cell>
          <cell r="C1340" t="str">
            <v>Chaminé dos poços de visita - CPV 03 AC/BC</v>
          </cell>
          <cell r="D1340" t="str">
            <v>und</v>
          </cell>
          <cell r="H1340" t="str">
            <v>DNIT 030/2004-ES</v>
          </cell>
        </row>
        <row r="1341">
          <cell r="A1341" t="str">
            <v>2 S 04 963 84</v>
          </cell>
          <cell r="B1341" t="str">
            <v>-</v>
          </cell>
          <cell r="C1341" t="str">
            <v>Chaminé dos poços de visita - CPV 04 AC/BC</v>
          </cell>
          <cell r="D1341" t="str">
            <v>und</v>
          </cell>
          <cell r="H1341" t="str">
            <v>DNIT 030/2004-ES</v>
          </cell>
        </row>
        <row r="1342">
          <cell r="A1342" t="str">
            <v>2 S 04 963 85</v>
          </cell>
          <cell r="B1342" t="str">
            <v>-</v>
          </cell>
          <cell r="C1342" t="str">
            <v>Chaminé dos poços de visita - CPV 05 AC/BC</v>
          </cell>
          <cell r="D1342" t="str">
            <v>und</v>
          </cell>
          <cell r="H1342" t="str">
            <v>DNIT 030/2004-ES</v>
          </cell>
        </row>
        <row r="1343">
          <cell r="A1343" t="str">
            <v>2 S 04 963 86</v>
          </cell>
          <cell r="B1343" t="str">
            <v>-</v>
          </cell>
          <cell r="C1343" t="str">
            <v>Chaminé dos poços de visita - CPV 06 AC/BC</v>
          </cell>
          <cell r="D1343" t="str">
            <v>und</v>
          </cell>
          <cell r="H1343" t="str">
            <v>DNIT 030/2004-ES</v>
          </cell>
        </row>
        <row r="1344">
          <cell r="A1344" t="str">
            <v>2 S 04 963 87</v>
          </cell>
          <cell r="B1344" t="str">
            <v>-</v>
          </cell>
          <cell r="C1344" t="str">
            <v>Chaminé dos poços de visita - CPV 07 AC/BC</v>
          </cell>
          <cell r="D1344" t="str">
            <v>und</v>
          </cell>
          <cell r="H1344" t="str">
            <v>DNIT 030/2004-ES</v>
          </cell>
        </row>
        <row r="1345">
          <cell r="A1345" t="str">
            <v>2 S 04 964 01</v>
          </cell>
          <cell r="B1345" t="str">
            <v>-</v>
          </cell>
          <cell r="C1345" t="str">
            <v>Tubulação de drenagem urbana - D=0,40 m s/ berço</v>
          </cell>
          <cell r="D1345" t="str">
            <v>m</v>
          </cell>
          <cell r="H1345" t="str">
            <v>DNIT 030/2004-ES</v>
          </cell>
        </row>
        <row r="1346">
          <cell r="A1346" t="str">
            <v>2 S 04 964 02</v>
          </cell>
          <cell r="B1346" t="str">
            <v>-</v>
          </cell>
          <cell r="C1346" t="str">
            <v>Tubulação de drenagem urbana - D=0,60 m s/ berço</v>
          </cell>
          <cell r="D1346" t="str">
            <v>m</v>
          </cell>
          <cell r="H1346" t="str">
            <v>DNIT 030/2004-ES</v>
          </cell>
        </row>
        <row r="1347">
          <cell r="A1347" t="str">
            <v>2 S 04 964 03</v>
          </cell>
          <cell r="B1347" t="str">
            <v>-</v>
          </cell>
          <cell r="C1347" t="str">
            <v>Tubulação de drenagem urbana - D=0,80 m s/ berço</v>
          </cell>
          <cell r="D1347" t="str">
            <v>m</v>
          </cell>
          <cell r="H1347" t="str">
            <v>DNIT 030/2004-ES</v>
          </cell>
        </row>
        <row r="1348">
          <cell r="A1348" t="str">
            <v>2 S 04 964 04</v>
          </cell>
          <cell r="B1348" t="str">
            <v>-</v>
          </cell>
          <cell r="C1348" t="str">
            <v>Tubulação de drenagem urbana - D=1,00 m s/ berço</v>
          </cell>
          <cell r="D1348" t="str">
            <v>m</v>
          </cell>
          <cell r="H1348" t="str">
            <v>DNIT 030/2004-ES</v>
          </cell>
        </row>
        <row r="1349">
          <cell r="A1349" t="str">
            <v>2 S 04 964 05</v>
          </cell>
          <cell r="B1349" t="str">
            <v>-</v>
          </cell>
          <cell r="C1349" t="str">
            <v>Tubulação de drenagem urbana - D=1,20 m s/ berço</v>
          </cell>
          <cell r="D1349" t="str">
            <v>m</v>
          </cell>
          <cell r="H1349" t="str">
            <v>DNIT 030/2004-ES</v>
          </cell>
        </row>
        <row r="1350">
          <cell r="A1350" t="str">
            <v>2 S 04 964 06</v>
          </cell>
          <cell r="B1350" t="str">
            <v>-</v>
          </cell>
          <cell r="C1350" t="str">
            <v>Tubulação de drenagem urbana - D=1,50 m s/ berço</v>
          </cell>
          <cell r="D1350" t="str">
            <v>m</v>
          </cell>
          <cell r="H1350" t="str">
            <v>DNIT 030/2004-ES</v>
          </cell>
        </row>
        <row r="1351">
          <cell r="A1351" t="str">
            <v>2 S 04 964 51</v>
          </cell>
          <cell r="B1351" t="str">
            <v>-</v>
          </cell>
          <cell r="C1351" t="str">
            <v>Tubulação de drenagem urbana-D=0,40m s/berço AC/BC</v>
          </cell>
          <cell r="D1351" t="str">
            <v>m</v>
          </cell>
          <cell r="H1351" t="str">
            <v>DNIT 030/2004-ES</v>
          </cell>
        </row>
        <row r="1352">
          <cell r="A1352" t="str">
            <v>2 S 04 964 52</v>
          </cell>
          <cell r="B1352" t="str">
            <v>-</v>
          </cell>
          <cell r="C1352" t="str">
            <v>Tubulação de drenagem urbana-D=0,60m s/berço AC/BC</v>
          </cell>
          <cell r="D1352" t="str">
            <v>m</v>
          </cell>
          <cell r="H1352" t="str">
            <v>DNIT 030/2004-ES</v>
          </cell>
        </row>
        <row r="1353">
          <cell r="A1353" t="str">
            <v>2 S 04 964 53</v>
          </cell>
          <cell r="B1353" t="str">
            <v>-</v>
          </cell>
          <cell r="C1353" t="str">
            <v>Tubulação de drenagem urbana-D=0,80m s/berço AC/BC</v>
          </cell>
          <cell r="D1353" t="str">
            <v>m</v>
          </cell>
          <cell r="H1353" t="str">
            <v>DNIT 030/2004-ES</v>
          </cell>
        </row>
        <row r="1354">
          <cell r="A1354" t="str">
            <v>2 S 04 964 54</v>
          </cell>
          <cell r="B1354" t="str">
            <v>-</v>
          </cell>
          <cell r="C1354" t="str">
            <v>Tubulação de drenagem urbana-D=1,00m s/berço AC/BC</v>
          </cell>
          <cell r="D1354" t="str">
            <v>m</v>
          </cell>
          <cell r="H1354" t="str">
            <v>DNIT 030/2004-ES</v>
          </cell>
        </row>
        <row r="1355">
          <cell r="A1355" t="str">
            <v>2 S 04 964 55</v>
          </cell>
          <cell r="B1355" t="str">
            <v>-</v>
          </cell>
          <cell r="C1355" t="str">
            <v>Tubulação de drenagem urbana-D=1,20m s/berço AC/BC</v>
          </cell>
          <cell r="D1355" t="str">
            <v>m</v>
          </cell>
          <cell r="H1355" t="str">
            <v>DNIT 030/2004-ES</v>
          </cell>
        </row>
        <row r="1356">
          <cell r="A1356" t="str">
            <v>2 S 04 964 56</v>
          </cell>
          <cell r="B1356" t="str">
            <v>-</v>
          </cell>
          <cell r="C1356" t="str">
            <v>Tubulação de drenagem urbana-D=1,50m s/berço AC/BC</v>
          </cell>
          <cell r="D1356" t="str">
            <v>m</v>
          </cell>
          <cell r="H1356" t="str">
            <v>DNIT 030/2004-ES</v>
          </cell>
        </row>
        <row r="1357">
          <cell r="A1357" t="str">
            <v>2 S 04 990 01</v>
          </cell>
          <cell r="B1357" t="str">
            <v>-</v>
          </cell>
          <cell r="C1357" t="str">
            <v>Transposição de segmento de sarjetas - TSS 01</v>
          </cell>
          <cell r="D1357" t="str">
            <v>m</v>
          </cell>
          <cell r="H1357" t="str">
            <v>DNIT 019/2004-ES</v>
          </cell>
        </row>
        <row r="1358">
          <cell r="A1358" t="str">
            <v>2 S 04 990 02</v>
          </cell>
          <cell r="B1358" t="str">
            <v>-</v>
          </cell>
          <cell r="C1358" t="str">
            <v>Transposição de segmento de sarjetas - TSS 02</v>
          </cell>
          <cell r="D1358" t="str">
            <v>m</v>
          </cell>
          <cell r="H1358" t="str">
            <v>DNIT 019/2004-ES</v>
          </cell>
        </row>
        <row r="1359">
          <cell r="A1359" t="str">
            <v>2 S 04 990 03</v>
          </cell>
          <cell r="B1359" t="str">
            <v>-</v>
          </cell>
          <cell r="C1359" t="str">
            <v>Transposição de segmento de sarjetas - TSS 03</v>
          </cell>
          <cell r="D1359" t="str">
            <v>m</v>
          </cell>
          <cell r="H1359" t="str">
            <v>DNIT 019/2004-ES</v>
          </cell>
        </row>
        <row r="1360">
          <cell r="A1360" t="str">
            <v>2 S 04 990 04</v>
          </cell>
          <cell r="B1360" t="str">
            <v>-</v>
          </cell>
          <cell r="C1360" t="str">
            <v>Transposição de segmento de sarjetas - TSS 04</v>
          </cell>
          <cell r="D1360" t="str">
            <v>m</v>
          </cell>
          <cell r="H1360" t="str">
            <v>DNIT 019/2004-ES</v>
          </cell>
        </row>
        <row r="1361">
          <cell r="A1361" t="str">
            <v>2 S 04 990 05</v>
          </cell>
          <cell r="B1361" t="str">
            <v>-</v>
          </cell>
          <cell r="C1361" t="str">
            <v>Transposição de segmento de sarjetas - TSS 05</v>
          </cell>
          <cell r="D1361" t="str">
            <v>m</v>
          </cell>
          <cell r="H1361" t="str">
            <v>DNIT 019/2004-ES</v>
          </cell>
        </row>
        <row r="1362">
          <cell r="A1362" t="str">
            <v>2 S 04 990 06</v>
          </cell>
          <cell r="B1362" t="str">
            <v>-</v>
          </cell>
          <cell r="C1362" t="str">
            <v>Transposição de segmento de sarjetas - TSS 06</v>
          </cell>
          <cell r="D1362" t="str">
            <v>m</v>
          </cell>
          <cell r="H1362" t="str">
            <v>DNIT 019/2004-ES</v>
          </cell>
        </row>
        <row r="1363">
          <cell r="A1363" t="str">
            <v>2 S 04 990 51</v>
          </cell>
          <cell r="B1363" t="str">
            <v>-</v>
          </cell>
          <cell r="C1363" t="str">
            <v>Transposição de segmentos de sarjetas-TSS 01 AC/BC</v>
          </cell>
          <cell r="D1363" t="str">
            <v>m</v>
          </cell>
          <cell r="H1363" t="str">
            <v>DNIT 019/2004-ES</v>
          </cell>
        </row>
        <row r="1364">
          <cell r="A1364" t="str">
            <v>2 S 04 990 52</v>
          </cell>
          <cell r="B1364" t="str">
            <v>-</v>
          </cell>
          <cell r="C1364" t="str">
            <v>Transposição de segmentos de sarjetas-TSS 02 AC/BC</v>
          </cell>
          <cell r="D1364" t="str">
            <v>m</v>
          </cell>
          <cell r="H1364" t="str">
            <v>DNIT 019/2004-ES</v>
          </cell>
        </row>
        <row r="1365">
          <cell r="A1365" t="str">
            <v>2 S 04 990 53</v>
          </cell>
          <cell r="B1365" t="str">
            <v>-</v>
          </cell>
          <cell r="C1365" t="str">
            <v>Transposição de segmento de sarjetas-TSS 03 AC/BC</v>
          </cell>
          <cell r="D1365" t="str">
            <v>m</v>
          </cell>
          <cell r="H1365" t="str">
            <v>DNIT 019/2004-ES</v>
          </cell>
        </row>
        <row r="1366">
          <cell r="A1366" t="str">
            <v>2 S 04 990 54</v>
          </cell>
          <cell r="B1366" t="str">
            <v>-</v>
          </cell>
          <cell r="C1366" t="str">
            <v>Transposição de segmento de sarjetas-TSS 04 AC/BC</v>
          </cell>
          <cell r="D1366" t="str">
            <v>m</v>
          </cell>
          <cell r="H1366" t="str">
            <v>DNIT 019/2004-ES</v>
          </cell>
        </row>
        <row r="1367">
          <cell r="A1367" t="str">
            <v>2 S 04 990 55</v>
          </cell>
          <cell r="B1367" t="str">
            <v>-</v>
          </cell>
          <cell r="C1367" t="str">
            <v>Transposição de segmento de sarjetas-TSS 05 AC/BC</v>
          </cell>
          <cell r="D1367" t="str">
            <v>m</v>
          </cell>
          <cell r="H1367" t="str">
            <v>DNIT 019/2004-ES</v>
          </cell>
        </row>
        <row r="1368">
          <cell r="A1368" t="str">
            <v>2 S 04 990 56</v>
          </cell>
          <cell r="B1368" t="str">
            <v>-</v>
          </cell>
          <cell r="C1368" t="str">
            <v>Transposição de segmento de sarjetas-TSS 06 AC/BC</v>
          </cell>
          <cell r="D1368" t="str">
            <v>m</v>
          </cell>
          <cell r="H1368" t="str">
            <v>DNIT 019/2004-ES</v>
          </cell>
        </row>
        <row r="1369">
          <cell r="A1369" t="str">
            <v>2 S 04 991 01</v>
          </cell>
          <cell r="B1369" t="str">
            <v>-</v>
          </cell>
          <cell r="C1369" t="str">
            <v>Tampa concr. p/caixa colet. (4 nervuras) - TCC 01</v>
          </cell>
          <cell r="D1369" t="str">
            <v>und</v>
          </cell>
          <cell r="H1369" t="str">
            <v>DNIT 026/2004-ES</v>
          </cell>
        </row>
        <row r="1370">
          <cell r="A1370" t="str">
            <v>2 S 04 991 02</v>
          </cell>
          <cell r="B1370" t="str">
            <v>-</v>
          </cell>
          <cell r="C1370" t="str">
            <v>Tampa de ferro p/ caixa coletora - TCC 02</v>
          </cell>
          <cell r="D1370" t="str">
            <v>und</v>
          </cell>
          <cell r="H1370" t="str">
            <v>DNIT 026/2004-ES</v>
          </cell>
        </row>
        <row r="1371">
          <cell r="A1371" t="str">
            <v>2 S 04 991 51</v>
          </cell>
          <cell r="B1371" t="str">
            <v>-</v>
          </cell>
          <cell r="C1371" t="str">
            <v>Tampa concr.p/caixa colet(4 nervuras)-TCC 01 AC/BC</v>
          </cell>
          <cell r="D1371" t="str">
            <v>und</v>
          </cell>
          <cell r="H1371" t="str">
            <v>DNIT 026/2004-ES</v>
          </cell>
        </row>
        <row r="1372">
          <cell r="A1372" t="str">
            <v>2 S 04 999 03</v>
          </cell>
          <cell r="B1372" t="str">
            <v>-</v>
          </cell>
          <cell r="C1372" t="str">
            <v>Escoramento de bueiros celulares</v>
          </cell>
          <cell r="D1372" t="str">
            <v>m³</v>
          </cell>
        </row>
        <row r="1373">
          <cell r="A1373" t="str">
            <v>2 S 04 999 06</v>
          </cell>
          <cell r="B1373" t="str">
            <v>-</v>
          </cell>
          <cell r="C1373" t="str">
            <v>Solo local / selo de argila apiloado</v>
          </cell>
          <cell r="D1373" t="str">
            <v>m³</v>
          </cell>
        </row>
        <row r="1374">
          <cell r="A1374" t="str">
            <v>2 S 04 999 07</v>
          </cell>
          <cell r="B1374" t="str">
            <v>-</v>
          </cell>
          <cell r="C1374" t="str">
            <v>Lastro de brita</v>
          </cell>
          <cell r="D1374" t="str">
            <v>m³</v>
          </cell>
        </row>
        <row r="1375">
          <cell r="A1375" t="str">
            <v>2 S 04 999 57</v>
          </cell>
          <cell r="B1375" t="str">
            <v>-</v>
          </cell>
          <cell r="C1375" t="str">
            <v>Lastro de brita BC</v>
          </cell>
          <cell r="D1375" t="str">
            <v>m³</v>
          </cell>
        </row>
        <row r="1376">
          <cell r="A1376" t="str">
            <v>2 S 05 000 06</v>
          </cell>
          <cell r="B1376" t="str">
            <v>-</v>
          </cell>
          <cell r="C1376" t="str">
            <v>Calha metálica semi-circular D=0,40 m</v>
          </cell>
          <cell r="D1376" t="str">
            <v>m</v>
          </cell>
        </row>
        <row r="1377">
          <cell r="A1377" t="str">
            <v>2 S 05 000 09</v>
          </cell>
          <cell r="B1377" t="str">
            <v>-</v>
          </cell>
          <cell r="C1377" t="str">
            <v>Dentes para bueiros simples D=0,60 m</v>
          </cell>
          <cell r="D1377" t="str">
            <v>und</v>
          </cell>
        </row>
        <row r="1378">
          <cell r="A1378" t="str">
            <v>2 S 05 000 10</v>
          </cell>
          <cell r="B1378" t="str">
            <v>-</v>
          </cell>
          <cell r="C1378" t="str">
            <v>Dentes para bueiros simples D=0,80 m</v>
          </cell>
          <cell r="D1378" t="str">
            <v>und</v>
          </cell>
        </row>
        <row r="1379">
          <cell r="A1379" t="str">
            <v>2 S 05 000 11</v>
          </cell>
          <cell r="B1379" t="str">
            <v>-</v>
          </cell>
          <cell r="C1379" t="str">
            <v>Dentes para bueiros simples D=1,00 m</v>
          </cell>
          <cell r="D1379" t="str">
            <v>und</v>
          </cell>
        </row>
        <row r="1380">
          <cell r="A1380" t="str">
            <v>2 S 05 000 12</v>
          </cell>
          <cell r="B1380" t="str">
            <v>-</v>
          </cell>
          <cell r="C1380" t="str">
            <v>Dentes para bueiros simples D=1,20 m</v>
          </cell>
          <cell r="D1380" t="str">
            <v>und</v>
          </cell>
        </row>
        <row r="1381">
          <cell r="A1381" t="str">
            <v>2 S 05 000 13</v>
          </cell>
          <cell r="B1381" t="str">
            <v>-</v>
          </cell>
          <cell r="C1381" t="str">
            <v>Dentes para bueiros simples D=1,50 m</v>
          </cell>
          <cell r="D1381" t="str">
            <v>und</v>
          </cell>
        </row>
        <row r="1382">
          <cell r="A1382" t="str">
            <v>2 S 05 000 14</v>
          </cell>
          <cell r="B1382" t="str">
            <v>-</v>
          </cell>
          <cell r="C1382" t="str">
            <v>Dentes para bueiros duplos D=1,00 m</v>
          </cell>
          <cell r="D1382" t="str">
            <v>und</v>
          </cell>
        </row>
        <row r="1383">
          <cell r="A1383" t="str">
            <v>2 S 05 000 15</v>
          </cell>
          <cell r="B1383" t="str">
            <v>-</v>
          </cell>
          <cell r="C1383" t="str">
            <v>Dentes para bueiros duplos D=1,20 m</v>
          </cell>
          <cell r="D1383" t="str">
            <v>und</v>
          </cell>
        </row>
        <row r="1384">
          <cell r="A1384" t="str">
            <v>2 S 05 000 16</v>
          </cell>
          <cell r="B1384" t="str">
            <v>-</v>
          </cell>
          <cell r="C1384" t="str">
            <v>Dentes para bueiros duplos D=1,50 m</v>
          </cell>
          <cell r="D1384" t="str">
            <v>und</v>
          </cell>
        </row>
        <row r="1385">
          <cell r="A1385" t="str">
            <v>2 S 05 000 17</v>
          </cell>
          <cell r="B1385" t="str">
            <v>-</v>
          </cell>
          <cell r="C1385" t="str">
            <v>Dentes para bueiros triplos D=1,00 m</v>
          </cell>
          <cell r="D1385" t="str">
            <v>und</v>
          </cell>
        </row>
        <row r="1386">
          <cell r="A1386" t="str">
            <v>2 S 05 000 18</v>
          </cell>
          <cell r="B1386" t="str">
            <v>-</v>
          </cell>
          <cell r="C1386" t="str">
            <v>Dentes para bueiros triplos D=1,20</v>
          </cell>
          <cell r="D1386" t="str">
            <v>und</v>
          </cell>
        </row>
        <row r="1387">
          <cell r="A1387" t="str">
            <v>2 S 05 000 19</v>
          </cell>
          <cell r="B1387" t="str">
            <v>-</v>
          </cell>
          <cell r="C1387" t="str">
            <v>Dentes para bueiros triplos D=1,50 m</v>
          </cell>
          <cell r="D1387" t="str">
            <v>und</v>
          </cell>
        </row>
        <row r="1388">
          <cell r="A1388" t="str">
            <v>2 S 05 000 59</v>
          </cell>
          <cell r="B1388" t="str">
            <v>-</v>
          </cell>
          <cell r="C1388" t="str">
            <v>Dentes para bueiros simples D=0,60 m AC/BC/PC</v>
          </cell>
          <cell r="D1388" t="str">
            <v>und</v>
          </cell>
        </row>
        <row r="1389">
          <cell r="A1389" t="str">
            <v>2 S 05 000 60</v>
          </cell>
          <cell r="B1389" t="str">
            <v>-</v>
          </cell>
          <cell r="C1389" t="str">
            <v>Dentes para bueiros simples D=0,80 m AC/BC/PC</v>
          </cell>
          <cell r="D1389" t="str">
            <v>und</v>
          </cell>
        </row>
        <row r="1390">
          <cell r="A1390" t="str">
            <v>2 S 05 000 61</v>
          </cell>
          <cell r="B1390" t="str">
            <v>-</v>
          </cell>
          <cell r="C1390" t="str">
            <v>Dentes para bueiros simples D=1,00 m AC/BC/PC</v>
          </cell>
          <cell r="D1390" t="str">
            <v>und</v>
          </cell>
        </row>
        <row r="1391">
          <cell r="A1391" t="str">
            <v>2 S 05 000 62</v>
          </cell>
          <cell r="B1391" t="str">
            <v>-</v>
          </cell>
          <cell r="C1391" t="str">
            <v>Dentes para bueiros simples D=1,20 m AC/BC/PC</v>
          </cell>
          <cell r="D1391" t="str">
            <v>und</v>
          </cell>
        </row>
        <row r="1392">
          <cell r="A1392" t="str">
            <v>2 S 05 000 63</v>
          </cell>
          <cell r="B1392" t="str">
            <v>-</v>
          </cell>
          <cell r="C1392" t="str">
            <v>Dentes para bueiros simples D=1,50 m AC/BC/PC</v>
          </cell>
          <cell r="D1392" t="str">
            <v>und</v>
          </cell>
        </row>
        <row r="1393">
          <cell r="A1393" t="str">
            <v>2 S 05 000 64</v>
          </cell>
          <cell r="B1393" t="str">
            <v>-</v>
          </cell>
          <cell r="C1393" t="str">
            <v>Dentes para bueiros duplos D=1,00 m AC/BC/PC</v>
          </cell>
          <cell r="D1393" t="str">
            <v>und</v>
          </cell>
        </row>
        <row r="1394">
          <cell r="A1394" t="str">
            <v>2 S 05 000 65</v>
          </cell>
          <cell r="B1394" t="str">
            <v>-</v>
          </cell>
          <cell r="C1394" t="str">
            <v>Dentes para bueiros duplos D=1,20 m AC/BC/PC</v>
          </cell>
          <cell r="D1394" t="str">
            <v>und</v>
          </cell>
        </row>
        <row r="1395">
          <cell r="A1395" t="str">
            <v>2 S 05 000 66</v>
          </cell>
          <cell r="B1395" t="str">
            <v>-</v>
          </cell>
          <cell r="C1395" t="str">
            <v>Dentes para bueiros duplos D=1,50 m AC/BC/PC</v>
          </cell>
          <cell r="D1395" t="str">
            <v>und</v>
          </cell>
        </row>
        <row r="1396">
          <cell r="A1396" t="str">
            <v>2 S 05 000 67</v>
          </cell>
          <cell r="B1396" t="str">
            <v>-</v>
          </cell>
          <cell r="C1396" t="str">
            <v>Dentes para bueiros triplos D=1,00 m AC/BC/PC</v>
          </cell>
          <cell r="D1396" t="str">
            <v>und</v>
          </cell>
        </row>
        <row r="1397">
          <cell r="A1397" t="str">
            <v>2 S 05 000 68</v>
          </cell>
          <cell r="B1397" t="str">
            <v>-</v>
          </cell>
          <cell r="C1397" t="str">
            <v>Dentes para bueiros triplos D=1,20 AC/BC/PC</v>
          </cell>
          <cell r="D1397" t="str">
            <v>und</v>
          </cell>
        </row>
        <row r="1398">
          <cell r="A1398" t="str">
            <v>2 S 05 000 69</v>
          </cell>
          <cell r="B1398" t="str">
            <v>-</v>
          </cell>
          <cell r="C1398" t="str">
            <v>Dentes para bueiros triplos D=1,50 m AC/BC/PC</v>
          </cell>
          <cell r="D1398" t="str">
            <v>und</v>
          </cell>
        </row>
        <row r="1399">
          <cell r="A1399" t="str">
            <v>2 S 05 100 00</v>
          </cell>
          <cell r="B1399" t="str">
            <v>-</v>
          </cell>
          <cell r="C1399" t="str">
            <v>Enleivamento</v>
          </cell>
          <cell r="D1399" t="str">
            <v>m²</v>
          </cell>
          <cell r="H1399" t="str">
            <v>DNER-ES-341/97</v>
          </cell>
        </row>
        <row r="1400">
          <cell r="A1400" t="str">
            <v>2 S 05 102 00</v>
          </cell>
          <cell r="B1400" t="str">
            <v>-</v>
          </cell>
          <cell r="C1400" t="str">
            <v>Hidrossemeadura</v>
          </cell>
          <cell r="D1400" t="str">
            <v>m²</v>
          </cell>
          <cell r="H1400" t="str">
            <v>DNER-ES-341/97</v>
          </cell>
        </row>
        <row r="1401">
          <cell r="A1401" t="str">
            <v>2 S 05 300 01</v>
          </cell>
          <cell r="B1401" t="str">
            <v>-</v>
          </cell>
          <cell r="C1401" t="str">
            <v>Alvenaria de pedra arrumada</v>
          </cell>
          <cell r="D1401" t="str">
            <v>m³</v>
          </cell>
        </row>
        <row r="1402">
          <cell r="A1402" t="str">
            <v>2 S 05 300 02</v>
          </cell>
          <cell r="B1402" t="str">
            <v>-</v>
          </cell>
          <cell r="C1402" t="str">
            <v>Enrocamento de pedra jogada</v>
          </cell>
          <cell r="D1402" t="str">
            <v>m³</v>
          </cell>
        </row>
        <row r="1403">
          <cell r="A1403" t="str">
            <v>2 S 05 301 00</v>
          </cell>
          <cell r="B1403" t="str">
            <v>-</v>
          </cell>
          <cell r="C1403" t="str">
            <v>Alvenaria de pedra argamassada</v>
          </cell>
          <cell r="D1403" t="str">
            <v>m³</v>
          </cell>
        </row>
        <row r="1404">
          <cell r="A1404" t="str">
            <v>2 S 05 301 01</v>
          </cell>
          <cell r="B1404" t="str">
            <v>-</v>
          </cell>
          <cell r="C1404" t="str">
            <v>Alvenaria tijolos de 20 cm de espessura</v>
          </cell>
          <cell r="D1404" t="str">
            <v>m²</v>
          </cell>
        </row>
        <row r="1405">
          <cell r="A1405" t="str">
            <v>2 S 05 301 50</v>
          </cell>
          <cell r="B1405" t="str">
            <v>-</v>
          </cell>
          <cell r="C1405" t="str">
            <v>Alvenaria de pedra argamassada AC/BC/PC</v>
          </cell>
          <cell r="D1405" t="str">
            <v>m³</v>
          </cell>
        </row>
        <row r="1406">
          <cell r="A1406" t="str">
            <v>2 S 05 301 51</v>
          </cell>
          <cell r="B1406" t="str">
            <v>-</v>
          </cell>
          <cell r="C1406" t="str">
            <v>Alvenaria tijolos de 0,20 cm de espessura AC</v>
          </cell>
          <cell r="D1406" t="str">
            <v>m²</v>
          </cell>
        </row>
        <row r="1407">
          <cell r="A1407" t="str">
            <v>2 S 05 302 01</v>
          </cell>
          <cell r="B1407" t="str">
            <v>-</v>
          </cell>
          <cell r="C1407" t="str">
            <v>Muro gabião tipo caixa</v>
          </cell>
          <cell r="D1407" t="str">
            <v>m³</v>
          </cell>
        </row>
        <row r="1408">
          <cell r="A1408" t="str">
            <v>2 S 05 303 01</v>
          </cell>
          <cell r="B1408" t="str">
            <v>-</v>
          </cell>
          <cell r="C1408" t="str">
            <v>Terra armada - ECE - greide 0,0&lt;h&lt;6,00m</v>
          </cell>
          <cell r="D1408" t="str">
            <v>m²</v>
          </cell>
        </row>
        <row r="1409">
          <cell r="A1409" t="str">
            <v>2 S 05 303 02</v>
          </cell>
          <cell r="B1409" t="str">
            <v>-</v>
          </cell>
          <cell r="C1409" t="str">
            <v>Terra armada - ECE - greide 6,0&lt;h&lt;9,00m</v>
          </cell>
          <cell r="D1409" t="str">
            <v>m²</v>
          </cell>
        </row>
        <row r="1410">
          <cell r="A1410" t="str">
            <v>2 S 05 303 03</v>
          </cell>
          <cell r="B1410" t="str">
            <v>-</v>
          </cell>
          <cell r="C1410" t="str">
            <v>Terra armada - ECE - greide 9,0&lt;h&lt;12,00m</v>
          </cell>
          <cell r="D1410" t="str">
            <v>m²</v>
          </cell>
        </row>
        <row r="1411">
          <cell r="A1411" t="str">
            <v>2 S 05 303 04</v>
          </cell>
          <cell r="B1411" t="str">
            <v>-</v>
          </cell>
          <cell r="C1411" t="str">
            <v>Terra armada - ECE - pé de talude 0,0&lt;h&lt;6,00m</v>
          </cell>
          <cell r="D1411" t="str">
            <v>m²</v>
          </cell>
        </row>
        <row r="1412">
          <cell r="A1412" t="str">
            <v>2 S 05 303 05</v>
          </cell>
          <cell r="B1412" t="str">
            <v>-</v>
          </cell>
          <cell r="C1412" t="str">
            <v>Terra armada - ECE - pé de talude 6,0&lt;h&lt;9,00m</v>
          </cell>
          <cell r="D1412" t="str">
            <v>m²</v>
          </cell>
        </row>
        <row r="1413">
          <cell r="A1413" t="str">
            <v>2 S 05 303 06</v>
          </cell>
          <cell r="B1413" t="str">
            <v>-</v>
          </cell>
          <cell r="C1413" t="str">
            <v>Terra armada - ECE - pé de talude 9,0&lt;h&lt;12,00m</v>
          </cell>
          <cell r="D1413" t="str">
            <v>m²</v>
          </cell>
        </row>
        <row r="1414">
          <cell r="A1414" t="str">
            <v>2 S 05 303 07</v>
          </cell>
          <cell r="B1414" t="str">
            <v>-</v>
          </cell>
          <cell r="C1414" t="str">
            <v>Terra armada - ECE - encontro portante 0,0&lt;h&lt;6,00m</v>
          </cell>
          <cell r="D1414" t="str">
            <v>m²</v>
          </cell>
        </row>
        <row r="1415">
          <cell r="A1415" t="str">
            <v>2 S 05 303 08</v>
          </cell>
          <cell r="B1415" t="str">
            <v>-</v>
          </cell>
          <cell r="C1415" t="str">
            <v>Terra armada - ECE - encontro portante 6,0&lt;h&lt;9,00m</v>
          </cell>
          <cell r="D1415" t="str">
            <v>m²</v>
          </cell>
        </row>
        <row r="1416">
          <cell r="A1416" t="str">
            <v>2 S 05 303 09</v>
          </cell>
          <cell r="B1416" t="str">
            <v>-</v>
          </cell>
          <cell r="C1416" t="str">
            <v>Escamas de concreto armado para terra armada</v>
          </cell>
          <cell r="D1416" t="str">
            <v>m³</v>
          </cell>
        </row>
        <row r="1417">
          <cell r="A1417" t="str">
            <v>2 S 05 303 10</v>
          </cell>
          <cell r="B1417" t="str">
            <v>-</v>
          </cell>
          <cell r="C1417" t="str">
            <v>Concr. soleira e arremates de maciço terra armada</v>
          </cell>
          <cell r="D1417" t="str">
            <v>m³</v>
          </cell>
        </row>
        <row r="1418">
          <cell r="A1418" t="str">
            <v>2 S 05 303 11</v>
          </cell>
          <cell r="B1418" t="str">
            <v>-</v>
          </cell>
          <cell r="C1418" t="str">
            <v>Montagem de maciço terra armada</v>
          </cell>
          <cell r="D1418" t="str">
            <v>m²</v>
          </cell>
        </row>
        <row r="1419">
          <cell r="A1419" t="str">
            <v>2 S 05 303 59</v>
          </cell>
          <cell r="B1419" t="str">
            <v>-</v>
          </cell>
          <cell r="C1419" t="str">
            <v>Escamas de concr.armado para terra armada AC/BC</v>
          </cell>
          <cell r="D1419" t="str">
            <v>m³</v>
          </cell>
        </row>
        <row r="1420">
          <cell r="A1420" t="str">
            <v>2 S 05 303 60</v>
          </cell>
          <cell r="B1420" t="str">
            <v>-</v>
          </cell>
          <cell r="C1420" t="str">
            <v>Concr.soleira/arremates de maciço terra arm.AC/BC</v>
          </cell>
          <cell r="D1420" t="str">
            <v>m³</v>
          </cell>
        </row>
        <row r="1421">
          <cell r="A1421" t="str">
            <v>2 S 05 340 01</v>
          </cell>
          <cell r="B1421" t="str">
            <v>-</v>
          </cell>
          <cell r="C1421" t="str">
            <v>Execução cortina atirantada conc.armado fck=15 MPa</v>
          </cell>
          <cell r="D1421" t="str">
            <v>m²</v>
          </cell>
        </row>
        <row r="1422">
          <cell r="A1422" t="str">
            <v>2 S 05 340 51</v>
          </cell>
          <cell r="B1422" t="str">
            <v>-</v>
          </cell>
          <cell r="C1422" t="str">
            <v>Exec.cortina atirantada concr.arm.fck=15 MPa AC/BC</v>
          </cell>
          <cell r="D1422" t="str">
            <v>m³</v>
          </cell>
        </row>
        <row r="1423">
          <cell r="A1423" t="str">
            <v>2 S 05 900 01</v>
          </cell>
          <cell r="B1423" t="str">
            <v>-</v>
          </cell>
          <cell r="C1423" t="str">
            <v>Tirante protendido p/ cort. aço st 85/105 D= 32mm</v>
          </cell>
          <cell r="D1423" t="str">
            <v>m</v>
          </cell>
        </row>
        <row r="1424">
          <cell r="A1424" t="str">
            <v>2 S 06 210 01</v>
          </cell>
          <cell r="B1424" t="str">
            <v>-</v>
          </cell>
          <cell r="C1424" t="str">
            <v>Pórtico metálico</v>
          </cell>
          <cell r="D1424" t="str">
            <v>und</v>
          </cell>
        </row>
        <row r="1425">
          <cell r="A1425" t="str">
            <v>2 S 06 210 51</v>
          </cell>
          <cell r="B1425" t="str">
            <v>-</v>
          </cell>
          <cell r="C1425" t="str">
            <v>Pórtico metálico AC/BC</v>
          </cell>
          <cell r="D1425" t="str">
            <v>und</v>
          </cell>
        </row>
        <row r="1426">
          <cell r="A1426" t="str">
            <v>2 S 06 400 01</v>
          </cell>
          <cell r="B1426" t="str">
            <v>-</v>
          </cell>
          <cell r="C1426" t="str">
            <v>Cerca arame farp. c/ mourão concr. seção quadrada</v>
          </cell>
          <cell r="D1426" t="str">
            <v>m</v>
          </cell>
        </row>
        <row r="1427">
          <cell r="A1427" t="str">
            <v>2 S 06 400 02</v>
          </cell>
          <cell r="B1427" t="str">
            <v>-</v>
          </cell>
          <cell r="C1427" t="str">
            <v>Cerca arame farp. c/ mourão concr. seção triang.</v>
          </cell>
          <cell r="D1427" t="str">
            <v>m</v>
          </cell>
        </row>
        <row r="1428">
          <cell r="A1428" t="str">
            <v>2 S 06 400 51</v>
          </cell>
          <cell r="B1428" t="str">
            <v>-</v>
          </cell>
          <cell r="C1428" t="str">
            <v>Cerca arame farp.c/mourão concr.seção quadr.AC/BC</v>
          </cell>
          <cell r="D1428" t="str">
            <v>m</v>
          </cell>
        </row>
        <row r="1429">
          <cell r="A1429" t="str">
            <v>2 S 06 400 52</v>
          </cell>
          <cell r="B1429" t="str">
            <v>-</v>
          </cell>
          <cell r="C1429" t="str">
            <v>Cerca arame farp.c/mourão concr.seção triang.AC/BC</v>
          </cell>
          <cell r="D1429" t="str">
            <v>m</v>
          </cell>
        </row>
        <row r="1430">
          <cell r="A1430" t="str">
            <v>2 S 06 410 00</v>
          </cell>
          <cell r="B1430" t="str">
            <v>-</v>
          </cell>
          <cell r="C1430" t="str">
            <v>Cercas de arame farpado com suportes de madeira</v>
          </cell>
          <cell r="D1430" t="str">
            <v>m</v>
          </cell>
        </row>
        <row r="1431">
          <cell r="A1431" t="str">
            <v>2 S 09 001 05</v>
          </cell>
          <cell r="B1431" t="str">
            <v>-</v>
          </cell>
          <cell r="C1431" t="str">
            <v>Transporte local em rodov. não pav. (const.)</v>
          </cell>
          <cell r="D1431" t="str">
            <v>tkm</v>
          </cell>
        </row>
        <row r="1432">
          <cell r="A1432" t="str">
            <v>2 S 09 001 40</v>
          </cell>
          <cell r="B1432" t="str">
            <v>-</v>
          </cell>
          <cell r="C1432" t="str">
            <v>Transporte local c/ carroceria em rodovia não pav.</v>
          </cell>
          <cell r="D1432" t="str">
            <v>tkm</v>
          </cell>
        </row>
        <row r="1433">
          <cell r="A1433" t="str">
            <v>2 S 09 001 90</v>
          </cell>
          <cell r="B1433" t="str">
            <v>-</v>
          </cell>
          <cell r="C1433" t="str">
            <v>Transporte comercial c/ carr. rodov. não pav.</v>
          </cell>
          <cell r="D1433" t="str">
            <v>tkm</v>
          </cell>
        </row>
        <row r="1434">
          <cell r="A1434" t="str">
            <v>2 S 09 001 91</v>
          </cell>
          <cell r="B1434" t="str">
            <v>-</v>
          </cell>
          <cell r="C1434" t="str">
            <v>Transporte comercial c/ basc. 10m3 rod. não pav.</v>
          </cell>
          <cell r="D1434" t="str">
            <v>tkm</v>
          </cell>
        </row>
        <row r="1435">
          <cell r="A1435" t="str">
            <v>2 S 09 002 05</v>
          </cell>
          <cell r="B1435" t="str">
            <v>-</v>
          </cell>
          <cell r="C1435" t="str">
            <v>Transporte local em rodov. pavim. (const.)</v>
          </cell>
          <cell r="D1435" t="str">
            <v>tkm</v>
          </cell>
        </row>
        <row r="1436">
          <cell r="A1436" t="str">
            <v>2 S 09 002 40</v>
          </cell>
          <cell r="B1436" t="str">
            <v>-</v>
          </cell>
          <cell r="C1436" t="str">
            <v>Transporte local c/ carroceria em rodov. pavim.</v>
          </cell>
          <cell r="D1436" t="str">
            <v>tkm</v>
          </cell>
        </row>
        <row r="1437">
          <cell r="A1437" t="str">
            <v>2 S 09 002 90</v>
          </cell>
          <cell r="B1437" t="str">
            <v>-</v>
          </cell>
          <cell r="C1437" t="str">
            <v>Transporte comerc. c/ carr. rodov. pavim.</v>
          </cell>
          <cell r="D1437" t="str">
            <v>tkm</v>
          </cell>
        </row>
        <row r="1438">
          <cell r="A1438" t="str">
            <v>2 S 09 002 91</v>
          </cell>
          <cell r="B1438" t="str">
            <v>-</v>
          </cell>
          <cell r="C1438" t="str">
            <v>Transporte comercial c/ basc. 10m3 rod. pav.</v>
          </cell>
          <cell r="D1438" t="str">
            <v>tkm</v>
          </cell>
        </row>
        <row r="1440">
          <cell r="A1440" t="str">
            <v>DNIT - Sistema de Custos Rodoviários</v>
          </cell>
          <cell r="D1440" t="str">
            <v>Sicro2</v>
          </cell>
        </row>
        <row r="1441">
          <cell r="A1441" t="str">
            <v xml:space="preserve">Conservação Rodoviária </v>
          </cell>
          <cell r="D1441" t="str">
            <v>Minas Gerais</v>
          </cell>
        </row>
        <row r="1442">
          <cell r="A1442" t="str">
            <v>Resumo dos Custos Unitários de Referência: Maio de 2005</v>
          </cell>
          <cell r="D1442" t="str">
            <v>RCtR0330</v>
          </cell>
        </row>
        <row r="1444">
          <cell r="A1444" t="str">
            <v>Código</v>
          </cell>
          <cell r="C1444" t="str">
            <v>Atividade / Serviço</v>
          </cell>
          <cell r="D1444" t="str">
            <v>Unidade</v>
          </cell>
          <cell r="F1444" t="str">
            <v>Preço Unitário</v>
          </cell>
        </row>
        <row r="1445">
          <cell r="D1445" t="str">
            <v>Und</v>
          </cell>
          <cell r="E1445" t="str">
            <v>Direto</v>
          </cell>
          <cell r="F1445" t="str">
            <v>LDI</v>
          </cell>
          <cell r="G1445" t="str">
            <v>Total</v>
          </cell>
        </row>
        <row r="1447">
          <cell r="A1447" t="str">
            <v>3 S 01 200 00</v>
          </cell>
          <cell r="B1447" t="str">
            <v>-</v>
          </cell>
          <cell r="C1447" t="str">
            <v>Escavação e carga mat. jazida (consv)</v>
          </cell>
          <cell r="D1447" t="str">
            <v>m³</v>
          </cell>
        </row>
        <row r="1448">
          <cell r="A1448" t="str">
            <v>3 S 01 401 00</v>
          </cell>
          <cell r="B1448" t="str">
            <v>-</v>
          </cell>
          <cell r="C1448" t="str">
            <v>Recomposição de revestimento primário</v>
          </cell>
          <cell r="D1448" t="str">
            <v>m³</v>
          </cell>
        </row>
        <row r="1449">
          <cell r="A1449" t="str">
            <v>3 S 01 930 00</v>
          </cell>
          <cell r="B1449" t="str">
            <v>-</v>
          </cell>
          <cell r="C1449" t="str">
            <v>Regularização mecânica da faixa de domínio</v>
          </cell>
          <cell r="D1449" t="str">
            <v>m³</v>
          </cell>
        </row>
        <row r="1450">
          <cell r="A1450" t="str">
            <v>3 S 02 200 00</v>
          </cell>
          <cell r="B1450" t="str">
            <v>-</v>
          </cell>
          <cell r="C1450" t="str">
            <v>Solo p/ base de remendo profundo</v>
          </cell>
          <cell r="D1450" t="str">
            <v>m³</v>
          </cell>
        </row>
        <row r="1451">
          <cell r="A1451" t="str">
            <v>3 S 02 200 01</v>
          </cell>
          <cell r="B1451" t="str">
            <v>-</v>
          </cell>
          <cell r="C1451" t="str">
            <v>Recomposição de camada granular do pavimento</v>
          </cell>
          <cell r="D1451" t="str">
            <v>m³</v>
          </cell>
        </row>
        <row r="1452">
          <cell r="A1452" t="str">
            <v>3 S 02 220 00</v>
          </cell>
          <cell r="B1452" t="str">
            <v>-</v>
          </cell>
          <cell r="C1452" t="str">
            <v>Solo brita p/ base de rem. profundo</v>
          </cell>
          <cell r="D1452" t="str">
            <v>m³</v>
          </cell>
        </row>
        <row r="1453">
          <cell r="A1453" t="str">
            <v>3 S 02 220 50</v>
          </cell>
          <cell r="B1453" t="str">
            <v>-</v>
          </cell>
          <cell r="C1453" t="str">
            <v>Solo brita p/ base de remendo profundo BC</v>
          </cell>
          <cell r="D1453" t="str">
            <v>m³</v>
          </cell>
        </row>
        <row r="1454">
          <cell r="A1454" t="str">
            <v>3 S 02 230 00</v>
          </cell>
          <cell r="B1454" t="str">
            <v>-</v>
          </cell>
          <cell r="C1454" t="str">
            <v>Brita para base de remendo profundo</v>
          </cell>
          <cell r="D1454" t="str">
            <v>m³</v>
          </cell>
        </row>
        <row r="1455">
          <cell r="A1455" t="str">
            <v>3 S 02 230 50</v>
          </cell>
          <cell r="B1455" t="str">
            <v>-</v>
          </cell>
          <cell r="C1455" t="str">
            <v>Brita para base de remendo profundo BC</v>
          </cell>
          <cell r="D1455" t="str">
            <v>m³</v>
          </cell>
        </row>
        <row r="1456">
          <cell r="A1456" t="str">
            <v>3 S 02 241 00</v>
          </cell>
          <cell r="B1456" t="str">
            <v>-</v>
          </cell>
          <cell r="C1456" t="str">
            <v>Solo melhorado c/ cimento p/ base rem. profundo</v>
          </cell>
          <cell r="D1456" t="str">
            <v>m³</v>
          </cell>
        </row>
        <row r="1457">
          <cell r="A1457" t="str">
            <v>3 S 02 300 00</v>
          </cell>
          <cell r="B1457" t="str">
            <v>-</v>
          </cell>
          <cell r="C1457" t="str">
            <v>Imprimação</v>
          </cell>
          <cell r="D1457" t="str">
            <v>m³</v>
          </cell>
        </row>
        <row r="1458">
          <cell r="A1458" t="str">
            <v>3 S 02 400 00</v>
          </cell>
          <cell r="B1458" t="str">
            <v>-</v>
          </cell>
          <cell r="C1458" t="str">
            <v>Pintura de ligação</v>
          </cell>
          <cell r="D1458" t="str">
            <v>m³</v>
          </cell>
        </row>
        <row r="1459">
          <cell r="A1459" t="str">
            <v>3 S 02 500 00</v>
          </cell>
          <cell r="B1459" t="str">
            <v>-</v>
          </cell>
          <cell r="C1459" t="str">
            <v>Capa selante com pedrisco</v>
          </cell>
          <cell r="D1459" t="str">
            <v>m³</v>
          </cell>
        </row>
        <row r="1460">
          <cell r="A1460" t="str">
            <v>3 S 02 500 01</v>
          </cell>
          <cell r="B1460" t="str">
            <v>-</v>
          </cell>
          <cell r="C1460" t="str">
            <v>Capa selante com areia</v>
          </cell>
          <cell r="D1460" t="str">
            <v>m³</v>
          </cell>
        </row>
        <row r="1461">
          <cell r="A1461" t="str">
            <v>3 S 02 500 02</v>
          </cell>
          <cell r="B1461" t="str">
            <v>-</v>
          </cell>
          <cell r="C1461" t="str">
            <v>Tratamento superficial simples com CAP</v>
          </cell>
          <cell r="D1461" t="str">
            <v>m²</v>
          </cell>
        </row>
        <row r="1462">
          <cell r="A1462" t="str">
            <v>3 S 02 500 03</v>
          </cell>
          <cell r="B1462" t="str">
            <v>-</v>
          </cell>
          <cell r="C1462" t="str">
            <v>Tratamento superficial simples com emulsão</v>
          </cell>
          <cell r="D1462" t="str">
            <v>m²</v>
          </cell>
        </row>
        <row r="1463">
          <cell r="A1463" t="str">
            <v>3 S 02 500 04</v>
          </cell>
          <cell r="B1463" t="str">
            <v>-</v>
          </cell>
          <cell r="C1463" t="str">
            <v>Tratamento superficial simples c/ banho diluído</v>
          </cell>
          <cell r="D1463" t="str">
            <v>m²</v>
          </cell>
        </row>
        <row r="1464">
          <cell r="A1464" t="str">
            <v>3 S 02 500 50</v>
          </cell>
          <cell r="B1464" t="str">
            <v>-</v>
          </cell>
          <cell r="C1464" t="str">
            <v>Capa selante com pedrisco BC</v>
          </cell>
          <cell r="D1464" t="str">
            <v>m²</v>
          </cell>
        </row>
        <row r="1465">
          <cell r="A1465" t="str">
            <v>3 S 02 500 51</v>
          </cell>
          <cell r="B1465" t="str">
            <v>-</v>
          </cell>
          <cell r="C1465" t="str">
            <v>Capa selante com areia AC</v>
          </cell>
          <cell r="D1465" t="str">
            <v>m²</v>
          </cell>
        </row>
        <row r="1466">
          <cell r="A1466" t="str">
            <v>3 S 02 500 52</v>
          </cell>
          <cell r="B1466" t="str">
            <v>-</v>
          </cell>
          <cell r="C1466" t="str">
            <v>Tratamento superficial simples com CAP BC</v>
          </cell>
          <cell r="D1466" t="str">
            <v>m²</v>
          </cell>
        </row>
        <row r="1467">
          <cell r="A1467" t="str">
            <v>3 S 02 500 53</v>
          </cell>
          <cell r="B1467" t="str">
            <v>-</v>
          </cell>
          <cell r="C1467" t="str">
            <v>Tratamento superficial simples com emulsão BC</v>
          </cell>
          <cell r="D1467" t="str">
            <v>m²</v>
          </cell>
        </row>
        <row r="1468">
          <cell r="A1468" t="str">
            <v>3 S 02 500 54</v>
          </cell>
          <cell r="B1468" t="str">
            <v>-</v>
          </cell>
          <cell r="C1468" t="str">
            <v>Tratam.superficial simples c/banho diluído BC</v>
          </cell>
          <cell r="D1468" t="str">
            <v>m²</v>
          </cell>
        </row>
        <row r="1469">
          <cell r="A1469" t="str">
            <v>3 S 02 501 00</v>
          </cell>
          <cell r="B1469" t="str">
            <v>-</v>
          </cell>
          <cell r="C1469" t="str">
            <v>Tratamento superficial duplo c/ CAP</v>
          </cell>
          <cell r="D1469" t="str">
            <v>m²</v>
          </cell>
        </row>
        <row r="1470">
          <cell r="A1470" t="str">
            <v>3 S 02 501 01</v>
          </cell>
          <cell r="B1470" t="str">
            <v>-</v>
          </cell>
          <cell r="C1470" t="str">
            <v>Tratamento superficial duplo com emulsão</v>
          </cell>
          <cell r="D1470" t="str">
            <v>m²</v>
          </cell>
        </row>
        <row r="1471">
          <cell r="A1471" t="str">
            <v>3 S 02 501 02</v>
          </cell>
          <cell r="B1471" t="str">
            <v>-</v>
          </cell>
          <cell r="C1471" t="str">
            <v>Tratamento superficial duplo com banho diluído</v>
          </cell>
          <cell r="D1471" t="str">
            <v>m²</v>
          </cell>
        </row>
        <row r="1472">
          <cell r="A1472" t="str">
            <v>3 S 02 501 50</v>
          </cell>
          <cell r="B1472" t="str">
            <v>-</v>
          </cell>
          <cell r="C1472" t="str">
            <v>Tratamento superficial duplo c/ CAP BC</v>
          </cell>
          <cell r="D1472" t="str">
            <v>m²</v>
          </cell>
        </row>
        <row r="1473">
          <cell r="A1473" t="str">
            <v>3 S 02 501 51</v>
          </cell>
          <cell r="B1473" t="str">
            <v>-</v>
          </cell>
          <cell r="C1473" t="str">
            <v>Tratamento superficial duplo com emulsão BC</v>
          </cell>
          <cell r="D1473" t="str">
            <v>m²</v>
          </cell>
        </row>
        <row r="1474">
          <cell r="A1474" t="str">
            <v>3 S 02 501 52</v>
          </cell>
          <cell r="B1474" t="str">
            <v>-</v>
          </cell>
          <cell r="C1474" t="str">
            <v>Tratam.superficial duplo com banho diluído BC</v>
          </cell>
          <cell r="D1474" t="str">
            <v>m²</v>
          </cell>
        </row>
        <row r="1475">
          <cell r="A1475" t="str">
            <v>3 S 02 502 00</v>
          </cell>
          <cell r="B1475" t="str">
            <v>-</v>
          </cell>
          <cell r="C1475" t="str">
            <v>Tratamento superficial triplo com c.a.p.</v>
          </cell>
          <cell r="D1475" t="str">
            <v>m²</v>
          </cell>
        </row>
        <row r="1476">
          <cell r="A1476" t="str">
            <v>3 S 02 502 01</v>
          </cell>
          <cell r="B1476" t="str">
            <v>-</v>
          </cell>
          <cell r="C1476" t="str">
            <v>Tratamento superficial triplo com emulsão</v>
          </cell>
          <cell r="D1476" t="str">
            <v>m²</v>
          </cell>
        </row>
        <row r="1477">
          <cell r="A1477" t="str">
            <v>3 S 02 502 02</v>
          </cell>
          <cell r="B1477" t="str">
            <v>-</v>
          </cell>
          <cell r="C1477" t="str">
            <v>Tratamento superficial triplo com banho diluído</v>
          </cell>
          <cell r="D1477" t="str">
            <v>m²</v>
          </cell>
        </row>
        <row r="1478">
          <cell r="A1478" t="str">
            <v>3 S 02 502 50</v>
          </cell>
          <cell r="B1478" t="str">
            <v>-</v>
          </cell>
          <cell r="C1478" t="str">
            <v>Tratamento superficial triplo com CAP BC</v>
          </cell>
          <cell r="D1478" t="str">
            <v>m²</v>
          </cell>
        </row>
        <row r="1479">
          <cell r="A1479" t="str">
            <v>3 S 02 502 51</v>
          </cell>
          <cell r="B1479" t="str">
            <v>-</v>
          </cell>
          <cell r="C1479" t="str">
            <v>Tratamento superficial triplo com emulsão BC</v>
          </cell>
          <cell r="D1479" t="str">
            <v>m²</v>
          </cell>
        </row>
        <row r="1480">
          <cell r="A1480" t="str">
            <v>3 S 02 502 52</v>
          </cell>
          <cell r="B1480" t="str">
            <v>-</v>
          </cell>
          <cell r="C1480" t="str">
            <v>Tratam.superficial triplo com banho diluído BC</v>
          </cell>
          <cell r="D1480" t="str">
            <v>m²</v>
          </cell>
        </row>
        <row r="1481">
          <cell r="A1481" t="str">
            <v>3 S 02 510 00</v>
          </cell>
          <cell r="B1481" t="str">
            <v>-</v>
          </cell>
          <cell r="C1481" t="str">
            <v>Lama asfáltica fina (granulometrias I e II )</v>
          </cell>
          <cell r="D1481" t="str">
            <v>m²</v>
          </cell>
        </row>
        <row r="1482">
          <cell r="A1482" t="str">
            <v>3 S 02 510 01</v>
          </cell>
          <cell r="B1482" t="str">
            <v>-</v>
          </cell>
          <cell r="C1482" t="str">
            <v>Lama asfáltica grossa (granulometrias III e IV)</v>
          </cell>
          <cell r="D1482" t="str">
            <v>m²</v>
          </cell>
        </row>
        <row r="1483">
          <cell r="A1483" t="str">
            <v>3 S 02 510 50</v>
          </cell>
          <cell r="B1483" t="str">
            <v>-</v>
          </cell>
          <cell r="C1483" t="str">
            <v>Lama asfáltica fina (granulometrias I e II ) AC/BC</v>
          </cell>
          <cell r="D1483" t="str">
            <v>m²</v>
          </cell>
        </row>
        <row r="1484">
          <cell r="A1484" t="str">
            <v>3 S 02 510 51</v>
          </cell>
          <cell r="B1484" t="str">
            <v>-</v>
          </cell>
          <cell r="C1484" t="str">
            <v>Lama asfált.grossa (granulometrias III e IV)AC/BC</v>
          </cell>
          <cell r="D1484" t="str">
            <v>m²</v>
          </cell>
        </row>
        <row r="1485">
          <cell r="A1485" t="str">
            <v>3 S 02 520 00</v>
          </cell>
          <cell r="B1485" t="str">
            <v>-</v>
          </cell>
          <cell r="C1485" t="str">
            <v>Mistura areia-asfalto em betoneira</v>
          </cell>
          <cell r="D1485" t="str">
            <v>m³</v>
          </cell>
        </row>
        <row r="1486">
          <cell r="A1486" t="str">
            <v>3 S 02 520 01</v>
          </cell>
          <cell r="B1486" t="str">
            <v>-</v>
          </cell>
          <cell r="C1486" t="str">
            <v>Mistura areia-asfalto usinada a frio</v>
          </cell>
          <cell r="D1486" t="str">
            <v>m³</v>
          </cell>
        </row>
        <row r="1487">
          <cell r="A1487" t="str">
            <v>3 S 02 520 02</v>
          </cell>
          <cell r="B1487" t="str">
            <v>-</v>
          </cell>
          <cell r="C1487" t="str">
            <v>Rec.do rev. com areia asfalto a frio</v>
          </cell>
          <cell r="D1487" t="str">
            <v>m³</v>
          </cell>
        </row>
        <row r="1488">
          <cell r="A1488" t="str">
            <v>3 S 02 520 50</v>
          </cell>
          <cell r="B1488" t="str">
            <v>-</v>
          </cell>
          <cell r="C1488" t="str">
            <v>Mistura areia-asfalto em betoneira AC</v>
          </cell>
          <cell r="D1488" t="str">
            <v>m³</v>
          </cell>
        </row>
        <row r="1489">
          <cell r="A1489" t="str">
            <v>3 S 02 520 51</v>
          </cell>
          <cell r="B1489" t="str">
            <v>-</v>
          </cell>
          <cell r="C1489" t="str">
            <v>Mistura areia-asfalto usinada a frio AC</v>
          </cell>
          <cell r="D1489" t="str">
            <v>m³</v>
          </cell>
        </row>
        <row r="1490">
          <cell r="A1490" t="str">
            <v>3 S 02 521 00</v>
          </cell>
          <cell r="B1490" t="str">
            <v>-</v>
          </cell>
          <cell r="C1490" t="str">
            <v>Mistura areia-asfalto usinada a quente</v>
          </cell>
          <cell r="D1490" t="str">
            <v>m³</v>
          </cell>
        </row>
        <row r="1491">
          <cell r="A1491" t="str">
            <v>3 S 02 521 01</v>
          </cell>
          <cell r="B1491" t="str">
            <v>-</v>
          </cell>
          <cell r="C1491" t="str">
            <v>Rec. do rev. com areia asfalto a quente</v>
          </cell>
          <cell r="D1491" t="str">
            <v>m³</v>
          </cell>
        </row>
        <row r="1492">
          <cell r="A1492" t="str">
            <v>3 S 02 521 50</v>
          </cell>
          <cell r="B1492" t="str">
            <v>-</v>
          </cell>
          <cell r="C1492" t="str">
            <v>Mistura areia-asfalto usinada a quente AC</v>
          </cell>
          <cell r="D1492" t="str">
            <v>m³</v>
          </cell>
        </row>
        <row r="1493">
          <cell r="A1493" t="str">
            <v>3 S 02 530 00</v>
          </cell>
          <cell r="B1493" t="str">
            <v>-</v>
          </cell>
          <cell r="C1493" t="str">
            <v>Mistura betuminosa em betoneira</v>
          </cell>
          <cell r="D1493" t="str">
            <v>m³</v>
          </cell>
        </row>
        <row r="1494">
          <cell r="A1494" t="str">
            <v>3 S 02 530 01</v>
          </cell>
          <cell r="B1494" t="str">
            <v>-</v>
          </cell>
          <cell r="C1494" t="str">
            <v>Mistura betuminosa usinada a frio</v>
          </cell>
          <cell r="D1494" t="str">
            <v>m³</v>
          </cell>
        </row>
        <row r="1495">
          <cell r="A1495" t="str">
            <v>3 S 02 530 02</v>
          </cell>
          <cell r="B1495" t="str">
            <v>-</v>
          </cell>
          <cell r="C1495" t="str">
            <v>Rec.do rev. com mistura betuminosa a frio</v>
          </cell>
          <cell r="D1495" t="str">
            <v>m³</v>
          </cell>
        </row>
        <row r="1496">
          <cell r="A1496" t="str">
            <v>3 S 02 530 50</v>
          </cell>
          <cell r="B1496" t="str">
            <v>-</v>
          </cell>
          <cell r="C1496" t="str">
            <v>Mistura betuminosa em betoneira AC/BC</v>
          </cell>
          <cell r="D1496" t="str">
            <v>m³</v>
          </cell>
        </row>
        <row r="1497">
          <cell r="A1497" t="str">
            <v>3 S 02 530 51</v>
          </cell>
          <cell r="B1497" t="str">
            <v>-</v>
          </cell>
          <cell r="C1497" t="str">
            <v>Mistura betuminosa usinada a frio AC/BC</v>
          </cell>
          <cell r="D1497" t="str">
            <v>m³</v>
          </cell>
        </row>
        <row r="1498">
          <cell r="A1498" t="str">
            <v>3 S 02 540 00</v>
          </cell>
          <cell r="B1498" t="str">
            <v>-</v>
          </cell>
          <cell r="C1498" t="str">
            <v>Mistura betuminosa usinada a quente</v>
          </cell>
          <cell r="D1498" t="str">
            <v>m³</v>
          </cell>
        </row>
        <row r="1499">
          <cell r="A1499" t="str">
            <v>3 S 02 540 01</v>
          </cell>
          <cell r="B1499" t="str">
            <v>-</v>
          </cell>
          <cell r="C1499" t="str">
            <v>Rec.do rev.com mistura betuminosa a quente</v>
          </cell>
          <cell r="D1499" t="str">
            <v>m³</v>
          </cell>
        </row>
        <row r="1500">
          <cell r="A1500" t="str">
            <v>3 S 02 540 50</v>
          </cell>
          <cell r="B1500" t="str">
            <v>-</v>
          </cell>
          <cell r="C1500" t="str">
            <v>Mistura betuminosa usinada a quente AC/BC</v>
          </cell>
          <cell r="D1500" t="str">
            <v>m³</v>
          </cell>
        </row>
        <row r="1501">
          <cell r="A1501" t="str">
            <v>3 S 02 601 00</v>
          </cell>
          <cell r="B1501" t="str">
            <v>-</v>
          </cell>
          <cell r="C1501" t="str">
            <v>Recomposição de placa de concreto</v>
          </cell>
          <cell r="D1501" t="str">
            <v>m³</v>
          </cell>
        </row>
        <row r="1502">
          <cell r="A1502" t="str">
            <v>3 S 02 601 50</v>
          </cell>
          <cell r="B1502" t="str">
            <v>-</v>
          </cell>
          <cell r="C1502" t="str">
            <v>Recomposição de placa de concreto AC/BC</v>
          </cell>
          <cell r="D1502" t="str">
            <v>m³</v>
          </cell>
        </row>
        <row r="1503">
          <cell r="A1503" t="str">
            <v>3 S 02 900 00</v>
          </cell>
          <cell r="B1503" t="str">
            <v>-</v>
          </cell>
          <cell r="C1503" t="str">
            <v>Remoção mecanizada de revestimento betuminoso</v>
          </cell>
          <cell r="D1503" t="str">
            <v>m³</v>
          </cell>
          <cell r="H1503" t="str">
            <v>DNER-ES-321/97</v>
          </cell>
        </row>
        <row r="1504">
          <cell r="A1504" t="str">
            <v>3 S 02 901 00</v>
          </cell>
          <cell r="B1504" t="str">
            <v>-</v>
          </cell>
          <cell r="C1504" t="str">
            <v>Remoção manual de revestimento betuminoso</v>
          </cell>
          <cell r="D1504" t="str">
            <v>m³</v>
          </cell>
          <cell r="H1504" t="str">
            <v>DNER-ES-321/97</v>
          </cell>
        </row>
        <row r="1505">
          <cell r="A1505" t="str">
            <v>3 S 02 902 00</v>
          </cell>
          <cell r="B1505" t="str">
            <v>-</v>
          </cell>
          <cell r="C1505" t="str">
            <v>Remoção mecanizada da camada granular do pavimento</v>
          </cell>
          <cell r="D1505" t="str">
            <v>m³</v>
          </cell>
          <cell r="H1505" t="str">
            <v>DNER-ES-321/97</v>
          </cell>
        </row>
        <row r="1506">
          <cell r="A1506" t="str">
            <v>3 S 02 903 00</v>
          </cell>
          <cell r="B1506" t="str">
            <v>-</v>
          </cell>
          <cell r="C1506" t="str">
            <v>Remoção manual da camada granular do pavimento</v>
          </cell>
          <cell r="D1506" t="str">
            <v>m³</v>
          </cell>
          <cell r="H1506" t="str">
            <v>DNER-ES-321/97</v>
          </cell>
        </row>
        <row r="1507">
          <cell r="A1507" t="str">
            <v>3 S 02 999 00</v>
          </cell>
          <cell r="B1507" t="str">
            <v>-</v>
          </cell>
          <cell r="C1507" t="str">
            <v>Peneiramento</v>
          </cell>
          <cell r="D1507" t="str">
            <v>m³</v>
          </cell>
        </row>
        <row r="1508">
          <cell r="A1508" t="str">
            <v>3 S 03 310 00</v>
          </cell>
          <cell r="B1508" t="str">
            <v>-</v>
          </cell>
          <cell r="C1508" t="str">
            <v>Concreto ciclópico</v>
          </cell>
          <cell r="D1508" t="str">
            <v>m³</v>
          </cell>
        </row>
        <row r="1509">
          <cell r="A1509" t="str">
            <v>3 S 03 310 50</v>
          </cell>
          <cell r="B1509" t="str">
            <v>-</v>
          </cell>
          <cell r="C1509" t="str">
            <v>Concreto ciclópico AC/BC/PC</v>
          </cell>
          <cell r="D1509" t="str">
            <v>m³</v>
          </cell>
        </row>
        <row r="1510">
          <cell r="A1510" t="str">
            <v>3 S 03 329 00</v>
          </cell>
          <cell r="B1510" t="str">
            <v>-</v>
          </cell>
          <cell r="C1510" t="str">
            <v>Concreto de cimento (confecção e lançamento)</v>
          </cell>
          <cell r="D1510" t="str">
            <v>m³</v>
          </cell>
        </row>
        <row r="1511">
          <cell r="A1511" t="str">
            <v>3 S 03 329 01</v>
          </cell>
          <cell r="B1511" t="str">
            <v>-</v>
          </cell>
          <cell r="C1511" t="str">
            <v>Concreto de cimento(confecção manual e lançamento)</v>
          </cell>
          <cell r="D1511" t="str">
            <v>m³</v>
          </cell>
        </row>
        <row r="1512">
          <cell r="A1512" t="str">
            <v>3 S 03 329 50</v>
          </cell>
          <cell r="B1512" t="str">
            <v>-</v>
          </cell>
          <cell r="C1512" t="str">
            <v>Concreto de cimento (confecção e lançamento) AC/BC</v>
          </cell>
          <cell r="D1512" t="str">
            <v>m³</v>
          </cell>
        </row>
        <row r="1513">
          <cell r="A1513" t="str">
            <v>3 S 03 329 51</v>
          </cell>
          <cell r="B1513" t="str">
            <v>-</v>
          </cell>
          <cell r="C1513" t="str">
            <v>Concr.de cimento (conf.manual lançamento) AC/BC</v>
          </cell>
          <cell r="D1513" t="str">
            <v>m³</v>
          </cell>
        </row>
        <row r="1514">
          <cell r="A1514" t="str">
            <v>3 S 03 340 02</v>
          </cell>
          <cell r="B1514" t="str">
            <v>-</v>
          </cell>
          <cell r="C1514" t="str">
            <v>Argamassa cimento areia 1-6</v>
          </cell>
          <cell r="D1514" t="str">
            <v>m³</v>
          </cell>
        </row>
        <row r="1515">
          <cell r="A1515" t="str">
            <v>3 S 03 340 03</v>
          </cell>
          <cell r="B1515" t="str">
            <v>-</v>
          </cell>
          <cell r="C1515" t="str">
            <v>Argamassa cimento solo 1:10</v>
          </cell>
          <cell r="D1515" t="str">
            <v>m³</v>
          </cell>
        </row>
        <row r="1516">
          <cell r="A1516" t="str">
            <v>3 S 03 340 52</v>
          </cell>
          <cell r="B1516" t="str">
            <v>-</v>
          </cell>
          <cell r="C1516" t="str">
            <v>Argamassa cimento areia 1-6 AC</v>
          </cell>
          <cell r="D1516" t="str">
            <v>m³</v>
          </cell>
        </row>
        <row r="1517">
          <cell r="A1517" t="str">
            <v>3 S 03 353 00</v>
          </cell>
          <cell r="B1517" t="str">
            <v>-</v>
          </cell>
          <cell r="C1517" t="str">
            <v>Dobragem e colocação de armadura</v>
          </cell>
          <cell r="D1517" t="str">
            <v>Kg</v>
          </cell>
        </row>
        <row r="1518">
          <cell r="A1518" t="str">
            <v>3 S 03 370 00</v>
          </cell>
          <cell r="B1518" t="str">
            <v>-</v>
          </cell>
          <cell r="C1518" t="str">
            <v>Forma comum de madeira</v>
          </cell>
          <cell r="D1518" t="str">
            <v>m²</v>
          </cell>
        </row>
        <row r="1519">
          <cell r="A1519" t="str">
            <v>3 S 03 940 01</v>
          </cell>
          <cell r="B1519" t="str">
            <v>-</v>
          </cell>
          <cell r="C1519" t="str">
            <v>Reaterro e compactação p/ bueiro</v>
          </cell>
          <cell r="D1519" t="str">
            <v>m³</v>
          </cell>
        </row>
        <row r="1520">
          <cell r="A1520" t="str">
            <v>3 S 03 940 02</v>
          </cell>
          <cell r="B1520" t="str">
            <v>-</v>
          </cell>
          <cell r="C1520" t="str">
            <v>Reaterro apiloado</v>
          </cell>
          <cell r="D1520" t="str">
            <v>m³</v>
          </cell>
        </row>
        <row r="1521">
          <cell r="A1521" t="str">
            <v>3 S 03 950 00</v>
          </cell>
          <cell r="B1521" t="str">
            <v>-</v>
          </cell>
          <cell r="C1521" t="str">
            <v>Limpeza de ponte</v>
          </cell>
          <cell r="D1521" t="str">
            <v>m</v>
          </cell>
        </row>
        <row r="1522">
          <cell r="A1522" t="str">
            <v>3 S 04 000 00</v>
          </cell>
          <cell r="B1522" t="str">
            <v>-</v>
          </cell>
          <cell r="C1522" t="str">
            <v>Escavação manual em material de 1a categoria</v>
          </cell>
          <cell r="D1522" t="str">
            <v>m³</v>
          </cell>
        </row>
        <row r="1523">
          <cell r="A1523" t="str">
            <v>3 S 04 000 01</v>
          </cell>
          <cell r="B1523" t="str">
            <v>-</v>
          </cell>
          <cell r="C1523" t="str">
            <v>Escavação manual em material de 2a categoria</v>
          </cell>
          <cell r="D1523" t="str">
            <v>m³</v>
          </cell>
        </row>
        <row r="1524">
          <cell r="A1524" t="str">
            <v>3 S 04 001 00</v>
          </cell>
          <cell r="B1524" t="str">
            <v>-</v>
          </cell>
          <cell r="C1524" t="str">
            <v>Escavação mecaniz. de vala em mater. de 1a cat.</v>
          </cell>
          <cell r="D1524" t="str">
            <v>m³</v>
          </cell>
        </row>
        <row r="1525">
          <cell r="A1525" t="str">
            <v>3 S 04 010 00</v>
          </cell>
          <cell r="B1525" t="str">
            <v>-</v>
          </cell>
          <cell r="C1525" t="str">
            <v>Escavação mecaniz.de vala em material de 2a cat.</v>
          </cell>
          <cell r="D1525" t="str">
            <v>m³</v>
          </cell>
        </row>
        <row r="1526">
          <cell r="A1526" t="str">
            <v>3 S 04 020 00</v>
          </cell>
          <cell r="B1526" t="str">
            <v>-</v>
          </cell>
          <cell r="C1526" t="str">
            <v>Escavação e carga de material de 3a cat. em valas</v>
          </cell>
          <cell r="D1526" t="str">
            <v>m³</v>
          </cell>
        </row>
        <row r="1527">
          <cell r="A1527" t="str">
            <v>3 S 04 300 16</v>
          </cell>
          <cell r="B1527" t="str">
            <v>-</v>
          </cell>
          <cell r="C1527" t="str">
            <v>Bueiro met. chapa múltipla D=1,60m galv.</v>
          </cell>
          <cell r="D1527" t="str">
            <v>m</v>
          </cell>
        </row>
        <row r="1528">
          <cell r="A1528" t="str">
            <v>3 S 04 300 20</v>
          </cell>
          <cell r="B1528" t="str">
            <v>-</v>
          </cell>
          <cell r="C1528" t="str">
            <v>Bueiro met. chapa múltipla D=2,00m galv.</v>
          </cell>
          <cell r="D1528" t="str">
            <v>m</v>
          </cell>
        </row>
        <row r="1529">
          <cell r="A1529" t="str">
            <v>3 S 04 300 66</v>
          </cell>
          <cell r="B1529" t="str">
            <v>-</v>
          </cell>
          <cell r="C1529" t="str">
            <v>Bueiro met. chapa múltipla D=1,60m galvan. BC</v>
          </cell>
          <cell r="D1529" t="str">
            <v>m</v>
          </cell>
        </row>
        <row r="1530">
          <cell r="A1530" t="str">
            <v>3 S 04 300 70</v>
          </cell>
          <cell r="B1530" t="str">
            <v>-</v>
          </cell>
          <cell r="C1530" t="str">
            <v>Bueiro met. chapa múltipla D=2,00m galvan. BC</v>
          </cell>
          <cell r="D1530" t="str">
            <v>m</v>
          </cell>
        </row>
        <row r="1531">
          <cell r="A1531" t="str">
            <v>3 S 04 301 16</v>
          </cell>
          <cell r="B1531" t="str">
            <v>-</v>
          </cell>
          <cell r="C1531" t="str">
            <v>Bueiro met.chapas múlt. D=1,60 m rev. epoxy</v>
          </cell>
          <cell r="D1531" t="str">
            <v>m</v>
          </cell>
        </row>
        <row r="1532">
          <cell r="A1532" t="str">
            <v>3 S 04 301 20</v>
          </cell>
          <cell r="B1532" t="str">
            <v>-</v>
          </cell>
          <cell r="C1532" t="str">
            <v>Bueiro met. chapas múlt. D=2,00 m rev. epoxy</v>
          </cell>
          <cell r="D1532" t="str">
            <v>m</v>
          </cell>
        </row>
        <row r="1533">
          <cell r="A1533" t="str">
            <v>3 S 04 301 66</v>
          </cell>
          <cell r="B1533" t="str">
            <v>-</v>
          </cell>
          <cell r="C1533" t="str">
            <v>Bueiro met. chapas múlt. D=1,60 m rev. Epoxy BC</v>
          </cell>
          <cell r="D1533" t="str">
            <v>m</v>
          </cell>
        </row>
        <row r="1534">
          <cell r="A1534" t="str">
            <v>3 S 04 301 70</v>
          </cell>
          <cell r="B1534" t="str">
            <v>-</v>
          </cell>
          <cell r="C1534" t="str">
            <v>Bueiro met. chapas múlt. D=2,00 m rev. epoxy BC</v>
          </cell>
          <cell r="D1534" t="str">
            <v>m</v>
          </cell>
        </row>
        <row r="1535">
          <cell r="A1535" t="str">
            <v>3 S 04 310 12</v>
          </cell>
          <cell r="B1535" t="str">
            <v>-</v>
          </cell>
          <cell r="C1535" t="str">
            <v>Bueiro met. s/interrupção tráf. D=1,20 m galv.</v>
          </cell>
          <cell r="D1535" t="str">
            <v>m</v>
          </cell>
        </row>
        <row r="1536">
          <cell r="A1536" t="str">
            <v>3 S 04 310 16</v>
          </cell>
          <cell r="B1536" t="str">
            <v>-</v>
          </cell>
          <cell r="C1536" t="str">
            <v>Bueiro met. s/interrupção tráf. D=1,60 m galv.</v>
          </cell>
          <cell r="D1536" t="str">
            <v>m</v>
          </cell>
        </row>
        <row r="1537">
          <cell r="A1537" t="str">
            <v>3 S 04 310 20</v>
          </cell>
          <cell r="B1537" t="str">
            <v>-</v>
          </cell>
          <cell r="C1537" t="str">
            <v>Bueiro met. s/interrupção tráf. D=2,00 m galv.</v>
          </cell>
          <cell r="D1537" t="str">
            <v>m</v>
          </cell>
        </row>
        <row r="1538">
          <cell r="A1538" t="str">
            <v>3 S 04 311 12</v>
          </cell>
          <cell r="B1538" t="str">
            <v>-</v>
          </cell>
          <cell r="C1538" t="str">
            <v>Bueiro met.s/interrupção tráf. D=1,20 m rev. epoxy</v>
          </cell>
          <cell r="D1538" t="str">
            <v>m</v>
          </cell>
        </row>
        <row r="1539">
          <cell r="A1539" t="str">
            <v>3 S 04 311 16</v>
          </cell>
          <cell r="B1539" t="str">
            <v>-</v>
          </cell>
          <cell r="C1539" t="str">
            <v>Bueiro met.s/interrupção tráf. D=1,60 m rev. epoxy</v>
          </cell>
          <cell r="D1539" t="str">
            <v>m</v>
          </cell>
        </row>
        <row r="1540">
          <cell r="A1540" t="str">
            <v>3 S 04 311 20</v>
          </cell>
          <cell r="B1540" t="str">
            <v>-</v>
          </cell>
          <cell r="C1540" t="str">
            <v>Bueiro met.s/interrupção tráf. D=2,00 m rev. epoxy</v>
          </cell>
          <cell r="D1540" t="str">
            <v>m</v>
          </cell>
        </row>
        <row r="1541">
          <cell r="A1541" t="str">
            <v>3 S 04 590 00</v>
          </cell>
          <cell r="B1541" t="str">
            <v>-</v>
          </cell>
          <cell r="C1541" t="str">
            <v>Assentamento de dreno profundo</v>
          </cell>
          <cell r="D1541" t="str">
            <v>m</v>
          </cell>
        </row>
        <row r="1542">
          <cell r="A1542" t="str">
            <v>3 S 04 590 50</v>
          </cell>
          <cell r="B1542" t="str">
            <v>-</v>
          </cell>
          <cell r="C1542" t="str">
            <v>Assentamento de dreno profundo AC/BC</v>
          </cell>
          <cell r="D1542" t="str">
            <v>m</v>
          </cell>
        </row>
        <row r="1543">
          <cell r="A1543" t="str">
            <v>3 S 04 999 08</v>
          </cell>
          <cell r="B1543" t="str">
            <v>-</v>
          </cell>
          <cell r="C1543" t="str">
            <v>Selo de argila apiloado com solo local</v>
          </cell>
          <cell r="D1543" t="str">
            <v>m³</v>
          </cell>
        </row>
        <row r="1544">
          <cell r="A1544" t="str">
            <v>3 S 05 000 00</v>
          </cell>
          <cell r="B1544" t="str">
            <v>-</v>
          </cell>
          <cell r="C1544" t="str">
            <v>Enrocamento de pedra arrumada</v>
          </cell>
          <cell r="D1544" t="str">
            <v>m³</v>
          </cell>
        </row>
        <row r="1545">
          <cell r="A1545" t="str">
            <v>3 S 05 001 00</v>
          </cell>
          <cell r="B1545" t="str">
            <v>-</v>
          </cell>
          <cell r="C1545" t="str">
            <v>Enrocamento de pedra jogada</v>
          </cell>
          <cell r="D1545" t="str">
            <v>m³</v>
          </cell>
        </row>
        <row r="1546">
          <cell r="A1546" t="str">
            <v>3 S 05 101 01</v>
          </cell>
          <cell r="B1546" t="str">
            <v>-</v>
          </cell>
          <cell r="C1546" t="str">
            <v>Revestimento vegetal com mudas</v>
          </cell>
          <cell r="D1546" t="str">
            <v>m²</v>
          </cell>
        </row>
        <row r="1547">
          <cell r="A1547" t="str">
            <v>3 S 05 101 02</v>
          </cell>
          <cell r="B1547" t="str">
            <v>-</v>
          </cell>
          <cell r="C1547" t="str">
            <v>Revestimento vegetal com grama em leivas</v>
          </cell>
          <cell r="D1547" t="str">
            <v>m²</v>
          </cell>
        </row>
        <row r="1548">
          <cell r="A1548" t="str">
            <v>3 S 08 001 00</v>
          </cell>
          <cell r="B1548" t="str">
            <v>-</v>
          </cell>
          <cell r="C1548" t="str">
            <v>Reconformação da plataforma</v>
          </cell>
          <cell r="D1548" t="str">
            <v>ha</v>
          </cell>
        </row>
        <row r="1549">
          <cell r="A1549" t="str">
            <v>3 S 08 100 00</v>
          </cell>
          <cell r="B1549" t="str">
            <v>-</v>
          </cell>
          <cell r="C1549" t="str">
            <v>Tapa buraco</v>
          </cell>
          <cell r="D1549" t="str">
            <v>m³</v>
          </cell>
        </row>
        <row r="1550">
          <cell r="A1550" t="str">
            <v>3 S 08 101 01</v>
          </cell>
          <cell r="B1550" t="str">
            <v>-</v>
          </cell>
          <cell r="C1550" t="str">
            <v>Remendo profundo com demolição manual</v>
          </cell>
          <cell r="D1550" t="str">
            <v>m³</v>
          </cell>
        </row>
        <row r="1551">
          <cell r="A1551" t="str">
            <v>3 S 08 101 02</v>
          </cell>
          <cell r="B1551" t="str">
            <v>-</v>
          </cell>
          <cell r="C1551" t="str">
            <v>Remendo profundo com demolição mecanizada</v>
          </cell>
          <cell r="D1551" t="str">
            <v>m³</v>
          </cell>
        </row>
        <row r="1552">
          <cell r="A1552" t="str">
            <v>3 S 08 102 00</v>
          </cell>
          <cell r="B1552" t="str">
            <v>-</v>
          </cell>
          <cell r="C1552" t="str">
            <v>Limpeza ench. juntas pav. concr. a quente (consv)</v>
          </cell>
          <cell r="D1552" t="str">
            <v>m</v>
          </cell>
        </row>
        <row r="1553">
          <cell r="A1553" t="str">
            <v>3 S 08 102 01</v>
          </cell>
          <cell r="B1553" t="str">
            <v>-</v>
          </cell>
          <cell r="C1553" t="str">
            <v>Limpeza ench. juntas pav. concr. a frio (consv)</v>
          </cell>
          <cell r="D1553" t="str">
            <v>m</v>
          </cell>
        </row>
        <row r="1554">
          <cell r="A1554" t="str">
            <v>3 S 08 102 51</v>
          </cell>
          <cell r="B1554" t="str">
            <v>-</v>
          </cell>
          <cell r="C1554" t="str">
            <v>Limpeza ench.juntas pav.concr.a frio(consv) AC</v>
          </cell>
          <cell r="D1554" t="str">
            <v>m</v>
          </cell>
        </row>
        <row r="1555">
          <cell r="A1555" t="str">
            <v>3 S 08 103 00</v>
          </cell>
          <cell r="B1555" t="str">
            <v>-</v>
          </cell>
          <cell r="C1555" t="str">
            <v>Selagem de trinca</v>
          </cell>
          <cell r="D1555" t="str">
            <v>I</v>
          </cell>
        </row>
        <row r="1556">
          <cell r="A1556" t="str">
            <v>3 S 08 103 50</v>
          </cell>
          <cell r="B1556" t="str">
            <v>-</v>
          </cell>
          <cell r="C1556" t="str">
            <v>Selagem de trinca AC</v>
          </cell>
          <cell r="D1556" t="str">
            <v>I</v>
          </cell>
        </row>
        <row r="1557">
          <cell r="A1557" t="str">
            <v>3 S 08 104 01</v>
          </cell>
          <cell r="B1557" t="str">
            <v>-</v>
          </cell>
          <cell r="C1557" t="str">
            <v>Combate à exsudação com areia</v>
          </cell>
          <cell r="D1557" t="str">
            <v>m²</v>
          </cell>
        </row>
        <row r="1558">
          <cell r="A1558" t="str">
            <v>3 S 08 104 02</v>
          </cell>
          <cell r="B1558" t="str">
            <v>-</v>
          </cell>
          <cell r="C1558" t="str">
            <v>Combate à exsudação com pedrisco</v>
          </cell>
          <cell r="D1558" t="str">
            <v>m²</v>
          </cell>
        </row>
        <row r="1559">
          <cell r="A1559" t="str">
            <v>3 S 08 104 51</v>
          </cell>
          <cell r="B1559" t="str">
            <v>-</v>
          </cell>
          <cell r="C1559" t="str">
            <v>Combate à exsudação com areia AC</v>
          </cell>
          <cell r="D1559" t="str">
            <v>m²</v>
          </cell>
        </row>
        <row r="1560">
          <cell r="A1560" t="str">
            <v>3 S 08 104 52</v>
          </cell>
          <cell r="B1560" t="str">
            <v>-</v>
          </cell>
          <cell r="C1560" t="str">
            <v>Combate à exsudação com pedrisco BC</v>
          </cell>
          <cell r="D1560" t="str">
            <v>m²</v>
          </cell>
        </row>
        <row r="1561">
          <cell r="A1561" t="str">
            <v>3 S 08 109 00</v>
          </cell>
          <cell r="B1561" t="str">
            <v>-</v>
          </cell>
          <cell r="C1561" t="str">
            <v>Correção de defeitos com mistura betuminosa</v>
          </cell>
          <cell r="D1561" t="str">
            <v>m³</v>
          </cell>
        </row>
        <row r="1562">
          <cell r="A1562" t="str">
            <v>3 S 08 109 12</v>
          </cell>
          <cell r="B1562" t="str">
            <v>-</v>
          </cell>
          <cell r="C1562" t="str">
            <v>Correção de defeitos por fresagem descontínua</v>
          </cell>
          <cell r="D1562" t="str">
            <v>m³</v>
          </cell>
        </row>
        <row r="1563">
          <cell r="A1563" t="str">
            <v>3 S 08 110 00</v>
          </cell>
          <cell r="B1563" t="str">
            <v>-</v>
          </cell>
          <cell r="C1563" t="str">
            <v>Correção de defeitos por penetração</v>
          </cell>
          <cell r="D1563" t="str">
            <v>m²</v>
          </cell>
        </row>
        <row r="1564">
          <cell r="A1564" t="str">
            <v>3 S 08 110 50</v>
          </cell>
          <cell r="B1564" t="str">
            <v>-</v>
          </cell>
          <cell r="C1564" t="str">
            <v>Correção de defeitos por penetração BC</v>
          </cell>
          <cell r="D1564" t="str">
            <v>m²</v>
          </cell>
        </row>
        <row r="1565">
          <cell r="A1565" t="str">
            <v>3 S 08 200 00</v>
          </cell>
          <cell r="B1565" t="str">
            <v>-</v>
          </cell>
          <cell r="C1565" t="str">
            <v>Recomp. de guarda corpo</v>
          </cell>
          <cell r="D1565" t="str">
            <v>m</v>
          </cell>
        </row>
        <row r="1566">
          <cell r="A1566" t="str">
            <v>3 S 08 200 01</v>
          </cell>
          <cell r="B1566" t="str">
            <v>-</v>
          </cell>
          <cell r="C1566" t="str">
            <v>Recomposição de sarjeta em alvenaria de tijolo</v>
          </cell>
          <cell r="D1566" t="str">
            <v>m²</v>
          </cell>
        </row>
        <row r="1567">
          <cell r="A1567" t="str">
            <v>3 S 08 200 50</v>
          </cell>
          <cell r="B1567" t="str">
            <v>-</v>
          </cell>
          <cell r="C1567" t="str">
            <v>Recomp. de guarda corpo AC/BC</v>
          </cell>
          <cell r="D1567" t="str">
            <v>m</v>
          </cell>
        </row>
        <row r="1568">
          <cell r="A1568" t="str">
            <v>3 S 08 200 51</v>
          </cell>
          <cell r="B1568" t="str">
            <v>-</v>
          </cell>
          <cell r="C1568" t="str">
            <v>Recomp.de sarjeta em alvenaria de tijolo AC</v>
          </cell>
          <cell r="D1568" t="str">
            <v>m²</v>
          </cell>
        </row>
        <row r="1569">
          <cell r="A1569" t="str">
            <v>3 S 08 300 01</v>
          </cell>
          <cell r="B1569" t="str">
            <v>-</v>
          </cell>
          <cell r="C1569" t="str">
            <v>Limpeza de sarjeta e meio fio</v>
          </cell>
          <cell r="D1569" t="str">
            <v>m</v>
          </cell>
        </row>
        <row r="1570">
          <cell r="A1570" t="str">
            <v>3 S 08 301 01</v>
          </cell>
          <cell r="B1570" t="str">
            <v>-</v>
          </cell>
          <cell r="C1570" t="str">
            <v>Limpeza de valeta de corte</v>
          </cell>
          <cell r="D1570" t="str">
            <v>m</v>
          </cell>
        </row>
        <row r="1571">
          <cell r="A1571" t="str">
            <v>3 S 08 301 02</v>
          </cell>
          <cell r="B1571" t="str">
            <v>-</v>
          </cell>
          <cell r="C1571" t="str">
            <v>Limpeza de vala de drenagem</v>
          </cell>
          <cell r="D1571" t="str">
            <v>m</v>
          </cell>
        </row>
        <row r="1572">
          <cell r="A1572" t="str">
            <v>3 S 08 301 03</v>
          </cell>
          <cell r="B1572" t="str">
            <v>-</v>
          </cell>
          <cell r="C1572" t="str">
            <v>Limpeza de descida d'água</v>
          </cell>
          <cell r="D1572" t="str">
            <v>m</v>
          </cell>
        </row>
        <row r="1573">
          <cell r="A1573" t="str">
            <v>3 S 08 302 01</v>
          </cell>
          <cell r="B1573" t="str">
            <v>-</v>
          </cell>
          <cell r="C1573" t="str">
            <v>Limpeza de bueiro</v>
          </cell>
          <cell r="D1573" t="str">
            <v>m³</v>
          </cell>
        </row>
        <row r="1574">
          <cell r="A1574" t="str">
            <v>3 S 08 302 02</v>
          </cell>
          <cell r="B1574" t="str">
            <v>-</v>
          </cell>
          <cell r="C1574" t="str">
            <v>Desobstrução de bueiro</v>
          </cell>
          <cell r="D1574" t="str">
            <v>m³</v>
          </cell>
        </row>
        <row r="1575">
          <cell r="A1575" t="str">
            <v>3 S 08 302 03</v>
          </cell>
          <cell r="B1575" t="str">
            <v>-</v>
          </cell>
          <cell r="C1575" t="str">
            <v>Assentamento de tubo D=0,60 m</v>
          </cell>
          <cell r="D1575" t="str">
            <v>m</v>
          </cell>
        </row>
        <row r="1576">
          <cell r="A1576" t="str">
            <v>3 S 08 302 04</v>
          </cell>
          <cell r="B1576" t="str">
            <v>-</v>
          </cell>
          <cell r="C1576" t="str">
            <v>Assentamento de tubo D=0,80 m</v>
          </cell>
          <cell r="D1576" t="str">
            <v>m</v>
          </cell>
        </row>
        <row r="1577">
          <cell r="A1577" t="str">
            <v>3 S 08 302 05</v>
          </cell>
          <cell r="B1577" t="str">
            <v>-</v>
          </cell>
          <cell r="C1577" t="str">
            <v>Assentamento de tubo D=1,0 m</v>
          </cell>
          <cell r="D1577" t="str">
            <v>m</v>
          </cell>
        </row>
        <row r="1578">
          <cell r="A1578" t="str">
            <v>3 S 08 302 06</v>
          </cell>
          <cell r="B1578" t="str">
            <v>-</v>
          </cell>
          <cell r="C1578" t="str">
            <v>Assentamento de tubo D=1,20 m</v>
          </cell>
          <cell r="D1578" t="str">
            <v>m</v>
          </cell>
        </row>
        <row r="1579">
          <cell r="A1579" t="str">
            <v>3 S 08 302 53</v>
          </cell>
          <cell r="B1579" t="str">
            <v>-</v>
          </cell>
          <cell r="C1579" t="str">
            <v>Assentamento de tubo D=0,60 m AC/BC</v>
          </cell>
          <cell r="D1579" t="str">
            <v>m</v>
          </cell>
        </row>
        <row r="1580">
          <cell r="A1580" t="str">
            <v>3 S 08 302 54</v>
          </cell>
          <cell r="B1580" t="str">
            <v>-</v>
          </cell>
          <cell r="C1580" t="str">
            <v>Assentamento de tubo D=0,80 m AC/BC</v>
          </cell>
          <cell r="D1580" t="str">
            <v>m</v>
          </cell>
        </row>
        <row r="1581">
          <cell r="A1581" t="str">
            <v>3 S 08 302 55</v>
          </cell>
          <cell r="B1581" t="str">
            <v>-</v>
          </cell>
          <cell r="C1581" t="str">
            <v>Assentamento de tubo D=1,0 m AC/BC</v>
          </cell>
          <cell r="D1581" t="str">
            <v>m</v>
          </cell>
        </row>
        <row r="1582">
          <cell r="A1582" t="str">
            <v>3 S 08 302 56</v>
          </cell>
          <cell r="B1582" t="str">
            <v>-</v>
          </cell>
          <cell r="C1582" t="str">
            <v>Assentamento de tubo D=1,20 m AC/BC</v>
          </cell>
          <cell r="D1582" t="str">
            <v>m</v>
          </cell>
        </row>
        <row r="1583">
          <cell r="A1583" t="str">
            <v>3 S 08 400 00</v>
          </cell>
          <cell r="B1583" t="str">
            <v>-</v>
          </cell>
          <cell r="C1583" t="str">
            <v>Limpeza de placa de sinalização</v>
          </cell>
          <cell r="D1583" t="str">
            <v>m²</v>
          </cell>
        </row>
        <row r="1584">
          <cell r="A1584" t="str">
            <v>3 S 08 400 01</v>
          </cell>
          <cell r="B1584" t="str">
            <v>-</v>
          </cell>
          <cell r="C1584" t="str">
            <v>Recomposição placa de sinalização</v>
          </cell>
          <cell r="D1584" t="str">
            <v>m²</v>
          </cell>
        </row>
        <row r="1585">
          <cell r="A1585" t="str">
            <v>3 S 08 400 02</v>
          </cell>
          <cell r="B1585" t="str">
            <v>-</v>
          </cell>
          <cell r="C1585" t="str">
            <v>Substituição de balizador</v>
          </cell>
          <cell r="D1585" t="str">
            <v>und</v>
          </cell>
        </row>
        <row r="1586">
          <cell r="A1586" t="str">
            <v>3 S 08 400 52</v>
          </cell>
          <cell r="B1586" t="str">
            <v>-</v>
          </cell>
          <cell r="C1586" t="str">
            <v>Substituição de balizador AC/BC</v>
          </cell>
          <cell r="D1586" t="str">
            <v>und</v>
          </cell>
        </row>
        <row r="1587">
          <cell r="A1587" t="str">
            <v>3 S 08 401 00</v>
          </cell>
          <cell r="B1587" t="str">
            <v>-</v>
          </cell>
          <cell r="C1587" t="str">
            <v>Recomposição de defensa metálica</v>
          </cell>
          <cell r="D1587" t="str">
            <v>m</v>
          </cell>
        </row>
        <row r="1588">
          <cell r="A1588" t="str">
            <v>3 S 08 402 00</v>
          </cell>
          <cell r="B1588" t="str">
            <v>-</v>
          </cell>
          <cell r="C1588" t="str">
            <v>Caiação</v>
          </cell>
          <cell r="D1588" t="str">
            <v>m²</v>
          </cell>
        </row>
        <row r="1589">
          <cell r="A1589" t="str">
            <v>3 S 08 403 00</v>
          </cell>
          <cell r="B1589" t="str">
            <v>-</v>
          </cell>
          <cell r="C1589" t="str">
            <v>Renovação manual de sinalização horizontal</v>
          </cell>
          <cell r="D1589" t="str">
            <v>m²</v>
          </cell>
        </row>
        <row r="1590">
          <cell r="A1590" t="str">
            <v>3 S 08 404 00</v>
          </cell>
          <cell r="B1590" t="str">
            <v>-</v>
          </cell>
          <cell r="C1590" t="str">
            <v>Recomp. tot. cerca c/ mourão de conc. secção quad.</v>
          </cell>
          <cell r="D1590" t="str">
            <v>m</v>
          </cell>
        </row>
        <row r="1591">
          <cell r="A1591" t="str">
            <v>3 S 08 404 01</v>
          </cell>
          <cell r="B1591" t="str">
            <v>-</v>
          </cell>
          <cell r="C1591" t="str">
            <v>Recomp. parc. cerca de conc. seção quad. - mourão</v>
          </cell>
          <cell r="D1591" t="str">
            <v>m</v>
          </cell>
        </row>
        <row r="1592">
          <cell r="A1592" t="str">
            <v>3 S 08 404 02</v>
          </cell>
          <cell r="B1592" t="str">
            <v>-</v>
          </cell>
          <cell r="C1592" t="str">
            <v>Recomp. parc. cerca c/ mourão de concr.-arame</v>
          </cell>
          <cell r="D1592" t="str">
            <v>m</v>
          </cell>
        </row>
        <row r="1593">
          <cell r="A1593" t="str">
            <v>3 S 08 404 03</v>
          </cell>
          <cell r="B1593" t="str">
            <v>-</v>
          </cell>
          <cell r="C1593" t="str">
            <v>Recomp. tot. cerca c/ mourão concr. seção triang.</v>
          </cell>
          <cell r="D1593" t="str">
            <v>m</v>
          </cell>
        </row>
        <row r="1594">
          <cell r="A1594" t="str">
            <v>3 S 08 404 04</v>
          </cell>
          <cell r="B1594" t="str">
            <v>-</v>
          </cell>
          <cell r="C1594" t="str">
            <v>Recomp. parc. cerca c/ mourão concr. seção triang.</v>
          </cell>
          <cell r="D1594" t="str">
            <v>m</v>
          </cell>
        </row>
        <row r="1595">
          <cell r="A1595" t="str">
            <v>3 S 08 404 50</v>
          </cell>
          <cell r="B1595" t="str">
            <v>-</v>
          </cell>
          <cell r="C1595" t="str">
            <v>Recomp.tot.cerca c/mourão conc.seção quad. AC/BC</v>
          </cell>
          <cell r="D1595" t="str">
            <v>m</v>
          </cell>
        </row>
        <row r="1596">
          <cell r="A1596" t="str">
            <v>3 S 08 404 51</v>
          </cell>
          <cell r="B1596" t="str">
            <v>-</v>
          </cell>
          <cell r="C1596" t="str">
            <v>Recomp.parc.cerca mourão conc.seção quadrada AC/BC</v>
          </cell>
          <cell r="D1596" t="str">
            <v>m</v>
          </cell>
        </row>
        <row r="1597">
          <cell r="A1597" t="str">
            <v>3 S 08 404 53</v>
          </cell>
          <cell r="B1597" t="str">
            <v>-</v>
          </cell>
          <cell r="C1597" t="str">
            <v>Recomp.tot.cerca c/mourão conc.seção triang. AC/BC</v>
          </cell>
          <cell r="D1597" t="str">
            <v>m</v>
          </cell>
        </row>
        <row r="1598">
          <cell r="A1598" t="str">
            <v>3 S 08 404 54</v>
          </cell>
          <cell r="B1598" t="str">
            <v>-</v>
          </cell>
          <cell r="C1598" t="str">
            <v>Recomp.parc.cerca c/mourão conc.seção triang.AC/BC</v>
          </cell>
          <cell r="D1598" t="str">
            <v>m</v>
          </cell>
        </row>
        <row r="1599">
          <cell r="A1599" t="str">
            <v>3 S 08 414 00</v>
          </cell>
          <cell r="B1599" t="str">
            <v>-</v>
          </cell>
          <cell r="C1599" t="str">
            <v>Recomposição total de cerca com mourão de madeira</v>
          </cell>
          <cell r="D1599" t="str">
            <v>m</v>
          </cell>
        </row>
        <row r="1600">
          <cell r="A1600" t="str">
            <v>3 S 08 414 01</v>
          </cell>
          <cell r="B1600" t="str">
            <v>-</v>
          </cell>
          <cell r="C1600" t="str">
            <v>Recomposição parcial cerca de madeira - mourão</v>
          </cell>
          <cell r="D1600" t="str">
            <v>m</v>
          </cell>
        </row>
        <row r="1601">
          <cell r="A1601" t="str">
            <v>3 S 08 414 02</v>
          </cell>
          <cell r="B1601" t="str">
            <v>-</v>
          </cell>
          <cell r="C1601" t="str">
            <v>Recomp. parcial cerca c/ mourão de madeira - arame</v>
          </cell>
          <cell r="D1601" t="str">
            <v>m</v>
          </cell>
        </row>
        <row r="1602">
          <cell r="A1602" t="str">
            <v>3 S 08 500 00</v>
          </cell>
          <cell r="B1602" t="str">
            <v>-</v>
          </cell>
          <cell r="C1602" t="str">
            <v>Recomposição manual de aterro</v>
          </cell>
          <cell r="D1602" t="str">
            <v>m³</v>
          </cell>
        </row>
        <row r="1603">
          <cell r="A1603" t="str">
            <v>3 S 08 501 00</v>
          </cell>
          <cell r="B1603" t="str">
            <v>-</v>
          </cell>
          <cell r="C1603" t="str">
            <v>Recomposição mecanizada de aterro</v>
          </cell>
          <cell r="D1603" t="str">
            <v>m³</v>
          </cell>
        </row>
        <row r="1604">
          <cell r="A1604" t="str">
            <v>3 S 08 510 00</v>
          </cell>
          <cell r="B1604" t="str">
            <v>-</v>
          </cell>
          <cell r="C1604" t="str">
            <v>Remoção manual de barreira em solo</v>
          </cell>
          <cell r="D1604" t="str">
            <v>m³</v>
          </cell>
        </row>
        <row r="1605">
          <cell r="A1605" t="str">
            <v>3 S 08 510 01</v>
          </cell>
          <cell r="B1605" t="str">
            <v>-</v>
          </cell>
          <cell r="C1605" t="str">
            <v>Remoção manual de barreira em rocha</v>
          </cell>
          <cell r="D1605" t="str">
            <v>m³</v>
          </cell>
        </row>
        <row r="1606">
          <cell r="A1606" t="str">
            <v>3 S 08 511 00</v>
          </cell>
          <cell r="B1606" t="str">
            <v>-</v>
          </cell>
          <cell r="C1606" t="str">
            <v>Remoção mecanizada de barreira - solo</v>
          </cell>
          <cell r="D1606" t="str">
            <v>m³</v>
          </cell>
        </row>
        <row r="1607">
          <cell r="A1607" t="str">
            <v>3 S 08 512 00</v>
          </cell>
          <cell r="B1607" t="str">
            <v>-</v>
          </cell>
          <cell r="C1607" t="str">
            <v>Remoção mecanizada de barreira - rocha</v>
          </cell>
          <cell r="D1607" t="str">
            <v>m³</v>
          </cell>
        </row>
        <row r="1608">
          <cell r="A1608" t="str">
            <v>3 S 08 513 00</v>
          </cell>
          <cell r="B1608" t="str">
            <v>-</v>
          </cell>
          <cell r="C1608" t="str">
            <v>Remoção de matacões</v>
          </cell>
          <cell r="D1608" t="str">
            <v>m³</v>
          </cell>
        </row>
        <row r="1609">
          <cell r="A1609" t="str">
            <v>3 S 08 900 00</v>
          </cell>
          <cell r="B1609" t="str">
            <v>-</v>
          </cell>
          <cell r="C1609" t="str">
            <v>Roçada manual</v>
          </cell>
          <cell r="D1609" t="str">
            <v>ha</v>
          </cell>
        </row>
        <row r="1610">
          <cell r="A1610" t="str">
            <v>3 S 08 900 01</v>
          </cell>
          <cell r="B1610" t="str">
            <v>-</v>
          </cell>
          <cell r="C1610" t="str">
            <v>Roçada de capim colonião</v>
          </cell>
          <cell r="D1610" t="str">
            <v>ha</v>
          </cell>
        </row>
        <row r="1611">
          <cell r="A1611" t="str">
            <v>3 S 08 901 00</v>
          </cell>
          <cell r="B1611" t="str">
            <v>-</v>
          </cell>
          <cell r="C1611" t="str">
            <v>Roçada mecanizada</v>
          </cell>
          <cell r="D1611" t="str">
            <v>ha</v>
          </cell>
        </row>
        <row r="1612">
          <cell r="A1612" t="str">
            <v>3 S 08 901 01</v>
          </cell>
          <cell r="B1612" t="str">
            <v>-</v>
          </cell>
          <cell r="C1612" t="str">
            <v>Corte e limpeza de áreas gramadas</v>
          </cell>
          <cell r="D1612" t="str">
            <v>m²</v>
          </cell>
        </row>
        <row r="1613">
          <cell r="A1613" t="str">
            <v>3 S 08 910 00</v>
          </cell>
          <cell r="B1613" t="str">
            <v>-</v>
          </cell>
          <cell r="C1613" t="str">
            <v>Capina manual</v>
          </cell>
          <cell r="D1613" t="str">
            <v>m²</v>
          </cell>
        </row>
        <row r="1614">
          <cell r="A1614" t="str">
            <v>3 S 09 001 00</v>
          </cell>
          <cell r="B1614" t="str">
            <v>-</v>
          </cell>
          <cell r="C1614" t="str">
            <v>Transporte local c/ basc. 5m3 em rodov. não pav.</v>
          </cell>
          <cell r="D1614" t="str">
            <v>tkm</v>
          </cell>
        </row>
        <row r="1615">
          <cell r="A1615" t="str">
            <v>3 S 09 001 06</v>
          </cell>
          <cell r="B1615" t="str">
            <v>-</v>
          </cell>
          <cell r="C1615" t="str">
            <v>Transporte local c/ basc. 10m3 em rodov. não pav.</v>
          </cell>
          <cell r="D1615" t="str">
            <v>tkm</v>
          </cell>
        </row>
        <row r="1616">
          <cell r="A1616" t="str">
            <v>3 S 09 001 41</v>
          </cell>
          <cell r="B1616" t="str">
            <v>-</v>
          </cell>
          <cell r="C1616" t="str">
            <v>Transp. local c/ carroceria 4t em rodov. não pav.</v>
          </cell>
          <cell r="D1616" t="str">
            <v>tkm</v>
          </cell>
        </row>
        <row r="1617">
          <cell r="A1617" t="str">
            <v>3 S 09 001 90</v>
          </cell>
          <cell r="B1617" t="str">
            <v>-</v>
          </cell>
          <cell r="C1617" t="str">
            <v>Transporte comercial c/ carroc. rodov. não pav.</v>
          </cell>
          <cell r="D1617" t="str">
            <v>tkm</v>
          </cell>
        </row>
        <row r="1618">
          <cell r="A1618" t="str">
            <v>3 S 09 001 91</v>
          </cell>
          <cell r="B1618" t="str">
            <v>-</v>
          </cell>
          <cell r="C1618" t="str">
            <v>Transporte comercial c/ basc. 10m3 rod. não pav.</v>
          </cell>
          <cell r="D1618" t="str">
            <v>tkm</v>
          </cell>
        </row>
        <row r="1619">
          <cell r="A1619" t="str">
            <v>3 S 09 002 00</v>
          </cell>
          <cell r="B1619" t="str">
            <v>-</v>
          </cell>
          <cell r="C1619" t="str">
            <v>Transporte local basc. 5m3 em rodov. pav.</v>
          </cell>
          <cell r="D1619" t="str">
            <v>tkm</v>
          </cell>
        </row>
        <row r="1620">
          <cell r="A1620" t="str">
            <v>3 S 09 002 03</v>
          </cell>
          <cell r="B1620" t="str">
            <v>-</v>
          </cell>
          <cell r="C1620" t="str">
            <v>Transporte local de material para remendos</v>
          </cell>
          <cell r="D1620" t="str">
            <v>tkm</v>
          </cell>
        </row>
        <row r="1621">
          <cell r="A1621" t="str">
            <v>3 S 09 002 06</v>
          </cell>
          <cell r="B1621" t="str">
            <v>-</v>
          </cell>
          <cell r="C1621" t="str">
            <v>Transporte local c/ basc. 10m3 em rodov. pav.</v>
          </cell>
          <cell r="D1621" t="str">
            <v>tkm</v>
          </cell>
        </row>
        <row r="1622">
          <cell r="A1622" t="str">
            <v>3 S 09 002 41</v>
          </cell>
          <cell r="B1622" t="str">
            <v>-</v>
          </cell>
          <cell r="C1622" t="str">
            <v>Transp. local c/ carroceria 4t em rodov. pav.</v>
          </cell>
          <cell r="D1622" t="str">
            <v>tkm</v>
          </cell>
        </row>
        <row r="1623">
          <cell r="A1623" t="str">
            <v>3 S 09 002 90</v>
          </cell>
          <cell r="B1623" t="str">
            <v>-</v>
          </cell>
          <cell r="C1623" t="str">
            <v>Transporte comercial c/ carroceria rodov. pav.</v>
          </cell>
          <cell r="D1623" t="str">
            <v>tkm</v>
          </cell>
        </row>
        <row r="1624">
          <cell r="A1624" t="str">
            <v>3 S 09 002 91</v>
          </cell>
          <cell r="B1624" t="str">
            <v>-</v>
          </cell>
          <cell r="C1624" t="str">
            <v>Transporte comercial c/ basc. 10m3 rod. pav.</v>
          </cell>
          <cell r="D1624" t="str">
            <v>tkm</v>
          </cell>
        </row>
        <row r="1625">
          <cell r="A1625" t="str">
            <v>3 S 09 102 00</v>
          </cell>
          <cell r="B1625" t="str">
            <v>-</v>
          </cell>
          <cell r="C1625" t="str">
            <v>Transporte local material betuminoso</v>
          </cell>
          <cell r="D1625" t="str">
            <v>tkm</v>
          </cell>
        </row>
        <row r="1626">
          <cell r="A1626" t="str">
            <v>3 S 09 201 70</v>
          </cell>
          <cell r="B1626" t="str">
            <v>-</v>
          </cell>
          <cell r="C1626" t="str">
            <v>Transp. local água c/ cam. tanque rodov. não pav.</v>
          </cell>
          <cell r="D1626" t="str">
            <v>tkm</v>
          </cell>
        </row>
        <row r="1627">
          <cell r="A1627" t="str">
            <v>3 S 09 202 70</v>
          </cell>
          <cell r="B1627" t="str">
            <v>-</v>
          </cell>
          <cell r="C1627" t="str">
            <v>Transp. local água c/ cam. tanque em rodov. pav.</v>
          </cell>
          <cell r="D1627" t="str">
            <v>tkm</v>
          </cell>
        </row>
        <row r="1629">
          <cell r="A1629" t="str">
            <v>DNIT - Sistema de Custos Rodoviários</v>
          </cell>
          <cell r="D1629" t="str">
            <v>Sicro2</v>
          </cell>
        </row>
        <row r="1630">
          <cell r="A1630" t="str">
            <v>Sinalização Rodoviária</v>
          </cell>
          <cell r="D1630" t="str">
            <v>Minas Gerais</v>
          </cell>
        </row>
        <row r="1631">
          <cell r="A1631" t="str">
            <v>Resumo dos Custos Unitários de Referência: Maio de 2005</v>
          </cell>
          <cell r="D1631" t="str">
            <v>RCtR0330</v>
          </cell>
        </row>
        <row r="1633">
          <cell r="A1633" t="str">
            <v>Código</v>
          </cell>
          <cell r="C1633" t="str">
            <v>Atividade / Serviço</v>
          </cell>
          <cell r="D1633" t="str">
            <v>Unidade</v>
          </cell>
          <cell r="F1633" t="str">
            <v>Preço Unitário</v>
          </cell>
        </row>
        <row r="1634">
          <cell r="D1634" t="str">
            <v>Und</v>
          </cell>
          <cell r="E1634" t="str">
            <v>Direto</v>
          </cell>
          <cell r="F1634" t="str">
            <v>LDI</v>
          </cell>
          <cell r="G1634" t="str">
            <v>Total</v>
          </cell>
        </row>
        <row r="1636">
          <cell r="A1636" t="str">
            <v>4 S 03 300 01</v>
          </cell>
          <cell r="B1636" t="str">
            <v>-</v>
          </cell>
          <cell r="C1636" t="str">
            <v>Confecção e lanç. de concreto magro em betoneira</v>
          </cell>
          <cell r="D1636" t="str">
            <v>m³</v>
          </cell>
        </row>
        <row r="1637">
          <cell r="A1637" t="str">
            <v>4 S 03 300 51</v>
          </cell>
          <cell r="B1637" t="str">
            <v>-</v>
          </cell>
          <cell r="C1637" t="str">
            <v>Conf.lançamento de concreto magro em beton.AC/BC</v>
          </cell>
          <cell r="D1637" t="str">
            <v>m³</v>
          </cell>
        </row>
        <row r="1638">
          <cell r="A1638" t="str">
            <v>4 S 03 323 01</v>
          </cell>
          <cell r="B1638" t="str">
            <v>-</v>
          </cell>
          <cell r="C1638" t="str">
            <v>Conc.estr.fck=22 MPa contr.raz.uso ger.conf.e lanç</v>
          </cell>
          <cell r="D1638" t="str">
            <v>m³</v>
          </cell>
        </row>
        <row r="1639">
          <cell r="A1639" t="str">
            <v>4 S 03 323 51</v>
          </cell>
          <cell r="B1639" t="str">
            <v>-</v>
          </cell>
          <cell r="C1639" t="str">
            <v>Concr.estr.fck=22MPa c.raz.uso ger.conf.lanç.AC/BC</v>
          </cell>
          <cell r="D1639" t="str">
            <v>m³</v>
          </cell>
        </row>
        <row r="1640">
          <cell r="A1640" t="str">
            <v>4 S 03 353 00</v>
          </cell>
          <cell r="B1640" t="str">
            <v>-</v>
          </cell>
          <cell r="C1640" t="str">
            <v>Fornecimento, preparo colocação aço CA-50</v>
          </cell>
          <cell r="D1640" t="str">
            <v>Kg</v>
          </cell>
        </row>
        <row r="1641">
          <cell r="A1641" t="str">
            <v>4 S 03 370 00</v>
          </cell>
          <cell r="B1641" t="str">
            <v>-</v>
          </cell>
          <cell r="C1641" t="str">
            <v>Forma comum de madeira</v>
          </cell>
          <cell r="D1641" t="str">
            <v>m²</v>
          </cell>
        </row>
        <row r="1642">
          <cell r="A1642" t="str">
            <v>4 S 06 000 01</v>
          </cell>
          <cell r="B1642" t="str">
            <v>-</v>
          </cell>
          <cell r="C1642" t="str">
            <v>Defensa maleável simples (forn./ impl.)</v>
          </cell>
          <cell r="D1642" t="str">
            <v>m</v>
          </cell>
        </row>
        <row r="1643">
          <cell r="A1643" t="str">
            <v>4 S 06 000 02</v>
          </cell>
          <cell r="B1643" t="str">
            <v>-</v>
          </cell>
          <cell r="C1643" t="str">
            <v>Ancoragem de defensa maleável simples (forn/ impl)</v>
          </cell>
          <cell r="D1643" t="str">
            <v>m</v>
          </cell>
        </row>
        <row r="1644">
          <cell r="A1644" t="str">
            <v>4 S 06 000 11</v>
          </cell>
          <cell r="B1644" t="str">
            <v>-</v>
          </cell>
          <cell r="C1644" t="str">
            <v>Defensa maleável dupla (forn./ impl.)</v>
          </cell>
          <cell r="D1644" t="str">
            <v>m</v>
          </cell>
        </row>
        <row r="1645">
          <cell r="A1645" t="str">
            <v>4 S 06 000 12</v>
          </cell>
          <cell r="B1645" t="str">
            <v>-</v>
          </cell>
          <cell r="C1645" t="str">
            <v>Ancoragem de defensa maleável dupla (forn./ impl.)</v>
          </cell>
          <cell r="D1645" t="str">
            <v>m</v>
          </cell>
        </row>
        <row r="1646">
          <cell r="A1646" t="str">
            <v>4 S 06 010 01</v>
          </cell>
          <cell r="B1646" t="str">
            <v>-</v>
          </cell>
          <cell r="C1646" t="str">
            <v>Defensa semi-maleável simples (forn./ impl.)</v>
          </cell>
          <cell r="D1646" t="str">
            <v>m</v>
          </cell>
          <cell r="H1646" t="str">
            <v>DNER-ES-144/85</v>
          </cell>
        </row>
        <row r="1647">
          <cell r="A1647" t="str">
            <v>4 S 06 010 02</v>
          </cell>
          <cell r="B1647" t="str">
            <v>-</v>
          </cell>
          <cell r="C1647" t="str">
            <v>Ancoragem defensa semi-maleável simples (forn/imp)</v>
          </cell>
          <cell r="D1647" t="str">
            <v>m</v>
          </cell>
        </row>
        <row r="1648">
          <cell r="A1648" t="str">
            <v>4 S 06 010 11</v>
          </cell>
          <cell r="B1648" t="str">
            <v>-</v>
          </cell>
          <cell r="C1648" t="str">
            <v>Defensa semi-maleável dupla (forn./ impl.)</v>
          </cell>
          <cell r="D1648" t="str">
            <v>m</v>
          </cell>
        </row>
        <row r="1649">
          <cell r="A1649" t="str">
            <v>4 S 06 010 12</v>
          </cell>
          <cell r="B1649" t="str">
            <v>-</v>
          </cell>
          <cell r="C1649" t="str">
            <v>Ancoragem defensa semi-maleável dupla (forn/ impl)</v>
          </cell>
          <cell r="D1649" t="str">
            <v>m</v>
          </cell>
        </row>
        <row r="1650">
          <cell r="A1650" t="str">
            <v>4 S 06 030 11</v>
          </cell>
          <cell r="B1650" t="str">
            <v>-</v>
          </cell>
          <cell r="C1650" t="str">
            <v>Barreira de segurança dupla DNER PRO 176/86</v>
          </cell>
          <cell r="D1650" t="str">
            <v>m</v>
          </cell>
          <cell r="H1650" t="str">
            <v>DNER-ES-335/97</v>
          </cell>
        </row>
        <row r="1651">
          <cell r="A1651" t="str">
            <v>4 S 06 030 61</v>
          </cell>
          <cell r="B1651" t="str">
            <v>-</v>
          </cell>
          <cell r="C1651" t="str">
            <v>Barreira de segurança dupla DNER PRO 176/86 AC/BC</v>
          </cell>
          <cell r="D1651" t="str">
            <v>m</v>
          </cell>
          <cell r="H1651" t="str">
            <v>DNER-ES-335/97</v>
          </cell>
        </row>
        <row r="1652">
          <cell r="A1652" t="str">
            <v>4 S 06 100 11</v>
          </cell>
          <cell r="B1652" t="str">
            <v>-</v>
          </cell>
          <cell r="C1652" t="str">
            <v>Pintura de faixa - tinta base acrílica - 1 ano</v>
          </cell>
          <cell r="D1652" t="str">
            <v>m²</v>
          </cell>
        </row>
        <row r="1653">
          <cell r="A1653" t="str">
            <v>4 S 06 100 12</v>
          </cell>
          <cell r="B1653" t="str">
            <v>-</v>
          </cell>
          <cell r="C1653" t="str">
            <v>Pint. setas e zebrado - tinta base acrílica -1 ano</v>
          </cell>
          <cell r="D1653" t="str">
            <v>m²</v>
          </cell>
        </row>
        <row r="1654">
          <cell r="A1654" t="str">
            <v>4 S 06 100 13</v>
          </cell>
          <cell r="B1654" t="str">
            <v>-</v>
          </cell>
          <cell r="C1654" t="str">
            <v>Pintura faixa-tinta b.acrílica emuls. água - 1 ano</v>
          </cell>
          <cell r="D1654" t="str">
            <v>m²</v>
          </cell>
        </row>
        <row r="1655">
          <cell r="A1655" t="str">
            <v>4 S 06 100 14</v>
          </cell>
          <cell r="B1655" t="str">
            <v>-</v>
          </cell>
          <cell r="C1655" t="str">
            <v>Pint. setas/zebrado-tinta b.acríl. emuls. água-1a.</v>
          </cell>
          <cell r="D1655" t="str">
            <v>m²</v>
          </cell>
        </row>
        <row r="1656">
          <cell r="A1656" t="str">
            <v>4 S 06 100 21</v>
          </cell>
          <cell r="B1656" t="str">
            <v>-</v>
          </cell>
          <cell r="C1656" t="str">
            <v>Pintura faixa - tinta base acrílica p/ 2 anos</v>
          </cell>
          <cell r="D1656" t="str">
            <v>m²</v>
          </cell>
        </row>
        <row r="1657">
          <cell r="A1657" t="str">
            <v>4 S 06 100 22</v>
          </cell>
          <cell r="B1657" t="str">
            <v>-</v>
          </cell>
          <cell r="C1657" t="str">
            <v>Pintura setas e zebrado - tinta b.acrílica -2 anos</v>
          </cell>
          <cell r="D1657" t="str">
            <v>m²</v>
          </cell>
        </row>
        <row r="1658">
          <cell r="A1658" t="str">
            <v>4 S 06 100 31</v>
          </cell>
          <cell r="B1658" t="str">
            <v>-</v>
          </cell>
          <cell r="C1658" t="str">
            <v>Pintura faixa-tinta b.acrílica emuls. água -2 anos</v>
          </cell>
          <cell r="D1658" t="str">
            <v>m²</v>
          </cell>
        </row>
        <row r="1659">
          <cell r="A1659" t="str">
            <v>4 S 06 100 32</v>
          </cell>
          <cell r="B1659" t="str">
            <v>-</v>
          </cell>
          <cell r="C1659" t="str">
            <v>Pint. setas/zebrado-tinta b.acríl. emuls. água-2a.</v>
          </cell>
          <cell r="D1659" t="str">
            <v>m²</v>
          </cell>
        </row>
        <row r="1660">
          <cell r="A1660" t="str">
            <v>4 S 06 110 01</v>
          </cell>
          <cell r="B1660" t="str">
            <v>-</v>
          </cell>
          <cell r="C1660" t="str">
            <v>Pintura faixa c/termoplástico-3 anos (p/ aspersão)</v>
          </cell>
          <cell r="D1660" t="str">
            <v>m²</v>
          </cell>
          <cell r="H1660" t="str">
            <v>DNER-ES-339/97</v>
          </cell>
        </row>
        <row r="1661">
          <cell r="A1661" t="str">
            <v>4 S 06 110 02</v>
          </cell>
          <cell r="B1661" t="str">
            <v>-</v>
          </cell>
          <cell r="C1661" t="str">
            <v>Pintura setas e zebrado term.-3 anos (p/ aspersão)</v>
          </cell>
          <cell r="D1661" t="str">
            <v>m²</v>
          </cell>
          <cell r="H1661" t="str">
            <v>DNER-ES-339/97</v>
          </cell>
        </row>
        <row r="1662">
          <cell r="A1662" t="str">
            <v>4 S 06 110 03</v>
          </cell>
          <cell r="B1662" t="str">
            <v>-</v>
          </cell>
          <cell r="C1662" t="str">
            <v>Pintura setas e zebrado term.-5 anos (p/ extrusão)</v>
          </cell>
          <cell r="D1662" t="str">
            <v>m²</v>
          </cell>
          <cell r="H1662" t="str">
            <v>DNER-ES-339/97</v>
          </cell>
        </row>
        <row r="1663">
          <cell r="A1663" t="str">
            <v>4 S 06 120 01</v>
          </cell>
          <cell r="B1663" t="str">
            <v>-</v>
          </cell>
          <cell r="C1663" t="str">
            <v>Forn. e colocação de tacha reflet. monodirecional</v>
          </cell>
          <cell r="D1663" t="str">
            <v>und</v>
          </cell>
          <cell r="H1663" t="str">
            <v>DNER-ES-339/97</v>
          </cell>
        </row>
        <row r="1664">
          <cell r="A1664" t="str">
            <v>4 S 06 120 11</v>
          </cell>
          <cell r="B1664" t="str">
            <v>-</v>
          </cell>
          <cell r="C1664" t="str">
            <v>Forn. e colocação de tachão reflet. monodirecional</v>
          </cell>
          <cell r="D1664" t="str">
            <v>und</v>
          </cell>
        </row>
        <row r="1665">
          <cell r="A1665" t="str">
            <v>4 S 06 121 01</v>
          </cell>
          <cell r="B1665" t="str">
            <v>-</v>
          </cell>
          <cell r="C1665" t="str">
            <v>Forn. e colocação de tacha reflet. bidirecional</v>
          </cell>
          <cell r="D1665" t="str">
            <v>und</v>
          </cell>
          <cell r="H1665" t="str">
            <v>DNER-ES-339/97</v>
          </cell>
        </row>
        <row r="1666">
          <cell r="A1666" t="str">
            <v>4 S 06 121 11</v>
          </cell>
          <cell r="B1666" t="str">
            <v>-</v>
          </cell>
          <cell r="C1666" t="str">
            <v>Forn. e colocação de tachão reflet. bidirecional</v>
          </cell>
          <cell r="D1666" t="str">
            <v>und</v>
          </cell>
          <cell r="H1666" t="str">
            <v>DNER-ES-339/97</v>
          </cell>
        </row>
        <row r="1667">
          <cell r="A1667" t="str">
            <v>4 S 06 200 01</v>
          </cell>
          <cell r="B1667" t="str">
            <v>-</v>
          </cell>
          <cell r="C1667" t="str">
            <v>Forn. e implantação placa sinaliz. semi-refletiva</v>
          </cell>
          <cell r="D1667" t="str">
            <v>m²</v>
          </cell>
        </row>
        <row r="1668">
          <cell r="A1668" t="str">
            <v>4 S 06 200 02</v>
          </cell>
          <cell r="B1668" t="str">
            <v>-</v>
          </cell>
          <cell r="C1668" t="str">
            <v>Forn. e implantação placa sinaliz. tot.refletiva</v>
          </cell>
          <cell r="D1668" t="str">
            <v>m²</v>
          </cell>
          <cell r="H1668" t="str">
            <v>DNER-ES-340/97</v>
          </cell>
        </row>
        <row r="1669">
          <cell r="A1669" t="str">
            <v>4 S 06 200 91</v>
          </cell>
          <cell r="B1669" t="str">
            <v>-</v>
          </cell>
          <cell r="C1669" t="str">
            <v>Remoção de placa de sinalização</v>
          </cell>
          <cell r="D1669" t="str">
            <v>m²</v>
          </cell>
        </row>
        <row r="1670">
          <cell r="A1670" t="str">
            <v>4 S 06 200 92</v>
          </cell>
          <cell r="B1670" t="str">
            <v>-</v>
          </cell>
          <cell r="C1670" t="str">
            <v>Recuperação de chapa p/placa de sinalização</v>
          </cell>
          <cell r="D1670" t="str">
            <v>m²</v>
          </cell>
        </row>
        <row r="1671">
          <cell r="A1671" t="str">
            <v>4 S 06 202 01</v>
          </cell>
          <cell r="B1671" t="str">
            <v>-</v>
          </cell>
          <cell r="C1671" t="str">
            <v>Confecção de placa sinalização semi-refletiva</v>
          </cell>
          <cell r="D1671" t="str">
            <v>m²</v>
          </cell>
        </row>
        <row r="1672">
          <cell r="A1672" t="str">
            <v>4 S 06 202 11</v>
          </cell>
          <cell r="B1672" t="str">
            <v>-</v>
          </cell>
          <cell r="C1672" t="str">
            <v>Confecção placa sinalização tot.refletiva</v>
          </cell>
          <cell r="D1672" t="str">
            <v>m²</v>
          </cell>
        </row>
        <row r="1673">
          <cell r="A1673" t="str">
            <v>4 S 06 202 21</v>
          </cell>
          <cell r="B1673" t="str">
            <v>-</v>
          </cell>
          <cell r="C1673" t="str">
            <v>Conf.placa sinal.semi-refletiva chapa recuperada</v>
          </cell>
          <cell r="D1673" t="str">
            <v>m²</v>
          </cell>
        </row>
        <row r="1674">
          <cell r="A1674" t="str">
            <v>4 S 06 202 31</v>
          </cell>
          <cell r="B1674" t="str">
            <v>-</v>
          </cell>
          <cell r="C1674" t="str">
            <v>Conf.placa sinal.tot.refletiva - chapa recuperada</v>
          </cell>
          <cell r="D1674" t="str">
            <v>m²</v>
          </cell>
        </row>
        <row r="1675">
          <cell r="A1675" t="str">
            <v>4 S 06 203 01</v>
          </cell>
          <cell r="B1675" t="str">
            <v>-</v>
          </cell>
          <cell r="C1675" t="str">
            <v>Confecção suporte e travessa p/placa sinaliz.</v>
          </cell>
          <cell r="D1675" t="str">
            <v>und</v>
          </cell>
        </row>
        <row r="1676">
          <cell r="A1676" t="str">
            <v>4 S 06 230 01</v>
          </cell>
          <cell r="B1676" t="str">
            <v>-</v>
          </cell>
          <cell r="C1676" t="str">
            <v>Forn. e implantação de balizador de concreto</v>
          </cell>
          <cell r="D1676" t="str">
            <v>und</v>
          </cell>
        </row>
        <row r="1677">
          <cell r="A1677" t="str">
            <v>4 S 06 230 51</v>
          </cell>
          <cell r="B1677" t="str">
            <v>-</v>
          </cell>
          <cell r="C1677" t="str">
            <v>Forn. e implantação de balizador de concreto AC/BC</v>
          </cell>
          <cell r="D1677" t="str">
            <v>und</v>
          </cell>
        </row>
        <row r="1678">
          <cell r="A1678" t="str">
            <v>4 S 08 100 11</v>
          </cell>
          <cell r="B1678" t="str">
            <v>-</v>
          </cell>
          <cell r="C1678" t="str">
            <v>Manut./recomp. sinal.-pint.faixa-tinta acril.-1ano</v>
          </cell>
          <cell r="D1678" t="str">
            <v>m²</v>
          </cell>
        </row>
        <row r="1679">
          <cell r="A1679" t="str">
            <v>4 S 08 100 13</v>
          </cell>
          <cell r="B1679" t="str">
            <v>-</v>
          </cell>
          <cell r="C1679" t="str">
            <v>Manut/recomp.sinal-pint.faixa-tin.acril em água-1a</v>
          </cell>
          <cell r="D1679" t="str">
            <v>m²</v>
          </cell>
        </row>
        <row r="1680">
          <cell r="A1680" t="str">
            <v>4 S 08 100 21</v>
          </cell>
          <cell r="B1680" t="str">
            <v>-</v>
          </cell>
          <cell r="C1680" t="str">
            <v>Manut./recomp. sinal.-pint.faixa-tinta acril-2anos</v>
          </cell>
          <cell r="D1680" t="str">
            <v>m²</v>
          </cell>
        </row>
        <row r="1681">
          <cell r="A1681" t="str">
            <v>4 S 08 100 23</v>
          </cell>
          <cell r="B1681" t="str">
            <v>-</v>
          </cell>
          <cell r="C1681" t="str">
            <v>Manut/recomp.sinal-pint.faixa-tin.acril em água-2a</v>
          </cell>
          <cell r="D1681" t="str">
            <v>m²</v>
          </cell>
        </row>
        <row r="1682">
          <cell r="A1682" t="str">
            <v>4 S 08 110 01</v>
          </cell>
          <cell r="B1682" t="str">
            <v>-</v>
          </cell>
          <cell r="C1682" t="str">
            <v>Man/recomp.sin-pint.faixa-c/termopl-3a(p/aspersão)</v>
          </cell>
          <cell r="D1682" t="str">
            <v>m²</v>
          </cell>
        </row>
        <row r="1683">
          <cell r="A1683" t="str">
            <v>4 S 09 001 90</v>
          </cell>
          <cell r="B1683" t="str">
            <v>-</v>
          </cell>
          <cell r="C1683" t="str">
            <v>Transporte comercial c/ carroc 15t rodov. não pav.</v>
          </cell>
          <cell r="D1683" t="str">
            <v>tkm</v>
          </cell>
        </row>
        <row r="1684">
          <cell r="A1684" t="str">
            <v>4 S 09 001 91</v>
          </cell>
          <cell r="B1684" t="str">
            <v>-</v>
          </cell>
          <cell r="C1684" t="str">
            <v>Transporte comercial c/ basc. 10m3 rod. não pav.</v>
          </cell>
          <cell r="D1684" t="str">
            <v>tkm</v>
          </cell>
        </row>
        <row r="1685">
          <cell r="A1685" t="str">
            <v>4 S 09 002 00</v>
          </cell>
          <cell r="B1685" t="str">
            <v>-</v>
          </cell>
          <cell r="C1685" t="str">
            <v>Transporte local c/ basc. 5 m3 rodov. pav.</v>
          </cell>
          <cell r="D1685" t="str">
            <v>tkm</v>
          </cell>
        </row>
        <row r="1686">
          <cell r="A1686" t="str">
            <v>4 S 09 002 41</v>
          </cell>
          <cell r="B1686" t="str">
            <v>-</v>
          </cell>
          <cell r="C1686" t="str">
            <v>Transporte local c/ carroceria 4t rodov. pav.</v>
          </cell>
          <cell r="D1686" t="str">
            <v>tkm</v>
          </cell>
        </row>
        <row r="1687">
          <cell r="A1687" t="str">
            <v>4 S 09 002 90</v>
          </cell>
          <cell r="B1687" t="str">
            <v>-</v>
          </cell>
          <cell r="C1687" t="str">
            <v>Transporte comercial c/ carroc 15t rodov. pav.</v>
          </cell>
          <cell r="D1687" t="str">
            <v>tkm</v>
          </cell>
        </row>
        <row r="1688">
          <cell r="A1688" t="str">
            <v>4 S 09 002 91</v>
          </cell>
          <cell r="B1688" t="str">
            <v>-</v>
          </cell>
          <cell r="C1688" t="str">
            <v>Transporte comercial c/ basc. 10m3 rod. pav.</v>
          </cell>
          <cell r="D1688" t="str">
            <v>tkm</v>
          </cell>
        </row>
        <row r="1689">
          <cell r="A1689" t="str">
            <v>4 S 09 202 70</v>
          </cell>
          <cell r="B1689" t="str">
            <v>-</v>
          </cell>
          <cell r="C1689" t="str">
            <v>Transp. local de água c/ cam. tanque rodov. pav.</v>
          </cell>
          <cell r="D1689" t="str">
            <v>tkm</v>
          </cell>
        </row>
        <row r="1691">
          <cell r="A1691" t="str">
            <v>DNIT - Sistema de Custos Rodoviários</v>
          </cell>
          <cell r="D1691" t="str">
            <v>Sicro2</v>
          </cell>
        </row>
        <row r="1692">
          <cell r="A1692" t="str">
            <v>Restauração Rodoviária</v>
          </cell>
          <cell r="D1692" t="str">
            <v>Minas Gerais</v>
          </cell>
        </row>
        <row r="1693">
          <cell r="A1693" t="str">
            <v>Resumo dos Custos Unitários de Referência: Maio de 2005</v>
          </cell>
          <cell r="D1693" t="str">
            <v>RCtR0330</v>
          </cell>
        </row>
        <row r="1695">
          <cell r="A1695" t="str">
            <v>Código</v>
          </cell>
          <cell r="C1695" t="str">
            <v>Atividade / Serviço</v>
          </cell>
          <cell r="D1695" t="str">
            <v>Unidade</v>
          </cell>
          <cell r="F1695" t="str">
            <v>Preço Unitário</v>
          </cell>
        </row>
        <row r="1696">
          <cell r="D1696" t="str">
            <v>Und</v>
          </cell>
          <cell r="E1696" t="str">
            <v>Direto</v>
          </cell>
          <cell r="F1696" t="str">
            <v>LDI</v>
          </cell>
          <cell r="G1696" t="str">
            <v>Total</v>
          </cell>
        </row>
        <row r="1698">
          <cell r="A1698" t="str">
            <v>5 S 01 000 00</v>
          </cell>
          <cell r="B1698" t="str">
            <v>-</v>
          </cell>
          <cell r="C1698" t="str">
            <v>Desm. dest. e limp. áreas c/ arv. diam. até 0,15m</v>
          </cell>
          <cell r="D1698" t="str">
            <v>m²</v>
          </cell>
          <cell r="H1698" t="str">
            <v>DNER-ES-278/97</v>
          </cell>
        </row>
        <row r="1699">
          <cell r="A1699" t="str">
            <v>5 S 01 010 00</v>
          </cell>
          <cell r="B1699" t="str">
            <v>-</v>
          </cell>
          <cell r="C1699" t="str">
            <v>Destocamento de árvores c/ diâm. 0,15 a 030m</v>
          </cell>
          <cell r="D1699" t="str">
            <v>und</v>
          </cell>
        </row>
        <row r="1700">
          <cell r="A1700" t="str">
            <v>5 S 01 011 00</v>
          </cell>
          <cell r="B1700" t="str">
            <v>-</v>
          </cell>
          <cell r="C1700" t="str">
            <v>Destocamento de árvores c/ diâm. &gt; 0,30m</v>
          </cell>
          <cell r="D1700" t="str">
            <v>und</v>
          </cell>
        </row>
        <row r="1701">
          <cell r="A1701" t="str">
            <v>5 S 01 100 01</v>
          </cell>
          <cell r="B1701" t="str">
            <v>-</v>
          </cell>
          <cell r="C1701" t="str">
            <v>Esc. carga transp. mat 1a cat DMT 50m</v>
          </cell>
          <cell r="D1701" t="str">
            <v>m³</v>
          </cell>
          <cell r="H1701" t="str">
            <v>DNER-ES-280/97</v>
          </cell>
        </row>
        <row r="1702">
          <cell r="A1702" t="str">
            <v>5 S 01 100 09</v>
          </cell>
          <cell r="B1702" t="str">
            <v>-</v>
          </cell>
          <cell r="C1702" t="str">
            <v>Esc. carga tr. mat 1a c. DMT 50 a 200m c/carreg</v>
          </cell>
          <cell r="D1702" t="str">
            <v>m³</v>
          </cell>
          <cell r="H1702" t="str">
            <v>DNER-ES-280/97</v>
          </cell>
        </row>
        <row r="1703">
          <cell r="A1703" t="str">
            <v>5 S 01 100 10</v>
          </cell>
          <cell r="B1703" t="str">
            <v>-</v>
          </cell>
          <cell r="C1703" t="str">
            <v>Esc. carga tr. mat 1a c. DMT 200 a 400m c/carreg</v>
          </cell>
          <cell r="D1703" t="str">
            <v>m³</v>
          </cell>
          <cell r="H1703" t="str">
            <v>DNER-ES-280/97</v>
          </cell>
        </row>
        <row r="1704">
          <cell r="A1704" t="str">
            <v>5 S 01 100 11</v>
          </cell>
          <cell r="B1704" t="str">
            <v>-</v>
          </cell>
          <cell r="C1704" t="str">
            <v>Esc. carga tr. mat 1a c. DMT 400 a 600m c/carreg</v>
          </cell>
          <cell r="D1704" t="str">
            <v>m³</v>
          </cell>
          <cell r="H1704" t="str">
            <v>DNER-ES-280/97</v>
          </cell>
        </row>
        <row r="1705">
          <cell r="A1705" t="str">
            <v>5 S 01 100 12</v>
          </cell>
          <cell r="B1705" t="str">
            <v>-</v>
          </cell>
          <cell r="C1705" t="str">
            <v>Esc. carga tr. mat 1a c. DMT 600 a 800m c/carreg</v>
          </cell>
          <cell r="D1705" t="str">
            <v>m³</v>
          </cell>
          <cell r="H1705" t="str">
            <v>DNER-ES-280/97</v>
          </cell>
        </row>
        <row r="1706">
          <cell r="A1706" t="str">
            <v>5 S 01 100 13</v>
          </cell>
          <cell r="B1706" t="str">
            <v>-</v>
          </cell>
          <cell r="C1706" t="str">
            <v>Esc. carga tr. mat 1a c. DMT 800 a 1000m c/carreg</v>
          </cell>
          <cell r="D1706" t="str">
            <v>m³</v>
          </cell>
          <cell r="H1706" t="str">
            <v>DNER-ES-280/97</v>
          </cell>
        </row>
        <row r="1707">
          <cell r="A1707" t="str">
            <v>5 S 01 100 14</v>
          </cell>
          <cell r="B1707" t="str">
            <v>-</v>
          </cell>
          <cell r="C1707" t="str">
            <v>Esc. carga tr. mat 1a c. DMT 1000 a 1200m c/carreg</v>
          </cell>
          <cell r="D1707" t="str">
            <v>m³</v>
          </cell>
          <cell r="H1707" t="str">
            <v>DNER-ES-280/97</v>
          </cell>
        </row>
        <row r="1708">
          <cell r="A1708" t="str">
            <v>5 S 01 100 15</v>
          </cell>
          <cell r="B1708" t="str">
            <v>-</v>
          </cell>
          <cell r="C1708" t="str">
            <v>Esc. carga tr. mat 1a c. DMT 1200 a 1400m c/carreg</v>
          </cell>
          <cell r="D1708" t="str">
            <v>m³</v>
          </cell>
          <cell r="H1708" t="str">
            <v>DNER-ES-280/97</v>
          </cell>
        </row>
        <row r="1709">
          <cell r="A1709" t="str">
            <v>5 S 01 100 16</v>
          </cell>
          <cell r="B1709" t="str">
            <v>-</v>
          </cell>
          <cell r="C1709" t="str">
            <v>Esc. carga tr. mat 1a c. DMT 1400 a 1600m c/carreg</v>
          </cell>
          <cell r="D1709" t="str">
            <v>m³</v>
          </cell>
          <cell r="H1709" t="str">
            <v>DNER-ES-280/97</v>
          </cell>
        </row>
        <row r="1710">
          <cell r="A1710" t="str">
            <v>5 S 01 100 17</v>
          </cell>
          <cell r="B1710" t="str">
            <v>-</v>
          </cell>
          <cell r="C1710" t="str">
            <v>Esc. carga tr. mat 1a c. DMT 1600 a 1800m c/carreg</v>
          </cell>
          <cell r="D1710" t="str">
            <v>m³</v>
          </cell>
          <cell r="H1710" t="str">
            <v>DNER-ES-280/97</v>
          </cell>
        </row>
        <row r="1711">
          <cell r="A1711" t="str">
            <v>5 S 01 100 18</v>
          </cell>
          <cell r="B1711" t="str">
            <v>-</v>
          </cell>
          <cell r="C1711" t="str">
            <v>Esc. carga tr. mat 1a c. DMT 1800 a 2000m c/carreg</v>
          </cell>
          <cell r="D1711" t="str">
            <v>m³</v>
          </cell>
          <cell r="H1711" t="str">
            <v>DNER-ES-280/97</v>
          </cell>
        </row>
        <row r="1712">
          <cell r="A1712" t="str">
            <v>5 S 01 100 19</v>
          </cell>
          <cell r="B1712" t="str">
            <v>-</v>
          </cell>
          <cell r="C1712" t="str">
            <v>Esc. carga tr. mat 1a c. DMT 2000 a 3000m c/carreg</v>
          </cell>
          <cell r="D1712" t="str">
            <v>m³</v>
          </cell>
          <cell r="H1712" t="str">
            <v>DNER-ES-280/97</v>
          </cell>
        </row>
        <row r="1713">
          <cell r="A1713" t="str">
            <v>5 S 01 100 20</v>
          </cell>
          <cell r="B1713" t="str">
            <v>-</v>
          </cell>
          <cell r="C1713" t="str">
            <v>Esc. carga tr. mat 1a c. DMT 3000 a 5000m c/carreg</v>
          </cell>
          <cell r="D1713" t="str">
            <v>m³</v>
          </cell>
          <cell r="H1713" t="str">
            <v>DNER-ES-280/97</v>
          </cell>
        </row>
        <row r="1714">
          <cell r="A1714" t="str">
            <v>5 S 01 100 22</v>
          </cell>
          <cell r="B1714" t="str">
            <v>-</v>
          </cell>
          <cell r="C1714" t="str">
            <v>Esc. carga transp. mat 1a cat DMT 50 a 200m c/e</v>
          </cell>
          <cell r="D1714" t="str">
            <v>m³</v>
          </cell>
          <cell r="H1714" t="str">
            <v>DNER-ES-280/97</v>
          </cell>
        </row>
        <row r="1715">
          <cell r="A1715" t="str">
            <v>5 S 01 100 23</v>
          </cell>
          <cell r="B1715" t="str">
            <v>-</v>
          </cell>
          <cell r="C1715" t="str">
            <v>Esc. carga transp. mat 1a cat DMT 200 a 400m c/e</v>
          </cell>
          <cell r="D1715" t="str">
            <v>m³</v>
          </cell>
          <cell r="H1715" t="str">
            <v>DNER-ES-280/97</v>
          </cell>
        </row>
        <row r="1716">
          <cell r="A1716" t="str">
            <v>5 S 01 100 24</v>
          </cell>
          <cell r="B1716" t="str">
            <v>-</v>
          </cell>
          <cell r="C1716" t="str">
            <v>Esc. carga transp. mat 1a cat DMT 400 a 600m c/e</v>
          </cell>
          <cell r="D1716" t="str">
            <v>m³</v>
          </cell>
          <cell r="H1716" t="str">
            <v>DNER-ES-280/97</v>
          </cell>
        </row>
        <row r="1717">
          <cell r="A1717" t="str">
            <v>5 S 01 100 25</v>
          </cell>
          <cell r="B1717" t="str">
            <v>-</v>
          </cell>
          <cell r="C1717" t="str">
            <v>Esc. carga transp. mat 1a cat DMT 600 a 800m c/e</v>
          </cell>
          <cell r="D1717" t="str">
            <v>m³</v>
          </cell>
          <cell r="H1717" t="str">
            <v>DNER-ES-280/97</v>
          </cell>
        </row>
        <row r="1718">
          <cell r="A1718" t="str">
            <v>5 S 01 100 26</v>
          </cell>
          <cell r="B1718" t="str">
            <v>-</v>
          </cell>
          <cell r="C1718" t="str">
            <v>Esc. carga transp. mat 1a cat DMT 800 a 1000m c/e</v>
          </cell>
          <cell r="D1718" t="str">
            <v>m³</v>
          </cell>
          <cell r="H1718" t="str">
            <v>DNER-ES-280/97</v>
          </cell>
        </row>
        <row r="1719">
          <cell r="A1719" t="str">
            <v>5 S 01 100 27</v>
          </cell>
          <cell r="B1719" t="str">
            <v>-</v>
          </cell>
          <cell r="C1719" t="str">
            <v>Esc. carga transp. mat 1a cat DMT 1000 a 1200m c/e</v>
          </cell>
          <cell r="D1719" t="str">
            <v>m³</v>
          </cell>
          <cell r="H1719" t="str">
            <v>DNER-ES-280/97</v>
          </cell>
        </row>
        <row r="1720">
          <cell r="A1720" t="str">
            <v>5 S 01 100 28</v>
          </cell>
          <cell r="B1720" t="str">
            <v>-</v>
          </cell>
          <cell r="C1720" t="str">
            <v>Esc. carga transp. mat 1a cat DMT 1200 a 1400m c/e</v>
          </cell>
          <cell r="D1720" t="str">
            <v>m³</v>
          </cell>
          <cell r="H1720" t="str">
            <v>DNER-ES-280/97</v>
          </cell>
        </row>
        <row r="1721">
          <cell r="A1721" t="str">
            <v>5 S 01 100 29</v>
          </cell>
          <cell r="B1721" t="str">
            <v>-</v>
          </cell>
          <cell r="C1721" t="str">
            <v>Esc. carga transp. mat 1a cat DMT 1400 a 1600m c/e</v>
          </cell>
          <cell r="D1721" t="str">
            <v>m³</v>
          </cell>
          <cell r="H1721" t="str">
            <v>DNER-ES-280/97</v>
          </cell>
        </row>
        <row r="1722">
          <cell r="A1722" t="str">
            <v>5 S 01 100 30</v>
          </cell>
          <cell r="B1722" t="str">
            <v>-</v>
          </cell>
          <cell r="C1722" t="str">
            <v>Esc. carga transp .mat 1a cat DMT 1600 a 1800m c/e</v>
          </cell>
          <cell r="D1722" t="str">
            <v>m³</v>
          </cell>
          <cell r="H1722" t="str">
            <v>DNER-ES-280/97</v>
          </cell>
        </row>
        <row r="1723">
          <cell r="A1723" t="str">
            <v>5 S 01 100 31</v>
          </cell>
          <cell r="B1723" t="str">
            <v>-</v>
          </cell>
          <cell r="C1723" t="str">
            <v>Esc. carga transp. mat 1a cat DMT 1800 a 2000m c/e</v>
          </cell>
          <cell r="D1723" t="str">
            <v>m³</v>
          </cell>
          <cell r="H1723" t="str">
            <v>DNER-ES-280/97</v>
          </cell>
        </row>
        <row r="1724">
          <cell r="A1724" t="str">
            <v>5 S 01 100 32</v>
          </cell>
          <cell r="B1724" t="str">
            <v>-</v>
          </cell>
          <cell r="C1724" t="str">
            <v>Esc. carga transp. mat 1a cat DMT 2000 a 3000m c/e</v>
          </cell>
          <cell r="D1724" t="str">
            <v>m³</v>
          </cell>
          <cell r="H1724" t="str">
            <v>DNER-ES-280/97</v>
          </cell>
        </row>
        <row r="1725">
          <cell r="A1725" t="str">
            <v>5 S 01 100 33</v>
          </cell>
          <cell r="B1725" t="str">
            <v>-</v>
          </cell>
          <cell r="C1725" t="str">
            <v>Esc. carga transp. mat 1a cat DMT 3000 a 5000m c/e</v>
          </cell>
          <cell r="D1725" t="str">
            <v>m³</v>
          </cell>
          <cell r="H1725" t="str">
            <v>DNER-ES-280/97</v>
          </cell>
        </row>
        <row r="1726">
          <cell r="A1726" t="str">
            <v>5 S 01 101 01</v>
          </cell>
          <cell r="B1726" t="str">
            <v>-</v>
          </cell>
          <cell r="C1726" t="str">
            <v>Esc. carga transp. mat 2a cat DMT 50m</v>
          </cell>
          <cell r="D1726" t="str">
            <v>m³</v>
          </cell>
          <cell r="H1726" t="str">
            <v>DNER-ES-280/97</v>
          </cell>
        </row>
        <row r="1727">
          <cell r="A1727" t="str">
            <v>5 S 01 101 09</v>
          </cell>
          <cell r="B1727" t="str">
            <v>-</v>
          </cell>
          <cell r="C1727" t="str">
            <v>Esc. carga tr. mat 2a c. DMT 50 a 200m c/carreg</v>
          </cell>
          <cell r="D1727" t="str">
            <v>m³</v>
          </cell>
          <cell r="H1727" t="str">
            <v>DNER-ES-280/97</v>
          </cell>
        </row>
        <row r="1728">
          <cell r="A1728" t="str">
            <v>5 S 01 101 10</v>
          </cell>
          <cell r="B1728" t="str">
            <v>-</v>
          </cell>
          <cell r="C1728" t="str">
            <v>Esc. carga tr. mat 2a c. DMT 200 a 400m c/carreg</v>
          </cell>
          <cell r="D1728" t="str">
            <v>m³</v>
          </cell>
          <cell r="H1728" t="str">
            <v>DNER-ES-280/97</v>
          </cell>
        </row>
        <row r="1729">
          <cell r="A1729" t="str">
            <v>5 S 01 101 11</v>
          </cell>
          <cell r="B1729" t="str">
            <v>-</v>
          </cell>
          <cell r="C1729" t="str">
            <v>Esc. carga tr. mat 2a c. DMT 400 a 600m c/carreg</v>
          </cell>
          <cell r="D1729" t="str">
            <v>m³</v>
          </cell>
          <cell r="H1729" t="str">
            <v>DNER-ES-280/97</v>
          </cell>
        </row>
        <row r="1730">
          <cell r="A1730" t="str">
            <v>5 S 01 101 12</v>
          </cell>
          <cell r="B1730" t="str">
            <v>-</v>
          </cell>
          <cell r="C1730" t="str">
            <v>Esc. carga tr. mat 2a c. DMT 600 a 800m c/carreg</v>
          </cell>
          <cell r="D1730" t="str">
            <v>m³</v>
          </cell>
          <cell r="H1730" t="str">
            <v>DNER-ES-280/97</v>
          </cell>
        </row>
        <row r="1731">
          <cell r="A1731" t="str">
            <v>5 S 01 101 13</v>
          </cell>
          <cell r="B1731" t="str">
            <v>-</v>
          </cell>
          <cell r="C1731" t="str">
            <v>Esc. carga tr. mat 2a c. DMT 800 a 1000m c/carreg</v>
          </cell>
          <cell r="D1731" t="str">
            <v>m³</v>
          </cell>
          <cell r="H1731" t="str">
            <v>DNER-ES-280/97</v>
          </cell>
        </row>
        <row r="1732">
          <cell r="A1732" t="str">
            <v>5 S 01 101 14</v>
          </cell>
          <cell r="B1732" t="str">
            <v>-</v>
          </cell>
          <cell r="C1732" t="str">
            <v>Esc. carga tr. mat 2a c. DMT 1000 a 1200m c/carreg</v>
          </cell>
          <cell r="D1732" t="str">
            <v>m³</v>
          </cell>
          <cell r="H1732" t="str">
            <v>DNER-ES-280/97</v>
          </cell>
        </row>
        <row r="1733">
          <cell r="A1733" t="str">
            <v>5 S 01 101 15</v>
          </cell>
          <cell r="B1733" t="str">
            <v>-</v>
          </cell>
          <cell r="C1733" t="str">
            <v>Esc. carga tr. mat 2a c. DMT 1200 a 1400m c/carreg</v>
          </cell>
          <cell r="D1733" t="str">
            <v>m³</v>
          </cell>
          <cell r="H1733" t="str">
            <v>DNER-ES-280/97</v>
          </cell>
        </row>
        <row r="1734">
          <cell r="A1734" t="str">
            <v>5 S 01 101 16</v>
          </cell>
          <cell r="B1734" t="str">
            <v>-</v>
          </cell>
          <cell r="C1734" t="str">
            <v>Esc. carga tr. mat 2a c. DMT 1400 a 1600m c/carreg</v>
          </cell>
          <cell r="D1734" t="str">
            <v>m³</v>
          </cell>
          <cell r="H1734" t="str">
            <v>DNER-ES-280/97</v>
          </cell>
        </row>
        <row r="1735">
          <cell r="A1735" t="str">
            <v>5 S 01 101 17</v>
          </cell>
          <cell r="B1735" t="str">
            <v>-</v>
          </cell>
          <cell r="C1735" t="str">
            <v>Esc. carga tr. mat 2a c. DMT 1600 a 1800m c/carreg</v>
          </cell>
          <cell r="D1735" t="str">
            <v>m³</v>
          </cell>
          <cell r="H1735" t="str">
            <v>DNER-ES-280/97</v>
          </cell>
        </row>
        <row r="1736">
          <cell r="A1736" t="str">
            <v>5 S 01 101 18</v>
          </cell>
          <cell r="B1736" t="str">
            <v>-</v>
          </cell>
          <cell r="C1736" t="str">
            <v>Esc. carga tr. mat 2a c. DMT 1800 a 2000m c/carreg</v>
          </cell>
          <cell r="D1736" t="str">
            <v>m³</v>
          </cell>
          <cell r="H1736" t="str">
            <v>DNER-ES-280/97</v>
          </cell>
        </row>
        <row r="1737">
          <cell r="A1737" t="str">
            <v>5 S 01 101 19</v>
          </cell>
          <cell r="B1737" t="str">
            <v>-</v>
          </cell>
          <cell r="C1737" t="str">
            <v>Esc. carga tr. mat 2a c. DMT 2000 a 3000m c/carreg</v>
          </cell>
          <cell r="D1737" t="str">
            <v>m³</v>
          </cell>
          <cell r="H1737" t="str">
            <v>DNER-ES-280/97</v>
          </cell>
        </row>
        <row r="1738">
          <cell r="A1738" t="str">
            <v>5 S 01 101 20</v>
          </cell>
          <cell r="B1738" t="str">
            <v>-</v>
          </cell>
          <cell r="C1738" t="str">
            <v>Esc. carga tr. mat 2a c. DMT 3000 a 5000m c/carreg</v>
          </cell>
          <cell r="D1738" t="str">
            <v>m³</v>
          </cell>
          <cell r="H1738" t="str">
            <v>DNER-ES-280/97</v>
          </cell>
        </row>
        <row r="1739">
          <cell r="A1739" t="str">
            <v>5 S 01 101 22</v>
          </cell>
          <cell r="B1739" t="str">
            <v>-</v>
          </cell>
          <cell r="C1739" t="str">
            <v>Esc. carga transp. mat 2a cat DMT 50 a 200m c/e</v>
          </cell>
          <cell r="D1739" t="str">
            <v>m³</v>
          </cell>
          <cell r="H1739" t="str">
            <v>DNER-ES-280/97</v>
          </cell>
        </row>
        <row r="1740">
          <cell r="A1740" t="str">
            <v>5 S 01 101 23</v>
          </cell>
          <cell r="B1740" t="str">
            <v>-</v>
          </cell>
          <cell r="C1740" t="str">
            <v>Esc. carga transp. mat 2a cat DMT 200 a 400m c/e</v>
          </cell>
          <cell r="D1740" t="str">
            <v>m³</v>
          </cell>
          <cell r="H1740" t="str">
            <v>DNER-ES-280/97</v>
          </cell>
        </row>
        <row r="1741">
          <cell r="A1741" t="str">
            <v>5 S 01 101 24</v>
          </cell>
          <cell r="B1741" t="str">
            <v>-</v>
          </cell>
          <cell r="C1741" t="str">
            <v>Esc. carga transp. mat 2a cat DMT 400 a 600m c/e</v>
          </cell>
          <cell r="D1741" t="str">
            <v>m³</v>
          </cell>
          <cell r="H1741" t="str">
            <v>DNER-ES-280/97</v>
          </cell>
        </row>
        <row r="1742">
          <cell r="A1742" t="str">
            <v>5 S 01 101 25</v>
          </cell>
          <cell r="B1742" t="str">
            <v>-</v>
          </cell>
          <cell r="C1742" t="str">
            <v>Esc. carga transp. mat 2a cat DMT 600 a 800m c/e</v>
          </cell>
          <cell r="D1742" t="str">
            <v>m³</v>
          </cell>
          <cell r="H1742" t="str">
            <v>DNER-ES-280/97</v>
          </cell>
        </row>
        <row r="1743">
          <cell r="A1743" t="str">
            <v>5 S 01 101 26</v>
          </cell>
          <cell r="B1743" t="str">
            <v>-</v>
          </cell>
          <cell r="C1743" t="str">
            <v>Esc. carga transp. mat 2a cat DMT 800 a 1000m c/e</v>
          </cell>
          <cell r="D1743" t="str">
            <v>m³</v>
          </cell>
          <cell r="H1743" t="str">
            <v>DNER-ES-280/97</v>
          </cell>
        </row>
        <row r="1744">
          <cell r="A1744" t="str">
            <v>5 S 01 101 27</v>
          </cell>
          <cell r="B1744" t="str">
            <v>-</v>
          </cell>
          <cell r="C1744" t="str">
            <v>Esc. carga transp. mat 2a cat DMT 1000 a 1200m c/e</v>
          </cell>
          <cell r="D1744" t="str">
            <v>m³</v>
          </cell>
          <cell r="H1744" t="str">
            <v>DNER-ES-280/97</v>
          </cell>
        </row>
        <row r="1745">
          <cell r="A1745" t="str">
            <v>5 S 01 101 28</v>
          </cell>
          <cell r="B1745" t="str">
            <v>-</v>
          </cell>
          <cell r="C1745" t="str">
            <v>Esc. carga transp. mat 2a cat DMT 1200 a 1400m c/e</v>
          </cell>
          <cell r="D1745" t="str">
            <v>m³</v>
          </cell>
          <cell r="H1745" t="str">
            <v>DNER-ES-280/97</v>
          </cell>
        </row>
        <row r="1746">
          <cell r="A1746" t="str">
            <v>5 S 01 101 29</v>
          </cell>
          <cell r="B1746" t="str">
            <v>-</v>
          </cell>
          <cell r="C1746" t="str">
            <v>Esc. carga transp. mat 2a cat DMT 1400 a 1600m c/e</v>
          </cell>
          <cell r="D1746" t="str">
            <v>m³</v>
          </cell>
          <cell r="H1746" t="str">
            <v>DNER-ES-280/97</v>
          </cell>
        </row>
        <row r="1747">
          <cell r="A1747" t="str">
            <v>5 S 01 101 30</v>
          </cell>
          <cell r="B1747" t="str">
            <v>-</v>
          </cell>
          <cell r="C1747" t="str">
            <v>Esc. carga transp. mat 2a cat DMT 1600 a 1800m c/e</v>
          </cell>
          <cell r="D1747" t="str">
            <v>m³</v>
          </cell>
          <cell r="H1747" t="str">
            <v>DNER-ES-280/97</v>
          </cell>
        </row>
        <row r="1748">
          <cell r="A1748" t="str">
            <v>5 S 01 101 31</v>
          </cell>
          <cell r="B1748" t="str">
            <v>-</v>
          </cell>
          <cell r="C1748" t="str">
            <v>Esc. carga transp. mat 2a cat DMT 1800 a 2000m c/e</v>
          </cell>
          <cell r="D1748" t="str">
            <v>m³</v>
          </cell>
          <cell r="H1748" t="str">
            <v>DNER-ES-280/97</v>
          </cell>
        </row>
        <row r="1749">
          <cell r="A1749" t="str">
            <v>5 S 01 101 32</v>
          </cell>
          <cell r="B1749" t="str">
            <v>-</v>
          </cell>
          <cell r="C1749" t="str">
            <v>Esc. carga transp. mat 2a cat DMT 2000 a 3000m c/e</v>
          </cell>
          <cell r="D1749" t="str">
            <v>m³</v>
          </cell>
          <cell r="H1749" t="str">
            <v>DNER-ES-280/97</v>
          </cell>
        </row>
        <row r="1750">
          <cell r="A1750" t="str">
            <v>5 S 01 101 33</v>
          </cell>
          <cell r="B1750" t="str">
            <v>-</v>
          </cell>
          <cell r="C1750" t="str">
            <v>Esc. carga transp. mat 2a cat DMT 3000 a 5000m c/e</v>
          </cell>
          <cell r="D1750" t="str">
            <v>m³</v>
          </cell>
          <cell r="H1750" t="str">
            <v>DNER-ES-280/97</v>
          </cell>
        </row>
        <row r="1751">
          <cell r="A1751" t="str">
            <v>5 S 01 102 01</v>
          </cell>
          <cell r="B1751" t="str">
            <v>-</v>
          </cell>
          <cell r="C1751" t="str">
            <v>Esc. carga transp. mat 3a cat DMT até 50m</v>
          </cell>
          <cell r="D1751" t="str">
            <v>m³</v>
          </cell>
          <cell r="H1751" t="str">
            <v>DNER-ES-280/97</v>
          </cell>
        </row>
        <row r="1752">
          <cell r="A1752" t="str">
            <v>5 S 01 102 02</v>
          </cell>
          <cell r="B1752" t="str">
            <v>-</v>
          </cell>
          <cell r="C1752" t="str">
            <v>Esc. carga transp. mat 3a cat DMT 50 a 200m</v>
          </cell>
          <cell r="D1752" t="str">
            <v>m³</v>
          </cell>
          <cell r="H1752" t="str">
            <v>DNER-ES-280/97</v>
          </cell>
        </row>
        <row r="1753">
          <cell r="A1753" t="str">
            <v>5 S 01 102 03</v>
          </cell>
          <cell r="B1753" t="str">
            <v>-</v>
          </cell>
          <cell r="C1753" t="str">
            <v>Esc. carga transp. mat 3a cat DMT 200 a 400m</v>
          </cell>
          <cell r="D1753" t="str">
            <v>m³</v>
          </cell>
          <cell r="H1753" t="str">
            <v>DNER-ES-280/97</v>
          </cell>
        </row>
        <row r="1754">
          <cell r="A1754" t="str">
            <v>5 S 01 102 04</v>
          </cell>
          <cell r="B1754" t="str">
            <v>-</v>
          </cell>
          <cell r="C1754" t="str">
            <v>Esc. carga transp. mat 3a cat DMT 400 a 600m</v>
          </cell>
          <cell r="D1754" t="str">
            <v>m³</v>
          </cell>
          <cell r="H1754" t="str">
            <v>DNER-ES-280/97</v>
          </cell>
        </row>
        <row r="1755">
          <cell r="A1755" t="str">
            <v>5 S 01 102 05</v>
          </cell>
          <cell r="B1755" t="str">
            <v>-</v>
          </cell>
          <cell r="C1755" t="str">
            <v>Esc. carga transp. mat 3a cat DMT 600 a 800m</v>
          </cell>
          <cell r="D1755" t="str">
            <v>m³</v>
          </cell>
          <cell r="H1755" t="str">
            <v>DNER-ES-280/97</v>
          </cell>
        </row>
        <row r="1756">
          <cell r="A1756" t="str">
            <v>5 S 01 102 06</v>
          </cell>
          <cell r="B1756" t="str">
            <v>-</v>
          </cell>
          <cell r="C1756" t="str">
            <v>Esc. carga transp. mat 3a cat DMT 800 a 1000m</v>
          </cell>
          <cell r="D1756" t="str">
            <v>m³</v>
          </cell>
          <cell r="H1756" t="str">
            <v>DNER-ES-280/97</v>
          </cell>
        </row>
        <row r="1757">
          <cell r="A1757" t="str">
            <v>5 S 01 102 07</v>
          </cell>
          <cell r="B1757" t="str">
            <v>-</v>
          </cell>
          <cell r="C1757" t="str">
            <v>Esc. carga transp. mat 3a cat DMT 1000 a 1200m</v>
          </cell>
          <cell r="D1757" t="str">
            <v>m³</v>
          </cell>
          <cell r="H1757" t="str">
            <v>DNER-ES-280/97</v>
          </cell>
        </row>
        <row r="1758">
          <cell r="A1758" t="str">
            <v>5 S 01 510 00</v>
          </cell>
          <cell r="B1758" t="str">
            <v>-</v>
          </cell>
          <cell r="C1758" t="str">
            <v>Compactação de aterros a 95% proctor normal</v>
          </cell>
          <cell r="D1758" t="str">
            <v>m³</v>
          </cell>
        </row>
        <row r="1759">
          <cell r="A1759" t="str">
            <v>5 S 01 511 00</v>
          </cell>
          <cell r="B1759" t="str">
            <v>-</v>
          </cell>
          <cell r="C1759" t="str">
            <v>Compactação de aterros a 100% proctor normal</v>
          </cell>
          <cell r="D1759" t="str">
            <v>m³</v>
          </cell>
        </row>
        <row r="1760">
          <cell r="A1760" t="str">
            <v>5 S 01 513 01</v>
          </cell>
          <cell r="B1760" t="str">
            <v>-</v>
          </cell>
          <cell r="C1760" t="str">
            <v>Compactação de material de "bota-fora"</v>
          </cell>
          <cell r="D1760" t="str">
            <v>m³</v>
          </cell>
        </row>
        <row r="1761">
          <cell r="A1761" t="str">
            <v>5 S 02 100 00</v>
          </cell>
          <cell r="B1761" t="str">
            <v>-</v>
          </cell>
          <cell r="C1761" t="str">
            <v>Reforço do subleito</v>
          </cell>
          <cell r="D1761" t="str">
            <v>m³</v>
          </cell>
        </row>
        <row r="1762">
          <cell r="A1762" t="str">
            <v>5 S 02 110 00</v>
          </cell>
          <cell r="B1762" t="str">
            <v>-</v>
          </cell>
          <cell r="C1762" t="str">
            <v>Regularização do subleito</v>
          </cell>
          <cell r="D1762" t="str">
            <v>m²</v>
          </cell>
          <cell r="H1762" t="str">
            <v>DNER-ES-299/97</v>
          </cell>
        </row>
        <row r="1763">
          <cell r="A1763" t="str">
            <v>5 S 02 110 01</v>
          </cell>
          <cell r="B1763" t="str">
            <v>-</v>
          </cell>
          <cell r="C1763" t="str">
            <v>Regul. subleito c/ fresa. corte contr. aut. greide</v>
          </cell>
          <cell r="D1763" t="str">
            <v>m²</v>
          </cell>
        </row>
        <row r="1764">
          <cell r="A1764" t="str">
            <v>5 S 02 200 00</v>
          </cell>
          <cell r="B1764" t="str">
            <v>-</v>
          </cell>
          <cell r="C1764" t="str">
            <v>Sub-base solo estabilizado granul. s/ mistura</v>
          </cell>
          <cell r="D1764" t="str">
            <v>m³</v>
          </cell>
          <cell r="H1764" t="str">
            <v>DNER-ES/301/97</v>
          </cell>
        </row>
        <row r="1765">
          <cell r="A1765" t="str">
            <v>5 S 02 200 01</v>
          </cell>
          <cell r="B1765" t="str">
            <v>-</v>
          </cell>
          <cell r="C1765" t="str">
            <v>Base solo estabilizado granul. s/ mistura</v>
          </cell>
          <cell r="D1765" t="str">
            <v>m³</v>
          </cell>
        </row>
        <row r="1766">
          <cell r="A1766" t="str">
            <v>5 S 02 201 00</v>
          </cell>
          <cell r="B1766" t="str">
            <v>-</v>
          </cell>
          <cell r="C1766" t="str">
            <v>Recomposição camada de base s/ adição de material</v>
          </cell>
          <cell r="D1766" t="str">
            <v>m²</v>
          </cell>
        </row>
        <row r="1767">
          <cell r="A1767" t="str">
            <v>5 S 02 210 00</v>
          </cell>
          <cell r="B1767" t="str">
            <v>-</v>
          </cell>
          <cell r="C1767" t="str">
            <v>Sub-base estabiliz. granul. c/ mist. solo na pista</v>
          </cell>
          <cell r="D1767" t="str">
            <v>m³</v>
          </cell>
        </row>
        <row r="1768">
          <cell r="A1768" t="str">
            <v>5 S 02 210 01</v>
          </cell>
          <cell r="B1768" t="str">
            <v>-</v>
          </cell>
          <cell r="C1768" t="str">
            <v>Sub-base estab. granul.c/mist. solo-areia na pista</v>
          </cell>
          <cell r="D1768" t="str">
            <v>m³</v>
          </cell>
        </row>
        <row r="1769">
          <cell r="A1769" t="str">
            <v>5 S 02 210 02</v>
          </cell>
          <cell r="B1769" t="str">
            <v>-</v>
          </cell>
          <cell r="C1769" t="str">
            <v>Base estabiliz.granul.c/ mist. solo areia na pista</v>
          </cell>
          <cell r="D1769" t="str">
            <v>m³</v>
          </cell>
        </row>
        <row r="1770">
          <cell r="A1770" t="str">
            <v>5 S 02 210 51</v>
          </cell>
          <cell r="B1770" t="str">
            <v>-</v>
          </cell>
          <cell r="C1770" t="str">
            <v>Sub-base est.gran.c/mist.solo-areia na pista AC</v>
          </cell>
          <cell r="D1770" t="str">
            <v>m³</v>
          </cell>
        </row>
        <row r="1771">
          <cell r="A1771" t="str">
            <v>5 S 02 210 52</v>
          </cell>
          <cell r="B1771" t="str">
            <v>-</v>
          </cell>
          <cell r="C1771" t="str">
            <v>Base estab.gran.c/mist.solo areia na pista AC</v>
          </cell>
          <cell r="D1771" t="str">
            <v>m³</v>
          </cell>
        </row>
        <row r="1772">
          <cell r="A1772" t="str">
            <v>5 S 02 220 00</v>
          </cell>
          <cell r="B1772" t="str">
            <v>-</v>
          </cell>
          <cell r="C1772" t="str">
            <v>Base estabilizada granul. c/ mistura solo-brita</v>
          </cell>
          <cell r="D1772" t="str">
            <v>m³</v>
          </cell>
        </row>
        <row r="1773">
          <cell r="A1773" t="str">
            <v>5 S 02 220 50</v>
          </cell>
          <cell r="B1773" t="str">
            <v>-</v>
          </cell>
          <cell r="C1773" t="str">
            <v>Base estabilizada granul.c/mist. solo-brita BC</v>
          </cell>
          <cell r="D1773" t="str">
            <v>m³</v>
          </cell>
        </row>
        <row r="1774">
          <cell r="A1774" t="str">
            <v>5 S 02 230 00</v>
          </cell>
          <cell r="B1774" t="str">
            <v>-</v>
          </cell>
          <cell r="C1774" t="str">
            <v>Base de brita graduada</v>
          </cell>
          <cell r="D1774" t="str">
            <v>m³</v>
          </cell>
        </row>
        <row r="1775">
          <cell r="A1775" t="str">
            <v>5 S 02 230 01</v>
          </cell>
          <cell r="B1775" t="str">
            <v>-</v>
          </cell>
          <cell r="C1775" t="str">
            <v>Base brita grad.c/distr.agreg. contr. autom.greide</v>
          </cell>
          <cell r="D1775" t="str">
            <v>m³</v>
          </cell>
        </row>
        <row r="1776">
          <cell r="A1776" t="str">
            <v>5 S 02 230 50</v>
          </cell>
          <cell r="B1776" t="str">
            <v>-</v>
          </cell>
          <cell r="C1776" t="str">
            <v>Base de brita graduada BC</v>
          </cell>
          <cell r="D1776" t="str">
            <v>m³</v>
          </cell>
        </row>
        <row r="1777">
          <cell r="A1777" t="str">
            <v>5 S 02 230 51</v>
          </cell>
          <cell r="B1777" t="str">
            <v>-</v>
          </cell>
          <cell r="C1777" t="str">
            <v>Base brita grad.c/dist.agreg.contr.aut.greide BC</v>
          </cell>
          <cell r="D1777" t="str">
            <v>m³</v>
          </cell>
        </row>
        <row r="1778">
          <cell r="A1778" t="str">
            <v>5 S 02 231 00</v>
          </cell>
          <cell r="B1778" t="str">
            <v>-</v>
          </cell>
          <cell r="C1778" t="str">
            <v>Base de macadame hidraúlico</v>
          </cell>
          <cell r="D1778" t="str">
            <v>m³</v>
          </cell>
        </row>
        <row r="1779">
          <cell r="A1779" t="str">
            <v>5 S 02 231 50</v>
          </cell>
          <cell r="B1779" t="str">
            <v>-</v>
          </cell>
          <cell r="C1779" t="str">
            <v>Base de macadame hidraúlico BC</v>
          </cell>
          <cell r="D1779" t="str">
            <v>m³</v>
          </cell>
        </row>
        <row r="1780">
          <cell r="A1780" t="str">
            <v>5 S 02 240 11</v>
          </cell>
          <cell r="B1780" t="str">
            <v>-</v>
          </cell>
          <cell r="C1780" t="str">
            <v>Recomposição camada de base c/ adição de cimento</v>
          </cell>
          <cell r="D1780" t="str">
            <v>m³</v>
          </cell>
        </row>
        <row r="1781">
          <cell r="A1781" t="str">
            <v>5 S 02 241 01</v>
          </cell>
          <cell r="B1781" t="str">
            <v>-</v>
          </cell>
          <cell r="C1781" t="str">
            <v>Base de solo cimento com mistura em usina</v>
          </cell>
          <cell r="D1781" t="str">
            <v>m³</v>
          </cell>
        </row>
        <row r="1782">
          <cell r="A1782" t="str">
            <v>5 S 02 243 01</v>
          </cell>
          <cell r="B1782" t="str">
            <v>-</v>
          </cell>
          <cell r="C1782" t="str">
            <v>Sub-base solo melhorado c/cimento c/mist. em usina</v>
          </cell>
          <cell r="D1782" t="str">
            <v>m³</v>
          </cell>
        </row>
        <row r="1783">
          <cell r="A1783" t="str">
            <v>5 S 02 249 11</v>
          </cell>
          <cell r="B1783" t="str">
            <v>-</v>
          </cell>
          <cell r="C1783" t="str">
            <v>Recomp. base c/ demol. do rev. e incorp. à base</v>
          </cell>
          <cell r="D1783" t="str">
            <v>m³</v>
          </cell>
        </row>
        <row r="1784">
          <cell r="A1784" t="str">
            <v>5 S 02 300 00</v>
          </cell>
          <cell r="B1784" t="str">
            <v>-</v>
          </cell>
          <cell r="C1784" t="str">
            <v>Imprimação</v>
          </cell>
          <cell r="D1784" t="str">
            <v>m²</v>
          </cell>
          <cell r="H1784" t="str">
            <v>DNER-ES-306/97</v>
          </cell>
        </row>
        <row r="1785">
          <cell r="A1785" t="str">
            <v>5 S 02 400 00</v>
          </cell>
          <cell r="B1785" t="str">
            <v>-</v>
          </cell>
          <cell r="C1785" t="str">
            <v>Pintura de ligação</v>
          </cell>
          <cell r="D1785" t="str">
            <v>m²</v>
          </cell>
          <cell r="H1785" t="str">
            <v>DNER-ES-307/97</v>
          </cell>
        </row>
        <row r="1786">
          <cell r="A1786" t="str">
            <v>5 S 02 500 00</v>
          </cell>
          <cell r="B1786" t="str">
            <v>-</v>
          </cell>
          <cell r="C1786" t="str">
            <v>Tratamento superficial simples c/ CAP</v>
          </cell>
          <cell r="D1786" t="str">
            <v>m²</v>
          </cell>
        </row>
        <row r="1787">
          <cell r="A1787" t="str">
            <v>5 S 02 500 01</v>
          </cell>
          <cell r="B1787" t="str">
            <v>-</v>
          </cell>
          <cell r="C1787" t="str">
            <v>Tratamento superficial simples c/ emulsão</v>
          </cell>
          <cell r="D1787" t="str">
            <v>m²</v>
          </cell>
        </row>
        <row r="1788">
          <cell r="A1788" t="str">
            <v>5 S 02 500 02</v>
          </cell>
          <cell r="B1788" t="str">
            <v>-</v>
          </cell>
          <cell r="C1788" t="str">
            <v>Tratamento superficial simples c/ banho diluído</v>
          </cell>
          <cell r="D1788" t="str">
            <v>m²</v>
          </cell>
        </row>
        <row r="1789">
          <cell r="A1789" t="str">
            <v>5 S 02 500 50</v>
          </cell>
          <cell r="B1789" t="str">
            <v>-</v>
          </cell>
          <cell r="C1789" t="str">
            <v>Tratamento superficial simples c/ CAP BC</v>
          </cell>
          <cell r="D1789" t="str">
            <v>m²</v>
          </cell>
        </row>
        <row r="1790">
          <cell r="A1790" t="str">
            <v>5 S 02 500 51</v>
          </cell>
          <cell r="B1790" t="str">
            <v>-</v>
          </cell>
          <cell r="C1790" t="str">
            <v>Tratamento superficial simples c/ emulsão BC</v>
          </cell>
          <cell r="D1790" t="str">
            <v>m²</v>
          </cell>
        </row>
        <row r="1791">
          <cell r="A1791" t="str">
            <v>5 S 02 500 52</v>
          </cell>
          <cell r="B1791" t="str">
            <v>-</v>
          </cell>
          <cell r="C1791" t="str">
            <v>Tratamento superficial simples c/banho diluído BC</v>
          </cell>
          <cell r="D1791" t="str">
            <v>m²</v>
          </cell>
        </row>
        <row r="1792">
          <cell r="A1792" t="str">
            <v>5 S 02 501 00</v>
          </cell>
          <cell r="B1792" t="str">
            <v>-</v>
          </cell>
          <cell r="C1792" t="str">
            <v>Tratamento superficial duplo c/ CAP</v>
          </cell>
          <cell r="D1792" t="str">
            <v>m²</v>
          </cell>
        </row>
        <row r="1793">
          <cell r="A1793" t="str">
            <v>5 S 02 501 01</v>
          </cell>
          <cell r="B1793" t="str">
            <v>-</v>
          </cell>
          <cell r="C1793" t="str">
            <v>Tratamento superficial duplo c/ emulsão</v>
          </cell>
          <cell r="D1793" t="str">
            <v>m²</v>
          </cell>
        </row>
        <row r="1794">
          <cell r="A1794" t="str">
            <v>5 S 02 501 02</v>
          </cell>
          <cell r="B1794" t="str">
            <v>-</v>
          </cell>
          <cell r="C1794" t="str">
            <v>Tratamento superficial duplo c/ banho diluído</v>
          </cell>
          <cell r="D1794" t="str">
            <v>m²</v>
          </cell>
        </row>
        <row r="1795">
          <cell r="A1795" t="str">
            <v>5 S 02 501 50</v>
          </cell>
          <cell r="B1795" t="str">
            <v>-</v>
          </cell>
          <cell r="C1795" t="str">
            <v>Tratamento superficial duplo c/ CAP BC</v>
          </cell>
          <cell r="D1795" t="str">
            <v>m²</v>
          </cell>
        </row>
        <row r="1796">
          <cell r="A1796" t="str">
            <v>5 S 02 501 51</v>
          </cell>
          <cell r="B1796" t="str">
            <v>-</v>
          </cell>
          <cell r="C1796" t="str">
            <v>Tratamento superficial duplo c/ emulsão BC</v>
          </cell>
          <cell r="D1796" t="str">
            <v>m²</v>
          </cell>
        </row>
        <row r="1797">
          <cell r="A1797" t="str">
            <v>5 S 02 501 52</v>
          </cell>
          <cell r="B1797" t="str">
            <v>-</v>
          </cell>
          <cell r="C1797" t="str">
            <v>Tratamento superficial duplo c/banho diluído BC</v>
          </cell>
          <cell r="D1797" t="str">
            <v>m²</v>
          </cell>
        </row>
        <row r="1798">
          <cell r="A1798" t="str">
            <v>5 S 02 502 00</v>
          </cell>
          <cell r="B1798" t="str">
            <v>-</v>
          </cell>
          <cell r="C1798" t="str">
            <v>Tratamento superficial triplo c/ CAP</v>
          </cell>
          <cell r="D1798" t="str">
            <v>m²</v>
          </cell>
        </row>
        <row r="1799">
          <cell r="A1799" t="str">
            <v>5 S 02 502 01</v>
          </cell>
          <cell r="B1799" t="str">
            <v>-</v>
          </cell>
          <cell r="C1799" t="str">
            <v>Tratamento superficial triplo c/ emulsão</v>
          </cell>
          <cell r="D1799" t="str">
            <v>m²</v>
          </cell>
        </row>
        <row r="1800">
          <cell r="A1800" t="str">
            <v>5 S 02 502 02</v>
          </cell>
          <cell r="B1800" t="str">
            <v>-</v>
          </cell>
          <cell r="C1800" t="str">
            <v>Tratamento superficial triplo c/ banho diluído</v>
          </cell>
          <cell r="D1800" t="str">
            <v>m²</v>
          </cell>
        </row>
        <row r="1801">
          <cell r="A1801" t="str">
            <v>5 S 02 502 50</v>
          </cell>
          <cell r="B1801" t="str">
            <v>-</v>
          </cell>
          <cell r="C1801" t="str">
            <v>Tratamento superficial triplo c/ CAP BC</v>
          </cell>
          <cell r="D1801" t="str">
            <v>m²</v>
          </cell>
        </row>
        <row r="1802">
          <cell r="A1802" t="str">
            <v>5 S 02 502 51</v>
          </cell>
          <cell r="B1802" t="str">
            <v>-</v>
          </cell>
          <cell r="C1802" t="str">
            <v>Tratamento superficial triplo c/ emulsão BC</v>
          </cell>
          <cell r="D1802" t="str">
            <v>m²</v>
          </cell>
        </row>
        <row r="1803">
          <cell r="A1803" t="str">
            <v>5 S 02 502 52</v>
          </cell>
          <cell r="B1803" t="str">
            <v>-</v>
          </cell>
          <cell r="C1803" t="str">
            <v>Tratamento superficial triplo c/ banho diluído BC</v>
          </cell>
          <cell r="D1803" t="str">
            <v>m²</v>
          </cell>
        </row>
        <row r="1804">
          <cell r="A1804" t="str">
            <v>5 S 02 511 01</v>
          </cell>
          <cell r="B1804" t="str">
            <v>-</v>
          </cell>
          <cell r="C1804" t="str">
            <v>Micro-revestimento a frio - Microflex 0,8cm</v>
          </cell>
          <cell r="D1804" t="str">
            <v>m²</v>
          </cell>
        </row>
        <row r="1805">
          <cell r="A1805" t="str">
            <v>5 S 02 511 02</v>
          </cell>
          <cell r="B1805" t="str">
            <v>-</v>
          </cell>
          <cell r="C1805" t="str">
            <v>Micro-revestimento a frio - Microflex 1,5 cm</v>
          </cell>
          <cell r="D1805" t="str">
            <v>m²</v>
          </cell>
        </row>
        <row r="1806">
          <cell r="A1806" t="str">
            <v>5 S 02 511 03</v>
          </cell>
          <cell r="B1806" t="str">
            <v>-</v>
          </cell>
          <cell r="C1806" t="str">
            <v>Micro-revestimento a frio - Microflex 2,0 cm</v>
          </cell>
          <cell r="D1806" t="str">
            <v>m²</v>
          </cell>
        </row>
        <row r="1807">
          <cell r="A1807" t="str">
            <v>5 S 02 511 04</v>
          </cell>
          <cell r="B1807" t="str">
            <v>-</v>
          </cell>
          <cell r="C1807" t="str">
            <v>Micro-revestimento a frio - Microflex - 2,5 cm</v>
          </cell>
          <cell r="D1807" t="str">
            <v>m²</v>
          </cell>
        </row>
        <row r="1808">
          <cell r="A1808" t="str">
            <v>5 S 02 511 51</v>
          </cell>
          <cell r="B1808" t="str">
            <v>-</v>
          </cell>
          <cell r="C1808" t="str">
            <v>Micro-revestimento a frio - Microflex 0,8cm BC</v>
          </cell>
          <cell r="D1808" t="str">
            <v>m²</v>
          </cell>
        </row>
        <row r="1809">
          <cell r="A1809" t="str">
            <v>5 S 02 511 52</v>
          </cell>
          <cell r="B1809" t="str">
            <v>-</v>
          </cell>
          <cell r="C1809" t="str">
            <v>Micro-revestimento a frio - Microflex 1,5 cm BC</v>
          </cell>
          <cell r="D1809" t="str">
            <v>m²</v>
          </cell>
        </row>
        <row r="1810">
          <cell r="A1810" t="str">
            <v>5 S 02 511 53</v>
          </cell>
          <cell r="B1810" t="str">
            <v>-</v>
          </cell>
          <cell r="C1810" t="str">
            <v>Micro-revestimento a frio - Microflex 2,0 cm BC</v>
          </cell>
          <cell r="D1810" t="str">
            <v>m²</v>
          </cell>
        </row>
        <row r="1811">
          <cell r="A1811" t="str">
            <v>5 S 02 511 54</v>
          </cell>
          <cell r="B1811" t="str">
            <v>-</v>
          </cell>
          <cell r="C1811" t="str">
            <v>Micro-revestimento a frio-Microflex-2,5 cm BC</v>
          </cell>
          <cell r="D1811" t="str">
            <v>m²</v>
          </cell>
        </row>
        <row r="1812">
          <cell r="A1812" t="str">
            <v>5 S 02 512 01</v>
          </cell>
          <cell r="B1812" t="str">
            <v>-</v>
          </cell>
          <cell r="C1812" t="str">
            <v>Lama asfáltica fina (granulometrias I e II)</v>
          </cell>
          <cell r="D1812" t="str">
            <v>m²</v>
          </cell>
        </row>
        <row r="1813">
          <cell r="A1813" t="str">
            <v>5 S 02 512 02</v>
          </cell>
          <cell r="B1813" t="str">
            <v>-</v>
          </cell>
          <cell r="C1813" t="str">
            <v>Lama asfáltica grossa (granulometrias III e IV)</v>
          </cell>
          <cell r="D1813" t="str">
            <v>m²</v>
          </cell>
        </row>
        <row r="1814">
          <cell r="A1814" t="str">
            <v>5 S 02 512 51</v>
          </cell>
          <cell r="B1814" t="str">
            <v>-</v>
          </cell>
          <cell r="C1814" t="str">
            <v>Lama asfáltica fina (granulometrias I e II) AC/BC</v>
          </cell>
          <cell r="D1814" t="str">
            <v>m²</v>
          </cell>
        </row>
        <row r="1815">
          <cell r="A1815" t="str">
            <v>5 S 02 512 52</v>
          </cell>
          <cell r="B1815" t="str">
            <v>-</v>
          </cell>
          <cell r="C1815" t="str">
            <v>Lama asfált.grossa (granulometrias III e IV) AC/BC</v>
          </cell>
          <cell r="D1815" t="str">
            <v>m²</v>
          </cell>
        </row>
        <row r="1816">
          <cell r="A1816" t="str">
            <v>5 S 02 530 00</v>
          </cell>
          <cell r="B1816" t="str">
            <v>-</v>
          </cell>
          <cell r="C1816" t="str">
            <v>Pré-misturado a frio</v>
          </cell>
          <cell r="D1816" t="str">
            <v>m³</v>
          </cell>
        </row>
        <row r="1817">
          <cell r="A1817" t="str">
            <v>5 S 02 530 50</v>
          </cell>
          <cell r="B1817" t="str">
            <v>-</v>
          </cell>
          <cell r="C1817" t="str">
            <v>Pré-misturado a frio AC/BC</v>
          </cell>
          <cell r="D1817" t="str">
            <v>m³</v>
          </cell>
        </row>
        <row r="1818">
          <cell r="A1818" t="str">
            <v>5 S 02 531 00</v>
          </cell>
          <cell r="B1818" t="str">
            <v>-</v>
          </cell>
          <cell r="C1818" t="str">
            <v>Macadame betuminoso por penetração</v>
          </cell>
          <cell r="D1818" t="str">
            <v>m³</v>
          </cell>
        </row>
        <row r="1819">
          <cell r="A1819" t="str">
            <v>5 S 02 531 50</v>
          </cell>
          <cell r="B1819" t="str">
            <v>-</v>
          </cell>
          <cell r="C1819" t="str">
            <v>Macadame betuminoso por penetração BC</v>
          </cell>
          <cell r="D1819" t="str">
            <v>m³</v>
          </cell>
        </row>
        <row r="1820">
          <cell r="A1820" t="str">
            <v>5 S 02 532 00</v>
          </cell>
          <cell r="B1820" t="str">
            <v>-</v>
          </cell>
          <cell r="C1820" t="str">
            <v>Areia-asfalto a quente</v>
          </cell>
          <cell r="D1820" t="str">
            <v>t</v>
          </cell>
        </row>
        <row r="1821">
          <cell r="A1821" t="str">
            <v>5 S 02 532 50</v>
          </cell>
          <cell r="B1821" t="str">
            <v>-</v>
          </cell>
          <cell r="C1821" t="str">
            <v>Areia-asfalto a quente AC</v>
          </cell>
          <cell r="D1821" t="str">
            <v>t</v>
          </cell>
        </row>
        <row r="1822">
          <cell r="A1822" t="str">
            <v>5 S 02 540 01</v>
          </cell>
          <cell r="B1822" t="str">
            <v>-</v>
          </cell>
          <cell r="C1822" t="str">
            <v>Conc. betumin.usinado a quente - capa de rolamento</v>
          </cell>
          <cell r="D1822" t="str">
            <v>t</v>
          </cell>
        </row>
        <row r="1823">
          <cell r="A1823" t="str">
            <v>5 S 02 540 02</v>
          </cell>
          <cell r="B1823" t="str">
            <v>-</v>
          </cell>
          <cell r="C1823" t="str">
            <v>Concreto betuminoso usinado a quente - binder</v>
          </cell>
          <cell r="D1823" t="str">
            <v>t</v>
          </cell>
        </row>
        <row r="1824">
          <cell r="A1824" t="str">
            <v>5 S 02 540 12</v>
          </cell>
          <cell r="B1824" t="str">
            <v>-</v>
          </cell>
          <cell r="C1824" t="str">
            <v>CBUQ reciclado em usina fixa</v>
          </cell>
          <cell r="D1824" t="str">
            <v>t</v>
          </cell>
        </row>
        <row r="1825">
          <cell r="A1825" t="str">
            <v>5 S 02 540 51</v>
          </cell>
          <cell r="B1825" t="str">
            <v>-</v>
          </cell>
          <cell r="C1825" t="str">
            <v>CBUQ -capa de rolamento AC/BC</v>
          </cell>
          <cell r="D1825" t="str">
            <v>t</v>
          </cell>
        </row>
        <row r="1826">
          <cell r="A1826" t="str">
            <v>5 S 02 540 52</v>
          </cell>
          <cell r="B1826" t="str">
            <v>-</v>
          </cell>
          <cell r="C1826" t="str">
            <v>CBUQ -binder AC/BC</v>
          </cell>
          <cell r="D1826" t="str">
            <v>t</v>
          </cell>
        </row>
        <row r="1827">
          <cell r="A1827" t="str">
            <v>5 S 02 540 62</v>
          </cell>
          <cell r="B1827" t="str">
            <v>-</v>
          </cell>
          <cell r="C1827" t="str">
            <v>CBUQ reciclado em usina fixa AC/BC</v>
          </cell>
          <cell r="D1827" t="str">
            <v>t</v>
          </cell>
        </row>
        <row r="1828">
          <cell r="A1828" t="str">
            <v>5 S 02 600 00</v>
          </cell>
          <cell r="B1828" t="str">
            <v>-</v>
          </cell>
          <cell r="C1828" t="str">
            <v>Manta sintét. p/ recap.asfál.- fornec. e aplicação</v>
          </cell>
          <cell r="D1828" t="str">
            <v>m²</v>
          </cell>
        </row>
        <row r="1829">
          <cell r="A1829" t="str">
            <v>5 S 02 607 00</v>
          </cell>
          <cell r="B1829" t="str">
            <v>-</v>
          </cell>
          <cell r="C1829" t="str">
            <v>Concreto cimento portland c/ equip. pequeno porte</v>
          </cell>
          <cell r="D1829" t="str">
            <v>m³</v>
          </cell>
        </row>
        <row r="1830">
          <cell r="A1830" t="str">
            <v>5 S 02 607 50</v>
          </cell>
          <cell r="B1830" t="str">
            <v>-</v>
          </cell>
          <cell r="C1830" t="str">
            <v>Concr.cimento portland c/equip.pequeno porte AC/BC</v>
          </cell>
          <cell r="D1830" t="str">
            <v>m³</v>
          </cell>
        </row>
        <row r="1831">
          <cell r="A1831" t="str">
            <v>5 S 02 702 00</v>
          </cell>
          <cell r="B1831" t="str">
            <v>-</v>
          </cell>
          <cell r="C1831" t="str">
            <v>Limpeza e enchimento de junta de pavimento de conc</v>
          </cell>
          <cell r="D1831" t="str">
            <v>m</v>
          </cell>
        </row>
        <row r="1832">
          <cell r="A1832" t="str">
            <v>5 S 02 905 00</v>
          </cell>
          <cell r="B1832" t="str">
            <v>-</v>
          </cell>
          <cell r="C1832" t="str">
            <v>Remoção mecanizada de revestimento betuminoso</v>
          </cell>
          <cell r="D1832" t="str">
            <v>m³</v>
          </cell>
          <cell r="H1832" t="str">
            <v>DNER-ES-321/97</v>
          </cell>
        </row>
        <row r="1833">
          <cell r="A1833" t="str">
            <v>5 S 02 905 01</v>
          </cell>
          <cell r="B1833" t="str">
            <v>-</v>
          </cell>
          <cell r="C1833" t="str">
            <v>Remoção manual de revestimento betuminoso</v>
          </cell>
          <cell r="D1833" t="str">
            <v>m³</v>
          </cell>
          <cell r="H1833" t="str">
            <v>DNER-ES-321/97</v>
          </cell>
        </row>
        <row r="1834">
          <cell r="A1834" t="str">
            <v>5 S 02 906 00</v>
          </cell>
          <cell r="B1834" t="str">
            <v>-</v>
          </cell>
          <cell r="C1834" t="str">
            <v>Remoção mecanizada da camada granular pavimento</v>
          </cell>
          <cell r="D1834" t="str">
            <v>m³</v>
          </cell>
          <cell r="H1834" t="str">
            <v>DNER-ES-321/97</v>
          </cell>
        </row>
        <row r="1835">
          <cell r="A1835" t="str">
            <v>5 S 02 906 01</v>
          </cell>
          <cell r="B1835" t="str">
            <v>-</v>
          </cell>
          <cell r="C1835" t="str">
            <v>Remoção manual da camada granular do pavimento</v>
          </cell>
          <cell r="D1835" t="str">
            <v>m³</v>
          </cell>
          <cell r="H1835" t="str">
            <v>DNER-ES-321/97</v>
          </cell>
        </row>
        <row r="1836">
          <cell r="A1836" t="str">
            <v>5 S 02 907 00</v>
          </cell>
          <cell r="B1836" t="str">
            <v>-</v>
          </cell>
          <cell r="C1836" t="str">
            <v>Remoção mecanizada material de baixa capac.suporte</v>
          </cell>
          <cell r="D1836" t="str">
            <v>m³</v>
          </cell>
          <cell r="H1836" t="str">
            <v>DNER-ES-321/97</v>
          </cell>
        </row>
        <row r="1837">
          <cell r="A1837" t="str">
            <v>5 S 02 907 01</v>
          </cell>
          <cell r="B1837" t="str">
            <v>-</v>
          </cell>
          <cell r="C1837" t="str">
            <v>Remoção manual de material de baixa capac.suporte</v>
          </cell>
          <cell r="D1837" t="str">
            <v>m³</v>
          </cell>
          <cell r="H1837" t="str">
            <v>DNER-ES-321/97</v>
          </cell>
        </row>
        <row r="1838">
          <cell r="A1838" t="str">
            <v>5 S 02 908 00</v>
          </cell>
          <cell r="B1838" t="str">
            <v>-</v>
          </cell>
          <cell r="C1838" t="str">
            <v>Arrancamento e remoção de paralelepípedos</v>
          </cell>
          <cell r="D1838" t="str">
            <v>m²</v>
          </cell>
        </row>
        <row r="1839">
          <cell r="A1839" t="str">
            <v>5 S 02 909 00</v>
          </cell>
          <cell r="B1839" t="str">
            <v>-</v>
          </cell>
          <cell r="C1839" t="str">
            <v>Arrancamento e remoção de meios-fios</v>
          </cell>
          <cell r="D1839" t="str">
            <v>m³</v>
          </cell>
        </row>
        <row r="1840">
          <cell r="A1840" t="str">
            <v>5 S 02 990 11</v>
          </cell>
          <cell r="B1840" t="str">
            <v>-</v>
          </cell>
          <cell r="C1840" t="str">
            <v>Fresagem contínua do revest. betuminoso</v>
          </cell>
          <cell r="D1840" t="str">
            <v>m³</v>
          </cell>
        </row>
        <row r="1841">
          <cell r="A1841" t="str">
            <v>5 S 02 990 12</v>
          </cell>
          <cell r="B1841" t="str">
            <v>-</v>
          </cell>
          <cell r="C1841" t="str">
            <v>Fresagem descontínua revest. betuminoso</v>
          </cell>
          <cell r="D1841" t="str">
            <v>m³</v>
          </cell>
        </row>
        <row r="1842">
          <cell r="A1842" t="str">
            <v>5 S 04 300 16</v>
          </cell>
          <cell r="B1842" t="str">
            <v>-</v>
          </cell>
          <cell r="C1842" t="str">
            <v>Bueiro met. chapas múltiplas D=1,60m galv.</v>
          </cell>
          <cell r="D1842" t="str">
            <v>m</v>
          </cell>
        </row>
        <row r="1843">
          <cell r="A1843" t="str">
            <v>5 S 04 300 20</v>
          </cell>
          <cell r="B1843" t="str">
            <v>-</v>
          </cell>
          <cell r="C1843" t="str">
            <v>Bueiro met. chapas múltiplas D=2,00m galv.</v>
          </cell>
          <cell r="D1843" t="str">
            <v>m</v>
          </cell>
        </row>
        <row r="1844">
          <cell r="A1844" t="str">
            <v>5 S 04 300 66</v>
          </cell>
          <cell r="B1844" t="str">
            <v>-</v>
          </cell>
          <cell r="C1844" t="str">
            <v>Bueiro met. chapas múltiplas D=1,60m galv. BC</v>
          </cell>
          <cell r="D1844" t="str">
            <v>m</v>
          </cell>
        </row>
        <row r="1845">
          <cell r="A1845" t="str">
            <v>5 S 04 300 70</v>
          </cell>
          <cell r="B1845" t="str">
            <v>-</v>
          </cell>
          <cell r="C1845" t="str">
            <v>Bueiro met. chapas múltiplas D=2,00m galv. BC</v>
          </cell>
          <cell r="D1845" t="str">
            <v>m</v>
          </cell>
        </row>
        <row r="1846">
          <cell r="A1846" t="str">
            <v>5 S 04 301 16</v>
          </cell>
          <cell r="B1846" t="str">
            <v>-</v>
          </cell>
          <cell r="C1846" t="str">
            <v>Bueiro met. chapas múltiplas D=1,60m rev. epoxy</v>
          </cell>
          <cell r="D1846" t="str">
            <v>m</v>
          </cell>
        </row>
        <row r="1847">
          <cell r="A1847" t="str">
            <v>5 S 04 301 20</v>
          </cell>
          <cell r="B1847" t="str">
            <v>-</v>
          </cell>
          <cell r="C1847" t="str">
            <v>Bueiro met. chapas múltiplas D=2,00m rev. epoxy</v>
          </cell>
          <cell r="D1847" t="str">
            <v>m</v>
          </cell>
        </row>
        <row r="1848">
          <cell r="A1848" t="str">
            <v>5 S 04 301 66</v>
          </cell>
          <cell r="B1848" t="str">
            <v>-</v>
          </cell>
          <cell r="C1848" t="str">
            <v>Bueiro met. chapas múlt. D=1,60m rev. epoxy BC</v>
          </cell>
          <cell r="D1848" t="str">
            <v>m</v>
          </cell>
        </row>
        <row r="1849">
          <cell r="A1849" t="str">
            <v>5 S 04 301 70</v>
          </cell>
          <cell r="B1849" t="str">
            <v>-</v>
          </cell>
          <cell r="C1849" t="str">
            <v>Bueiro met. chapas múlt. D=2,00m rev. epoxy BC</v>
          </cell>
          <cell r="D1849" t="str">
            <v>m</v>
          </cell>
        </row>
        <row r="1850">
          <cell r="A1850" t="str">
            <v>5 S 04 310 12</v>
          </cell>
          <cell r="B1850" t="str">
            <v>-</v>
          </cell>
          <cell r="C1850" t="str">
            <v>Bueiro met. s/interrupção traf. D=1,20m galv.</v>
          </cell>
          <cell r="D1850" t="str">
            <v>m</v>
          </cell>
        </row>
        <row r="1851">
          <cell r="A1851" t="str">
            <v>5 S 04 310 16</v>
          </cell>
          <cell r="B1851" t="str">
            <v>-</v>
          </cell>
          <cell r="C1851" t="str">
            <v>Bueiro met. s/ interrup. de tráf. D=1,60m galv.</v>
          </cell>
          <cell r="D1851" t="str">
            <v>m</v>
          </cell>
        </row>
        <row r="1852">
          <cell r="A1852" t="str">
            <v>5 S 04 310 20</v>
          </cell>
          <cell r="B1852" t="str">
            <v>-</v>
          </cell>
          <cell r="C1852" t="str">
            <v>Bueiro met. s/ interrup. de tráf. D=2,00m galv.</v>
          </cell>
          <cell r="D1852" t="str">
            <v>m</v>
          </cell>
        </row>
        <row r="1853">
          <cell r="A1853" t="str">
            <v>5 S 04 311 12</v>
          </cell>
          <cell r="B1853" t="str">
            <v>-</v>
          </cell>
          <cell r="C1853" t="str">
            <v>Bueiro met. s/interrupção traf. D=1,20m rev. epoxy</v>
          </cell>
          <cell r="D1853" t="str">
            <v>m</v>
          </cell>
        </row>
        <row r="1854">
          <cell r="A1854" t="str">
            <v>5 S 04 311 16</v>
          </cell>
          <cell r="B1854" t="str">
            <v>-</v>
          </cell>
          <cell r="C1854" t="str">
            <v>Bueiro met.s/interrupção traf. D=1,60 m rev.epoxy</v>
          </cell>
          <cell r="D1854" t="str">
            <v>m</v>
          </cell>
        </row>
        <row r="1855">
          <cell r="A1855" t="str">
            <v>5 S 04 311 20</v>
          </cell>
          <cell r="B1855" t="str">
            <v>-</v>
          </cell>
          <cell r="C1855" t="str">
            <v>Bueiro met.s/interrupção tráf. D=2,00 m rev. epoxy</v>
          </cell>
          <cell r="D1855" t="str">
            <v>m</v>
          </cell>
        </row>
        <row r="1856">
          <cell r="A1856" t="str">
            <v>5 S 04 999 01</v>
          </cell>
          <cell r="B1856" t="str">
            <v>-</v>
          </cell>
          <cell r="C1856" t="str">
            <v>Remoção de bueiros existentes</v>
          </cell>
          <cell r="D1856" t="str">
            <v>m</v>
          </cell>
        </row>
        <row r="1857">
          <cell r="A1857" t="str">
            <v>5 S 04 999 04</v>
          </cell>
          <cell r="B1857" t="str">
            <v>-</v>
          </cell>
          <cell r="C1857" t="str">
            <v>Restauração de disp. danif. com concr. fck=12 MPa</v>
          </cell>
          <cell r="D1857" t="str">
            <v>m³</v>
          </cell>
        </row>
        <row r="1858">
          <cell r="A1858" t="str">
            <v>5 S 04 999 07</v>
          </cell>
          <cell r="B1858" t="str">
            <v>-</v>
          </cell>
          <cell r="C1858" t="str">
            <v>Demolição de dispositivos de concreto simples</v>
          </cell>
          <cell r="D1858" t="str">
            <v>m³</v>
          </cell>
        </row>
        <row r="1859">
          <cell r="A1859" t="str">
            <v>5 S 04 999 08</v>
          </cell>
          <cell r="B1859" t="str">
            <v>-</v>
          </cell>
          <cell r="C1859" t="str">
            <v>Demolição de dispositivos de concreto armado</v>
          </cell>
          <cell r="D1859" t="str">
            <v>m³</v>
          </cell>
        </row>
        <row r="1860">
          <cell r="A1860" t="str">
            <v>5 S 04 999 54</v>
          </cell>
          <cell r="B1860" t="str">
            <v>-</v>
          </cell>
          <cell r="C1860" t="str">
            <v>Restaur.de disp.danif.com concr. fck=12 MPa AC/BC</v>
          </cell>
          <cell r="D1860" t="str">
            <v>m³</v>
          </cell>
        </row>
        <row r="1861">
          <cell r="A1861" t="str">
            <v>5 S 05 100 00</v>
          </cell>
          <cell r="B1861" t="str">
            <v>-</v>
          </cell>
          <cell r="C1861" t="str">
            <v>Enleivamento</v>
          </cell>
          <cell r="D1861" t="str">
            <v>m²</v>
          </cell>
        </row>
        <row r="1862">
          <cell r="A1862" t="str">
            <v>5 S 05 102 00</v>
          </cell>
          <cell r="B1862" t="str">
            <v>-</v>
          </cell>
          <cell r="C1862" t="str">
            <v>Hidrossemeadura</v>
          </cell>
          <cell r="D1862" t="str">
            <v>m²</v>
          </cell>
        </row>
        <row r="1863">
          <cell r="A1863" t="str">
            <v>5 S 05 300 01</v>
          </cell>
          <cell r="B1863" t="str">
            <v>-</v>
          </cell>
          <cell r="C1863" t="str">
            <v>Alvenaria de pedra arrumada</v>
          </cell>
          <cell r="D1863" t="str">
            <v>m³</v>
          </cell>
        </row>
        <row r="1864">
          <cell r="A1864" t="str">
            <v>5 S 05 300 02</v>
          </cell>
          <cell r="B1864" t="str">
            <v>-</v>
          </cell>
          <cell r="C1864" t="str">
            <v>Enrocamento de pedra jogada</v>
          </cell>
          <cell r="D1864" t="str">
            <v>m³</v>
          </cell>
        </row>
        <row r="1865">
          <cell r="A1865" t="str">
            <v>5 S 05 301 00</v>
          </cell>
          <cell r="B1865" t="str">
            <v>-</v>
          </cell>
          <cell r="C1865" t="str">
            <v>Alvenaria de pedra argamassada</v>
          </cell>
          <cell r="D1865" t="str">
            <v>m³</v>
          </cell>
        </row>
        <row r="1866">
          <cell r="A1866" t="str">
            <v>5 S 05 301 50</v>
          </cell>
          <cell r="B1866" t="str">
            <v>-</v>
          </cell>
          <cell r="C1866" t="str">
            <v>Alvenaria de pedra argamassada AC/PC</v>
          </cell>
          <cell r="D1866" t="str">
            <v>m³</v>
          </cell>
        </row>
        <row r="1867">
          <cell r="A1867" t="str">
            <v>5 S 05 302 01</v>
          </cell>
          <cell r="B1867" t="str">
            <v>-</v>
          </cell>
          <cell r="C1867" t="str">
            <v>Muro de gabião tipo caixa</v>
          </cell>
          <cell r="D1867" t="str">
            <v>m³</v>
          </cell>
        </row>
        <row r="1868">
          <cell r="A1868" t="str">
            <v>5 S 05 303 01</v>
          </cell>
          <cell r="B1868" t="str">
            <v>-</v>
          </cell>
          <cell r="C1868" t="str">
            <v>Terra armada - ECE - greide 0,0&lt;h&lt;6,00m</v>
          </cell>
          <cell r="D1868" t="str">
            <v>m²</v>
          </cell>
        </row>
        <row r="1869">
          <cell r="A1869" t="str">
            <v>5 S 05 303 02</v>
          </cell>
          <cell r="B1869" t="str">
            <v>-</v>
          </cell>
          <cell r="C1869" t="str">
            <v>Terra armada - ECE - greide 6,0&lt;h&lt;9,00</v>
          </cell>
          <cell r="D1869" t="str">
            <v>m²</v>
          </cell>
        </row>
        <row r="1870">
          <cell r="A1870" t="str">
            <v>5 S 05 303 03</v>
          </cell>
          <cell r="B1870" t="str">
            <v>-</v>
          </cell>
          <cell r="C1870" t="str">
            <v>Terra armada - ECE - greide 9,0&lt;h&lt;12,00m</v>
          </cell>
          <cell r="D1870" t="str">
            <v>m²</v>
          </cell>
        </row>
        <row r="1871">
          <cell r="A1871" t="str">
            <v>5 S 05 303 04</v>
          </cell>
          <cell r="B1871" t="str">
            <v>-</v>
          </cell>
          <cell r="C1871" t="str">
            <v>Terra armada - ECE - pé de talude 0,0&lt;h&lt;6,00m</v>
          </cell>
          <cell r="D1871" t="str">
            <v>m²</v>
          </cell>
        </row>
        <row r="1872">
          <cell r="A1872" t="str">
            <v>5 S 05 303 05</v>
          </cell>
          <cell r="B1872" t="str">
            <v>-</v>
          </cell>
          <cell r="C1872" t="str">
            <v>Terra armada - ECE - pé de talude 6,0&lt;h&lt;9,00m</v>
          </cell>
          <cell r="D1872" t="str">
            <v>m²</v>
          </cell>
        </row>
        <row r="1873">
          <cell r="A1873" t="str">
            <v>5 S 05 303 06</v>
          </cell>
          <cell r="B1873" t="str">
            <v>-</v>
          </cell>
          <cell r="C1873" t="str">
            <v>Terra armada - ECE - pé de talude 9,0&lt;h&lt;12,00m</v>
          </cell>
          <cell r="D1873" t="str">
            <v>m²</v>
          </cell>
        </row>
        <row r="1874">
          <cell r="A1874" t="str">
            <v>5 S 05 303 07</v>
          </cell>
          <cell r="B1874" t="str">
            <v>-</v>
          </cell>
          <cell r="C1874" t="str">
            <v>Terra armada - ECE - encontro portante 0,0&lt;h&lt;6,0m</v>
          </cell>
          <cell r="D1874" t="str">
            <v>m²</v>
          </cell>
        </row>
        <row r="1875">
          <cell r="A1875" t="str">
            <v>5 S 05 303 08</v>
          </cell>
          <cell r="B1875" t="str">
            <v>-</v>
          </cell>
          <cell r="C1875" t="str">
            <v>Terra armada - ECE - encontro portante 6,0&lt;h&lt;9,00m</v>
          </cell>
          <cell r="D1875" t="str">
            <v>m²</v>
          </cell>
        </row>
        <row r="1876">
          <cell r="A1876" t="str">
            <v>5 S 05 303 09</v>
          </cell>
          <cell r="B1876" t="str">
            <v>-</v>
          </cell>
          <cell r="C1876" t="str">
            <v>Escamas de concreto armado para terra armada</v>
          </cell>
          <cell r="D1876" t="str">
            <v>m³</v>
          </cell>
        </row>
        <row r="1877">
          <cell r="A1877" t="str">
            <v>5 S 05 303 10</v>
          </cell>
          <cell r="B1877" t="str">
            <v>-</v>
          </cell>
          <cell r="C1877" t="str">
            <v>Conc. de soleira e arrem. de maciço de terra arm.</v>
          </cell>
          <cell r="D1877" t="str">
            <v>m³</v>
          </cell>
        </row>
        <row r="1878">
          <cell r="A1878" t="str">
            <v>5 S 05 303 11</v>
          </cell>
          <cell r="B1878" t="str">
            <v>-</v>
          </cell>
          <cell r="C1878" t="str">
            <v>Montagem de maciço terra armada</v>
          </cell>
          <cell r="D1878" t="str">
            <v>m²</v>
          </cell>
        </row>
        <row r="1879">
          <cell r="A1879" t="str">
            <v>5 S 05 303 59</v>
          </cell>
          <cell r="B1879" t="str">
            <v>-</v>
          </cell>
          <cell r="C1879" t="str">
            <v>Escamas de concreto armado para terra armada AC/BC</v>
          </cell>
          <cell r="D1879" t="str">
            <v>m³</v>
          </cell>
        </row>
        <row r="1880">
          <cell r="A1880" t="str">
            <v>5 S 05 303 60</v>
          </cell>
          <cell r="B1880" t="str">
            <v>-</v>
          </cell>
          <cell r="C1880" t="str">
            <v>Concr. soleira arremate de maciço terra arm. AC/BC</v>
          </cell>
          <cell r="D1880" t="str">
            <v>m³</v>
          </cell>
        </row>
        <row r="1881">
          <cell r="A1881" t="str">
            <v>5 S 05 340 01</v>
          </cell>
          <cell r="B1881" t="str">
            <v>-</v>
          </cell>
          <cell r="C1881" t="str">
            <v>Execução cortina atirantada conc.armado fck=15 MPa</v>
          </cell>
          <cell r="D1881" t="str">
            <v>m³</v>
          </cell>
        </row>
        <row r="1882">
          <cell r="A1882" t="str">
            <v>5 S 05 340 51</v>
          </cell>
          <cell r="B1882" t="str">
            <v>-</v>
          </cell>
          <cell r="C1882" t="str">
            <v>Exec.cortina atirant.concr.armado fck=15 MPa AC/BC</v>
          </cell>
          <cell r="D1882" t="str">
            <v>m³</v>
          </cell>
        </row>
        <row r="1883">
          <cell r="A1883" t="str">
            <v>5 S 05 900 01</v>
          </cell>
          <cell r="B1883" t="str">
            <v>-</v>
          </cell>
          <cell r="C1883" t="str">
            <v>Execução tirante protendido cortina atirantada</v>
          </cell>
          <cell r="D1883" t="str">
            <v>m</v>
          </cell>
        </row>
        <row r="1884">
          <cell r="A1884" t="str">
            <v>5 S 06 400 01</v>
          </cell>
          <cell r="B1884" t="str">
            <v>-</v>
          </cell>
          <cell r="C1884" t="str">
            <v>Cercas arame farp. c/ mourão conc. seção quadr.</v>
          </cell>
          <cell r="D1884" t="str">
            <v>m</v>
          </cell>
        </row>
        <row r="1885">
          <cell r="A1885" t="str">
            <v>5 S 06 400 02</v>
          </cell>
          <cell r="B1885" t="str">
            <v>-</v>
          </cell>
          <cell r="C1885" t="str">
            <v>Cerca arame farp. c/ mourão de conc. seção triang</v>
          </cell>
          <cell r="D1885" t="str">
            <v>m</v>
          </cell>
        </row>
        <row r="1886">
          <cell r="A1886" t="str">
            <v>5 S 06 400 51</v>
          </cell>
          <cell r="B1886" t="str">
            <v>-</v>
          </cell>
          <cell r="C1886" t="str">
            <v>Cercas arame farp. c/mourão conc.seção quadr.AC/BC</v>
          </cell>
          <cell r="D1886" t="str">
            <v>m</v>
          </cell>
        </row>
        <row r="1887">
          <cell r="A1887" t="str">
            <v>5 S 06 400 52</v>
          </cell>
          <cell r="B1887" t="str">
            <v>-</v>
          </cell>
          <cell r="C1887" t="str">
            <v>Cerca arame farp. c/mourão concr.sec. triang.AC/BC</v>
          </cell>
          <cell r="D1887" t="str">
            <v>m</v>
          </cell>
        </row>
        <row r="1888">
          <cell r="A1888" t="str">
            <v>5 S 06 410 00</v>
          </cell>
          <cell r="B1888" t="str">
            <v>-</v>
          </cell>
          <cell r="C1888" t="str">
            <v>Cercas arame farpado com suporte madeira</v>
          </cell>
          <cell r="D1888" t="str">
            <v>m</v>
          </cell>
        </row>
        <row r="1889">
          <cell r="A1889" t="str">
            <v>5 S 09 001 07</v>
          </cell>
          <cell r="B1889" t="str">
            <v>-</v>
          </cell>
          <cell r="C1889" t="str">
            <v>Transporte local em rodov. não pavim.</v>
          </cell>
          <cell r="D1889" t="str">
            <v>tkm</v>
          </cell>
        </row>
        <row r="1890">
          <cell r="A1890" t="str">
            <v>5 S 09 001 90</v>
          </cell>
          <cell r="B1890" t="str">
            <v>-</v>
          </cell>
          <cell r="C1890" t="str">
            <v>Transporte comercial c/ carroc. rodov. não pav.</v>
          </cell>
          <cell r="D1890" t="str">
            <v>tkm</v>
          </cell>
        </row>
        <row r="1891">
          <cell r="A1891" t="str">
            <v>5 S 09 001 91</v>
          </cell>
          <cell r="B1891" t="str">
            <v>-</v>
          </cell>
          <cell r="C1891" t="str">
            <v>Transporte comercial c/ basc. 10m3 rod. não pav.</v>
          </cell>
          <cell r="D1891" t="str">
            <v>tkm</v>
          </cell>
        </row>
        <row r="1892">
          <cell r="A1892" t="str">
            <v>5 S 09 002 07</v>
          </cell>
          <cell r="B1892" t="str">
            <v>-</v>
          </cell>
          <cell r="C1892" t="str">
            <v>Transporte local em rodov. pavim.</v>
          </cell>
          <cell r="D1892" t="str">
            <v>tkm</v>
          </cell>
        </row>
        <row r="1893">
          <cell r="A1893" t="str">
            <v>5 S 09 002 90</v>
          </cell>
          <cell r="B1893" t="str">
            <v>-</v>
          </cell>
          <cell r="C1893" t="str">
            <v>Transporte comercial c/ carroceria rodov. pav.</v>
          </cell>
          <cell r="D1893" t="str">
            <v>tkm</v>
          </cell>
        </row>
        <row r="1894">
          <cell r="A1894" t="str">
            <v>5 S 09 002 91</v>
          </cell>
          <cell r="B1894" t="str">
            <v>-</v>
          </cell>
          <cell r="C1894" t="str">
            <v>Transporte comercial c/ basc. 10m3 rod. pav.</v>
          </cell>
          <cell r="D1894" t="str">
            <v>tkm</v>
          </cell>
        </row>
        <row r="1896">
          <cell r="A1896" t="str">
            <v>DNIT - Sistema de Custos Rodoviários</v>
          </cell>
          <cell r="D1896" t="str">
            <v>Sicro2</v>
          </cell>
        </row>
        <row r="1897">
          <cell r="A1897" t="str">
            <v>Outros</v>
          </cell>
          <cell r="D1897" t="str">
            <v>Minas Gerais</v>
          </cell>
        </row>
        <row r="1898">
          <cell r="A1898" t="str">
            <v>Resumo dos Custos Unitários de Referência: Maio de 2005</v>
          </cell>
          <cell r="D1898" t="str">
            <v>RCtR0330</v>
          </cell>
        </row>
        <row r="1900">
          <cell r="C1900" t="str">
            <v>FORNECIMENTO DE MATERIAL BETUMINOSO</v>
          </cell>
        </row>
        <row r="1901">
          <cell r="B1901" t="str">
            <v>-</v>
          </cell>
          <cell r="C1901" t="str">
            <v>Fornecimento de CAP-20 Com 4,5% de Polímero</v>
          </cell>
          <cell r="D1901" t="str">
            <v>t</v>
          </cell>
          <cell r="H1901" t="str">
            <v>EC-P-01</v>
          </cell>
        </row>
        <row r="1902">
          <cell r="B1902" t="str">
            <v>-</v>
          </cell>
          <cell r="C1902" t="str">
            <v>Fornecimento de Asfalto Diluido Tipo CM-30</v>
          </cell>
          <cell r="D1902" t="str">
            <v>t</v>
          </cell>
          <cell r="H1902" t="str">
            <v>EC-P-01</v>
          </cell>
        </row>
        <row r="1903">
          <cell r="B1903" t="str">
            <v>-</v>
          </cell>
          <cell r="C1903" t="str">
            <v>Fornecimeto de Emulsão Asfáltica RR-C</v>
          </cell>
          <cell r="D1903" t="str">
            <v>t</v>
          </cell>
          <cell r="H1903" t="str">
            <v>EC-P-01</v>
          </cell>
        </row>
        <row r="1905">
          <cell r="C1905" t="str">
            <v>TRANSPORTE DE MATERIAL BETUMINOSO</v>
          </cell>
        </row>
        <row r="1906">
          <cell r="B1906" t="str">
            <v>-</v>
          </cell>
          <cell r="C1906" t="str">
            <v>Transporte de CAP-20 Com 4,5% de Polímero</v>
          </cell>
          <cell r="D1906" t="str">
            <v>t</v>
          </cell>
          <cell r="H1906" t="str">
            <v>EC-P-01</v>
          </cell>
        </row>
        <row r="1907">
          <cell r="B1907" t="str">
            <v>-</v>
          </cell>
          <cell r="C1907" t="str">
            <v>Transporte Comercial de Asfalto Diluido Tipo CM-30</v>
          </cell>
          <cell r="D1907" t="str">
            <v>t</v>
          </cell>
          <cell r="H1907" t="str">
            <v>EC-P-01</v>
          </cell>
        </row>
        <row r="1908">
          <cell r="B1908" t="str">
            <v>-</v>
          </cell>
          <cell r="C1908" t="str">
            <v>Transporte Comercial de Emulsão Asfáltica RR-2C</v>
          </cell>
          <cell r="D1908" t="str">
            <v>t</v>
          </cell>
          <cell r="H1908" t="str">
            <v>EC-P-01</v>
          </cell>
        </row>
        <row r="1910">
          <cell r="C1910" t="str">
            <v>TUBULÃO AR COMPRIMIDO</v>
          </cell>
        </row>
        <row r="1911">
          <cell r="A1911" t="str">
            <v>2 S 10 100 01</v>
          </cell>
          <cell r="B1911" t="str">
            <v>-</v>
          </cell>
          <cell r="C1911" t="str">
            <v>Escavação AR Comprimido 1ª Categoria</v>
          </cell>
          <cell r="D1911" t="str">
            <v>m³</v>
          </cell>
        </row>
        <row r="1912">
          <cell r="A1912" t="str">
            <v>2 S 10 100 02</v>
          </cell>
          <cell r="B1912" t="str">
            <v>-</v>
          </cell>
          <cell r="C1912" t="str">
            <v>Concreto 25 MPA Inclusive Forma para Camisa</v>
          </cell>
          <cell r="D1912" t="str">
            <v>m³</v>
          </cell>
          <cell r="H1912" t="str">
            <v>DNER-ES-335/97</v>
          </cell>
        </row>
        <row r="1913">
          <cell r="A1913" t="str">
            <v>2 S 10 100 03</v>
          </cell>
          <cell r="B1913" t="str">
            <v>-</v>
          </cell>
          <cell r="C1913" t="str">
            <v>Ferragem</v>
          </cell>
          <cell r="D1913" t="str">
            <v>Kg</v>
          </cell>
          <cell r="H1913" t="str">
            <v>DNER-ES-331/97</v>
          </cell>
        </row>
        <row r="1915">
          <cell r="C1915" t="str">
            <v>TRAVESSA DE APOIO 1 E 2 - CORTINAS</v>
          </cell>
        </row>
        <row r="1916">
          <cell r="A1916" t="str">
            <v>2 S 10 200 01</v>
          </cell>
          <cell r="B1916" t="str">
            <v>-</v>
          </cell>
          <cell r="C1916" t="str">
            <v>Cimbramento</v>
          </cell>
          <cell r="D1916" t="str">
            <v>m³</v>
          </cell>
        </row>
        <row r="1917">
          <cell r="A1917" t="str">
            <v>2 S 10 200 02</v>
          </cell>
          <cell r="B1917" t="str">
            <v>-</v>
          </cell>
          <cell r="C1917" t="str">
            <v>Ferragem para Toda Obra</v>
          </cell>
          <cell r="D1917" t="str">
            <v>Kg</v>
          </cell>
          <cell r="H1917" t="str">
            <v>DNER-ES-331/97</v>
          </cell>
        </row>
        <row r="1918">
          <cell r="A1918" t="str">
            <v>2 S 10 200 03</v>
          </cell>
          <cell r="B1918" t="str">
            <v>-</v>
          </cell>
          <cell r="C1918" t="str">
            <v>Concreto 25 MPA</v>
          </cell>
          <cell r="D1918" t="str">
            <v>m³</v>
          </cell>
          <cell r="H1918" t="str">
            <v>DNER-ES-335/97</v>
          </cell>
        </row>
        <row r="1919">
          <cell r="A1919" t="str">
            <v>2 S 10 200 04</v>
          </cell>
          <cell r="B1919" t="str">
            <v>-</v>
          </cell>
          <cell r="C1919" t="str">
            <v>Forma</v>
          </cell>
          <cell r="D1919" t="str">
            <v>m²</v>
          </cell>
          <cell r="H1919" t="str">
            <v>DNER-ES-333/97</v>
          </cell>
        </row>
        <row r="1920">
          <cell r="A1920" t="str">
            <v>2 S 10 200 05</v>
          </cell>
          <cell r="B1920" t="str">
            <v>-</v>
          </cell>
          <cell r="C1920" t="str">
            <v>Aparelho de Apoio Inclusive Calços</v>
          </cell>
          <cell r="D1920" t="str">
            <v>dm³</v>
          </cell>
        </row>
        <row r="1922">
          <cell r="C1922" t="str">
            <v>LAJE</v>
          </cell>
        </row>
        <row r="1923">
          <cell r="A1923" t="str">
            <v>2 S 10 300 01</v>
          </cell>
          <cell r="B1923" t="str">
            <v>-</v>
          </cell>
          <cell r="C1923" t="str">
            <v>Concreto 25 MPA</v>
          </cell>
          <cell r="D1923" t="str">
            <v>m³</v>
          </cell>
          <cell r="H1923" t="str">
            <v>DNER-ES-335/97</v>
          </cell>
        </row>
        <row r="1924">
          <cell r="A1924" t="str">
            <v>2 S 10 300 02</v>
          </cell>
          <cell r="B1924" t="str">
            <v>-</v>
          </cell>
          <cell r="C1924" t="str">
            <v>Forma Inclusive Pré-Laje</v>
          </cell>
          <cell r="D1924" t="str">
            <v>m²</v>
          </cell>
          <cell r="H1924" t="str">
            <v>DNER-ES-333/97</v>
          </cell>
        </row>
        <row r="1926">
          <cell r="C1926" t="str">
            <v>GUARDA-RODA</v>
          </cell>
        </row>
        <row r="1927">
          <cell r="A1927" t="str">
            <v>2 S 10 400 01</v>
          </cell>
          <cell r="B1927" t="str">
            <v>-</v>
          </cell>
          <cell r="C1927" t="str">
            <v>Concreto 25 MPA</v>
          </cell>
          <cell r="D1927" t="str">
            <v>m³</v>
          </cell>
          <cell r="H1927" t="str">
            <v>DNER-ES-335/97</v>
          </cell>
        </row>
        <row r="1928">
          <cell r="A1928" t="str">
            <v>2 S 10 400 02</v>
          </cell>
          <cell r="B1928" t="str">
            <v>-</v>
          </cell>
          <cell r="C1928" t="str">
            <v>Forma</v>
          </cell>
          <cell r="D1928" t="str">
            <v>m²</v>
          </cell>
          <cell r="H1928" t="str">
            <v>DNER-ES-333/97</v>
          </cell>
        </row>
        <row r="1930">
          <cell r="C1930" t="str">
            <v>OUTROS ITENS</v>
          </cell>
        </row>
        <row r="1931">
          <cell r="A1931" t="str">
            <v>2 S 10 500 01</v>
          </cell>
          <cell r="B1931" t="str">
            <v>-</v>
          </cell>
          <cell r="C1931" t="str">
            <v>Guarda-Corpo Metálico</v>
          </cell>
          <cell r="D1931" t="str">
            <v>Kg</v>
          </cell>
        </row>
        <row r="1932">
          <cell r="A1932" t="str">
            <v>2 S 10 500 02</v>
          </cell>
          <cell r="B1932" t="str">
            <v>-</v>
          </cell>
          <cell r="C1932" t="str">
            <v>Dreno PVC Diâmetro 100</v>
          </cell>
          <cell r="D1932" t="str">
            <v>Pç</v>
          </cell>
        </row>
        <row r="1933">
          <cell r="A1933" t="str">
            <v>2 S 10 500 03</v>
          </cell>
          <cell r="B1933" t="str">
            <v>-</v>
          </cell>
          <cell r="C1933" t="str">
            <v>Gabião</v>
          </cell>
          <cell r="D1933" t="str">
            <v>m³</v>
          </cell>
        </row>
        <row r="1934">
          <cell r="A1934" t="str">
            <v>2 S 10 500 04</v>
          </cell>
          <cell r="B1934" t="str">
            <v>-</v>
          </cell>
          <cell r="C1934" t="str">
            <v>Reaterro Gabião</v>
          </cell>
          <cell r="D1934" t="str">
            <v>m³</v>
          </cell>
        </row>
        <row r="1935">
          <cell r="A1935" t="str">
            <v>2 S 10 500 05</v>
          </cell>
          <cell r="B1935" t="str">
            <v>-</v>
          </cell>
          <cell r="C1935" t="str">
            <v>Vigas Metálicas e Outras Peças</v>
          </cell>
          <cell r="D1935" t="str">
            <v>Kg</v>
          </cell>
        </row>
        <row r="1936">
          <cell r="A1936" t="str">
            <v>2 S 10 500 06</v>
          </cell>
          <cell r="B1936" t="str">
            <v>-</v>
          </cell>
          <cell r="C1936" t="str">
            <v>Lançamento de Viga</v>
          </cell>
          <cell r="D1936" t="str">
            <v>Pç</v>
          </cell>
        </row>
        <row r="1938">
          <cell r="C1938" t="str">
            <v>MEIO AMBIENTE (RECUPERAÇÃO DE PASSIVO AMBIENTAL)</v>
          </cell>
        </row>
        <row r="1939">
          <cell r="B1939" t="str">
            <v>-</v>
          </cell>
          <cell r="C1939" t="str">
            <v>Plantio de Árvores</v>
          </cell>
          <cell r="D1939" t="str">
            <v>und</v>
          </cell>
        </row>
        <row r="1941">
          <cell r="C1941" t="str">
            <v>DESPESAS COM MOBILIZAÇÃO/DESMOBILIZAÇÃO E INSTALAÇÃO DE CANTEIRO</v>
          </cell>
        </row>
        <row r="1942">
          <cell r="A1942" t="str">
            <v>1 A 99 100 00</v>
          </cell>
          <cell r="B1942" t="str">
            <v>-</v>
          </cell>
          <cell r="C1942" t="str">
            <v>Despesas Com Inst. de Canteiro e Acampamento</v>
          </cell>
          <cell r="D1942" t="str">
            <v>VB</v>
          </cell>
        </row>
        <row r="1943">
          <cell r="A1943" t="str">
            <v>1 A 99 200 00</v>
          </cell>
          <cell r="B1943" t="str">
            <v>-</v>
          </cell>
          <cell r="C1943" t="str">
            <v>Despesas com Mobilização e Desmobilização</v>
          </cell>
          <cell r="D1943" t="str">
            <v>VB</v>
          </cell>
        </row>
      </sheetData>
      <sheetData sheetId="1" refreshError="1"/>
      <sheetData sheetId="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sumo B"/>
      <sheetName val="Q RESUMO A"/>
      <sheetName val="P A T O"/>
      <sheetName val="Quadro qdade 2 anos"/>
      <sheetName val="Transporte"/>
      <sheetName val="Material Betuminoso"/>
      <sheetName val="Mobilização"/>
      <sheetName val="Inst. e Canteiro"/>
      <sheetName val="Cronograma"/>
      <sheetName val="comp cust transp equip"/>
      <sheetName val="Croqui L. Material"/>
      <sheetName val="Quadro qdade anual (não imp.)"/>
      <sheetName val="Ind corr transp matbet"/>
      <sheetName val="Adequação AGO 2002"/>
      <sheetName val="COMPARATIVO"/>
      <sheetName val="26ª MED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DADOS"/>
      <sheetName val="TransComerc_Basc10m³"/>
      <sheetName val="TapaBuraco"/>
      <sheetName val="PLANILHA ATUALIZADA"/>
      <sheetName val="Quadro Geral"/>
      <sheetName val="Plan1"/>
      <sheetName val="RESUMO DE MEDIÇÃO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orçamento_global"/>
      <sheetName val="Vínculo"/>
      <sheetName val="FIDENS-R$mil"/>
      <sheetName val="Sub-base"/>
      <sheetName val="Resumo"/>
      <sheetName val="DMT Terrap."/>
      <sheetName val="Reajustamento"/>
      <sheetName val="LISTAS"/>
      <sheetName val="LISTA_MATERIAIS"/>
      <sheetName val="MATERIAIS"/>
      <sheetName val="RBE ACT mi"/>
      <sheetName val="RESUMO TOTAL LOTE"/>
      <sheetName val="BR 146"/>
      <sheetName val="8ª MP_BR-459"/>
      <sheetName val="points"/>
      <sheetName val="Mat"/>
      <sheetName val="Plan 2.7"/>
      <sheetName val="COMPOS1"/>
      <sheetName val="PLANILHA CONTRATUAL"/>
      <sheetName val="Equipamentos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AUXILIAR"/>
      <sheetName val="LISTAS (2)"/>
      <sheetName val="MATERIAIS (2)"/>
      <sheetName val="Osiris"/>
      <sheetName val="Norte-Decrescente"/>
      <sheetName val="Sul-Crescente"/>
      <sheetName val="Osiris.rev1"/>
      <sheetName val="base"/>
      <sheetName val="Conferência"/>
      <sheetName val="FD"/>
      <sheetName val="Resumos"/>
      <sheetName val="Lote 1"/>
      <sheetName val="Lote 2"/>
      <sheetName val="Quantidades e Preços - Lote 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  <sheetName val="CPS-1  "/>
      <sheetName val="RESUMO_AUT1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  <sheetName val="CPS-1  "/>
      <sheetName val="Orçamentária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  <sheetName val="CPS-1  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"/>
      <sheetName val="CPS-1  "/>
      <sheetName val="TB"/>
      <sheetName val="TB _BG_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qui"/>
      <sheetName val="CROQUI 2010"/>
      <sheetName val="CROQUI 2010 2"/>
      <sheetName val="CROQUI 2010 TV"/>
      <sheetName val="Pato"/>
      <sheetName val="QUANTIDADES RESUMIDA"/>
      <sheetName val="COMP BR-359"/>
      <sheetName val="QUANTIDADES E CUSTOS"/>
      <sheetName val="JUSTIFICATIVA QUADRO"/>
      <sheetName val="JUSTIFICATIVA"/>
      <sheetName val="Cronogr"/>
      <sheetName val="MATERIAIS "/>
      <sheetName val="INVENTARIO"/>
      <sheetName val="LICITAT"/>
      <sheetName val="LICITATORIA"/>
      <sheetName val="resumo transp"/>
      <sheetName val="TRANSP LOCAL CARROC 4 T ROD PAV"/>
      <sheetName val="TR LOC 5M³ ROD PAV"/>
      <sheetName val="TRANSP COM CARROC ROD PAV"/>
      <sheetName val="TRANSP COM 10 M3 ROD PAV"/>
      <sheetName val="TRANSP COM 10 M3 ROD NÃO PAV"/>
      <sheetName val="TR LOC MAT REMENDOS"/>
      <sheetName val="TR MAT BETUMINOSO"/>
      <sheetName val="Cronog"/>
      <sheetName val="MOBIL_INST_CANT"/>
      <sheetName val="TR LOC 5M³ ROD N PAV"/>
      <sheetName val="TR COMERC 10M³ ROD PAV"/>
      <sheetName val="TR COM CAR ROD PAV"/>
      <sheetName val="TR COM CAR ROD N PAV"/>
      <sheetName val="TR LOC CAR 4 T ROD NÃO PAV"/>
      <sheetName val="TR LOC CAR 4 T ROD PAV"/>
      <sheetName val="TR LOC MAT BETUMINOSO"/>
      <sheetName val="Memorial"/>
      <sheetName val="SERV MAT BET"/>
      <sheetName val="P UNITARIO MAT BET"/>
      <sheetName val="CALCULOS AUXILIARES"/>
      <sheetName val="TRANSP FRIO E QUENTE"/>
      <sheetName val="Comp P Unit "/>
      <sheetName val="C MÃO OBRA"/>
      <sheetName val="CUSTO MATERIAL"/>
      <sheetName val="CUSTO EQUIP"/>
      <sheetName val="COMP TRANSP EQUIP"/>
      <sheetName val="Plan1"/>
      <sheetName val="CUSTOS MAT BET"/>
      <sheetName val="TARIFA TRANSP."/>
      <sheetName val="NOVO CANTEIRO"/>
      <sheetName val="BDI"/>
      <sheetName val="CAPA"/>
      <sheetName val="canteiro"/>
      <sheetName val="Divisórias"/>
      <sheetName val="projeto"/>
      <sheetName val="p a t o 99 b"/>
    </sheetNames>
    <sheetDataSet>
      <sheetData sheetId="0">
        <row r="5">
          <cell r="B5" t="str">
            <v>: KM 0,00 - KM 219,30</v>
          </cell>
        </row>
        <row r="6">
          <cell r="B6" t="str">
            <v>: 219,30 Km</v>
          </cell>
        </row>
        <row r="7">
          <cell r="B7" t="str">
            <v>: 359BMS0030 - 359BMS0070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18">
          <cell r="E18">
            <v>1370</v>
          </cell>
        </row>
        <row r="22">
          <cell r="E22">
            <v>1802</v>
          </cell>
        </row>
        <row r="26">
          <cell r="E26">
            <v>995</v>
          </cell>
        </row>
        <row r="30">
          <cell r="E30">
            <v>1065</v>
          </cell>
        </row>
        <row r="38">
          <cell r="E38">
            <v>1209</v>
          </cell>
        </row>
        <row r="42">
          <cell r="E42">
            <v>1540</v>
          </cell>
        </row>
        <row r="50">
          <cell r="E50">
            <v>21.58</v>
          </cell>
        </row>
        <row r="54">
          <cell r="E54">
            <v>23.98</v>
          </cell>
        </row>
      </sheetData>
      <sheetData sheetId="36" refreshError="1"/>
      <sheetData sheetId="37">
        <row r="37">
          <cell r="O37" t="str">
            <v>DNIT - Sistema de Custos Rodoviários - SR/MS</v>
          </cell>
        </row>
        <row r="40">
          <cell r="M40" t="str">
            <v>Região Mato Grosso do Sul</v>
          </cell>
        </row>
        <row r="43">
          <cell r="M43" t="str">
            <v>Lucro e Despesas Indiretas (23,90%)</v>
          </cell>
        </row>
        <row r="47">
          <cell r="M47" t="str">
            <v>Lucro e Despesas Indiretas Betume(15,00%)</v>
          </cell>
        </row>
        <row r="48">
          <cell r="N48">
            <v>0.15</v>
          </cell>
        </row>
      </sheetData>
      <sheetData sheetId="38">
        <row r="13">
          <cell r="A13" t="str">
            <v>COD.</v>
          </cell>
          <cell r="B13" t="str">
            <v>PROFISSÃO</v>
          </cell>
          <cell r="C13" t="str">
            <v>VALOR</v>
          </cell>
          <cell r="D13" t="str">
            <v>ENCARGOS</v>
          </cell>
          <cell r="E13" t="str">
            <v xml:space="preserve">PADRÃO </v>
          </cell>
          <cell r="F13" t="str">
            <v>CUSTO/HOR.</v>
          </cell>
        </row>
        <row r="14">
          <cell r="C14" t="str">
            <v>MENSAL</v>
          </cell>
          <cell r="E14" t="str">
            <v>SAL.</v>
          </cell>
        </row>
        <row r="15">
          <cell r="A15" t="str">
            <v>T 000</v>
          </cell>
          <cell r="B15" t="str">
            <v>SALÁRIO MÍNIMO</v>
          </cell>
          <cell r="C15">
            <v>300</v>
          </cell>
          <cell r="D15">
            <v>378.9</v>
          </cell>
          <cell r="E15">
            <v>1</v>
          </cell>
          <cell r="F15">
            <v>3.0859090909090909</v>
          </cell>
        </row>
        <row r="16">
          <cell r="A16" t="str">
            <v>T 301</v>
          </cell>
          <cell r="B16" t="str">
            <v>MOTORISTA DE VEÍCULO LEVE</v>
          </cell>
          <cell r="C16">
            <v>869.99999999999989</v>
          </cell>
          <cell r="D16">
            <v>1098.8099999999997</v>
          </cell>
          <cell r="E16">
            <v>2.9</v>
          </cell>
          <cell r="F16">
            <v>8.9491363636363612</v>
          </cell>
        </row>
        <row r="17">
          <cell r="A17" t="str">
            <v>T 302</v>
          </cell>
          <cell r="B17" t="str">
            <v>MOTORISTA DE CAMINHÃO</v>
          </cell>
          <cell r="C17">
            <v>960</v>
          </cell>
          <cell r="D17">
            <v>1212.48</v>
          </cell>
          <cell r="E17">
            <v>3.2</v>
          </cell>
          <cell r="F17">
            <v>9.8749090909090906</v>
          </cell>
        </row>
        <row r="18">
          <cell r="A18" t="str">
            <v>T 303</v>
          </cell>
          <cell r="B18" t="str">
            <v>MOTORISTA DE VEÍCULO ESPECIAL</v>
          </cell>
          <cell r="C18">
            <v>1019.9999999999999</v>
          </cell>
          <cell r="D18">
            <v>1288.2599999999998</v>
          </cell>
          <cell r="E18">
            <v>3.4</v>
          </cell>
          <cell r="F18">
            <v>10.492090909090908</v>
          </cell>
        </row>
        <row r="19">
          <cell r="A19" t="str">
            <v>T 311</v>
          </cell>
          <cell r="B19" t="str">
            <v>OPERADOR DE EQUIPAMENTO LEVE 1</v>
          </cell>
          <cell r="C19">
            <v>719.99999999999989</v>
          </cell>
          <cell r="D19">
            <v>909.35999999999979</v>
          </cell>
          <cell r="E19">
            <v>2.4</v>
          </cell>
          <cell r="F19">
            <v>7.4061818181818166</v>
          </cell>
        </row>
        <row r="20">
          <cell r="A20" t="str">
            <v xml:space="preserve"> T 312</v>
          </cell>
          <cell r="B20" t="str">
            <v>OPERADOR DE EQUIPAMENTO LEVE 2</v>
          </cell>
          <cell r="C20">
            <v>810</v>
          </cell>
          <cell r="D20">
            <v>1023.03</v>
          </cell>
          <cell r="E20">
            <v>2.7</v>
          </cell>
          <cell r="F20">
            <v>8.3319545454545452</v>
          </cell>
        </row>
        <row r="21">
          <cell r="A21" t="str">
            <v>T 313</v>
          </cell>
          <cell r="B21" t="str">
            <v>OPERADOR DE EQUIPAMENTO PES.</v>
          </cell>
          <cell r="C21">
            <v>1050</v>
          </cell>
          <cell r="D21">
            <v>1326.1499999999999</v>
          </cell>
          <cell r="E21">
            <v>3.5</v>
          </cell>
          <cell r="F21">
            <v>10.800681818181816</v>
          </cell>
        </row>
        <row r="22">
          <cell r="A22" t="str">
            <v>T 314</v>
          </cell>
          <cell r="B22" t="str">
            <v>OPERADOR DE EQUIPAMENTO ESP.</v>
          </cell>
          <cell r="C22">
            <v>1110</v>
          </cell>
          <cell r="D22">
            <v>1401.9299999999998</v>
          </cell>
          <cell r="E22">
            <v>3.7</v>
          </cell>
          <cell r="F22">
            <v>11.417863636363636</v>
          </cell>
        </row>
        <row r="23">
          <cell r="A23" t="str">
            <v>T 401</v>
          </cell>
          <cell r="B23" t="str">
            <v>PRÉ-MARCADOR</v>
          </cell>
          <cell r="C23">
            <v>1110</v>
          </cell>
          <cell r="D23">
            <v>1401.9299999999998</v>
          </cell>
          <cell r="E23">
            <v>3.7</v>
          </cell>
          <cell r="F23">
            <v>11.417863636363636</v>
          </cell>
        </row>
        <row r="24">
          <cell r="A24" t="str">
            <v>T 501</v>
          </cell>
          <cell r="B24" t="str">
            <v>ENCARREGADO DE TURMA</v>
          </cell>
          <cell r="C24">
            <v>990</v>
          </cell>
          <cell r="D24">
            <v>1250.3699999999999</v>
          </cell>
          <cell r="E24">
            <v>3.3000032190756574</v>
          </cell>
          <cell r="F24">
            <v>10.183499999999999</v>
          </cell>
        </row>
        <row r="25">
          <cell r="A25" t="str">
            <v>T 511</v>
          </cell>
          <cell r="B25" t="str">
            <v>ENCARREGADO DE PAVIMENTAÇÃO</v>
          </cell>
          <cell r="C25">
            <v>2100</v>
          </cell>
          <cell r="D25">
            <v>2652.2999999999997</v>
          </cell>
          <cell r="E25">
            <v>7</v>
          </cell>
          <cell r="F25">
            <v>21.601363636363633</v>
          </cell>
        </row>
        <row r="26">
          <cell r="A26" t="str">
            <v>T 512</v>
          </cell>
          <cell r="B26" t="str">
            <v>ENCARREGADO DE BRITAGEM</v>
          </cell>
          <cell r="C26">
            <v>2100</v>
          </cell>
          <cell r="D26">
            <v>2652.2999999999997</v>
          </cell>
          <cell r="E26">
            <v>7</v>
          </cell>
          <cell r="F26">
            <v>21.601363636363633</v>
          </cell>
        </row>
        <row r="27">
          <cell r="A27" t="str">
            <v>T 601</v>
          </cell>
          <cell r="B27" t="str">
            <v>BLASTER</v>
          </cell>
          <cell r="C27">
            <v>1230</v>
          </cell>
          <cell r="D27">
            <v>1553.4899999999998</v>
          </cell>
          <cell r="E27">
            <v>4.1000079013675217</v>
          </cell>
          <cell r="F27">
            <v>12.652227272727272</v>
          </cell>
        </row>
        <row r="28">
          <cell r="A28" t="str">
            <v>T 602</v>
          </cell>
          <cell r="B28" t="str">
            <v>MONTADOR</v>
          </cell>
          <cell r="C28">
            <v>719.99999999999989</v>
          </cell>
          <cell r="D28">
            <v>909.35999999999979</v>
          </cell>
          <cell r="E28">
            <v>2.4000140468755946</v>
          </cell>
          <cell r="F28">
            <v>7.4061818181818166</v>
          </cell>
        </row>
        <row r="29">
          <cell r="A29" t="str">
            <v>T 603</v>
          </cell>
          <cell r="B29" t="str">
            <v>CARPINTEIRO</v>
          </cell>
          <cell r="C29">
            <v>719.99999999999989</v>
          </cell>
          <cell r="D29">
            <v>909.35999999999979</v>
          </cell>
          <cell r="E29">
            <v>2.4000140468755946</v>
          </cell>
          <cell r="F29">
            <v>7.4061818181818166</v>
          </cell>
        </row>
        <row r="30">
          <cell r="A30" t="str">
            <v>T 604</v>
          </cell>
          <cell r="B30" t="str">
            <v>PEDREIRO</v>
          </cell>
          <cell r="C30">
            <v>719.99999999999989</v>
          </cell>
          <cell r="D30">
            <v>909.35999999999979</v>
          </cell>
          <cell r="E30">
            <v>2.4000140468755946</v>
          </cell>
          <cell r="F30">
            <v>7.4061818181818166</v>
          </cell>
        </row>
        <row r="31">
          <cell r="A31" t="str">
            <v>T 605</v>
          </cell>
          <cell r="B31" t="str">
            <v>ARMADOR</v>
          </cell>
          <cell r="C31">
            <v>719.99999999999989</v>
          </cell>
          <cell r="D31">
            <v>909.35999999999979</v>
          </cell>
          <cell r="E31">
            <v>2.4000140468755946</v>
          </cell>
          <cell r="F31">
            <v>7.4061818181818166</v>
          </cell>
        </row>
        <row r="32">
          <cell r="A32" t="str">
            <v>T 606</v>
          </cell>
          <cell r="B32" t="str">
            <v>FERREIRO</v>
          </cell>
          <cell r="C32">
            <v>719.99999999999989</v>
          </cell>
          <cell r="D32">
            <v>909.35999999999979</v>
          </cell>
          <cell r="E32">
            <v>2.4000140468755946</v>
          </cell>
          <cell r="F32">
            <v>7.4061818181818166</v>
          </cell>
        </row>
        <row r="33">
          <cell r="A33" t="str">
            <v>T 607</v>
          </cell>
          <cell r="B33" t="str">
            <v>PINTOR</v>
          </cell>
          <cell r="C33">
            <v>719.99999999999989</v>
          </cell>
          <cell r="D33">
            <v>909.35999999999979</v>
          </cell>
          <cell r="E33">
            <v>2.4000140468755946</v>
          </cell>
          <cell r="F33">
            <v>7.4061818181818166</v>
          </cell>
        </row>
        <row r="34">
          <cell r="A34" t="str">
            <v>T 608</v>
          </cell>
          <cell r="B34" t="str">
            <v>SOLDADOR</v>
          </cell>
          <cell r="C34">
            <v>719.99999999999989</v>
          </cell>
          <cell r="D34">
            <v>909.35999999999979</v>
          </cell>
          <cell r="E34">
            <v>2.4</v>
          </cell>
          <cell r="F34">
            <v>7.4061818181818166</v>
          </cell>
        </row>
        <row r="35">
          <cell r="A35" t="str">
            <v>T 609</v>
          </cell>
          <cell r="B35" t="str">
            <v>JARDINEIRO</v>
          </cell>
          <cell r="C35">
            <v>719.99999999999989</v>
          </cell>
          <cell r="D35">
            <v>909.35999999999979</v>
          </cell>
          <cell r="E35">
            <v>2.4000140468755946</v>
          </cell>
          <cell r="F35">
            <v>7.4061818181818166</v>
          </cell>
        </row>
        <row r="36">
          <cell r="A36" t="str">
            <v>T 610</v>
          </cell>
          <cell r="B36" t="str">
            <v>SERRALHEIRO</v>
          </cell>
          <cell r="C36">
            <v>719.99999999999989</v>
          </cell>
          <cell r="D36">
            <v>909.35999999999979</v>
          </cell>
          <cell r="E36">
            <v>2.4000140468755946</v>
          </cell>
          <cell r="F36">
            <v>7.4061818181818166</v>
          </cell>
        </row>
        <row r="37">
          <cell r="B37" t="str">
            <v>ELETRICISTA</v>
          </cell>
          <cell r="C37">
            <v>719.99999999999989</v>
          </cell>
          <cell r="D37">
            <v>909.35999999999979</v>
          </cell>
          <cell r="E37">
            <v>2.4000140468755946</v>
          </cell>
          <cell r="F37">
            <v>7.4061818181818166</v>
          </cell>
        </row>
        <row r="38">
          <cell r="B38" t="str">
            <v>BOMBEIRO HIDRÁULICO</v>
          </cell>
          <cell r="C38">
            <v>719.99999999999989</v>
          </cell>
          <cell r="D38">
            <v>909.35999999999979</v>
          </cell>
          <cell r="E38">
            <v>2.4000140468755946</v>
          </cell>
          <cell r="F38">
            <v>7.4061818181818166</v>
          </cell>
        </row>
        <row r="39">
          <cell r="A39" t="str">
            <v>T 701</v>
          </cell>
          <cell r="B39" t="str">
            <v>SERVENTE</v>
          </cell>
          <cell r="C39">
            <v>509.99999999999994</v>
          </cell>
          <cell r="D39">
            <v>644.12999999999988</v>
          </cell>
          <cell r="E39">
            <v>1.7</v>
          </cell>
          <cell r="F39">
            <v>5.2460454545454542</v>
          </cell>
        </row>
        <row r="40">
          <cell r="A40" t="str">
            <v>T 702</v>
          </cell>
          <cell r="B40" t="str">
            <v>AJUDANTE</v>
          </cell>
          <cell r="C40">
            <v>600</v>
          </cell>
          <cell r="D40">
            <v>757.8</v>
          </cell>
          <cell r="E40">
            <v>2.0000117057296625</v>
          </cell>
          <cell r="F40">
            <v>6.1718181818181819</v>
          </cell>
        </row>
        <row r="41">
          <cell r="A41" t="str">
            <v>T 801</v>
          </cell>
          <cell r="B41" t="str">
            <v>PERFURADOR DE TUBULÃO</v>
          </cell>
          <cell r="C41">
            <v>719.99999999999989</v>
          </cell>
          <cell r="D41">
            <v>909.35999999999979</v>
          </cell>
          <cell r="E41">
            <v>2.4</v>
          </cell>
          <cell r="F41">
            <v>7.4061818181818166</v>
          </cell>
        </row>
      </sheetData>
      <sheetData sheetId="39">
        <row r="10">
          <cell r="A10" t="str">
            <v>AM 01</v>
          </cell>
        </row>
        <row r="22">
          <cell r="F22">
            <v>1370</v>
          </cell>
        </row>
        <row r="23">
          <cell r="F23">
            <v>1802</v>
          </cell>
        </row>
        <row r="24">
          <cell r="F24">
            <v>995</v>
          </cell>
        </row>
        <row r="25">
          <cell r="F25">
            <v>1065</v>
          </cell>
        </row>
        <row r="26">
          <cell r="F26">
            <v>1209</v>
          </cell>
        </row>
        <row r="27">
          <cell r="F27">
            <v>1049</v>
          </cell>
        </row>
        <row r="28">
          <cell r="F28">
            <v>1540</v>
          </cell>
        </row>
      </sheetData>
      <sheetData sheetId="40">
        <row r="4">
          <cell r="A4" t="str">
            <v>Código</v>
          </cell>
          <cell r="B4" t="str">
            <v>Equipamento</v>
          </cell>
          <cell r="C4" t="str">
            <v>VAL</v>
          </cell>
          <cell r="D4" t="str">
            <v>R</v>
          </cell>
          <cell r="E4" t="str">
            <v>VU</v>
          </cell>
          <cell r="F4" t="str">
            <v>HTA</v>
          </cell>
          <cell r="G4" t="str">
            <v>I</v>
          </cell>
          <cell r="H4" t="str">
            <v>K</v>
          </cell>
          <cell r="I4" t="str">
            <v>Pot</v>
          </cell>
          <cell r="J4" t="str">
            <v>Qe</v>
          </cell>
          <cell r="K4" t="str">
            <v>VMe</v>
          </cell>
          <cell r="L4" t="str">
            <v>Qm</v>
          </cell>
          <cell r="M4" t="str">
            <v>VMm</v>
          </cell>
          <cell r="N4" t="str">
            <v>D</v>
          </cell>
          <cell r="O4" t="str">
            <v>S</v>
          </cell>
          <cell r="P4" t="str">
            <v>M</v>
          </cell>
          <cell r="Q4" t="str">
            <v>Omat</v>
          </cell>
          <cell r="R4" t="str">
            <v>Omo</v>
          </cell>
          <cell r="S4" t="str">
            <v>HO</v>
          </cell>
          <cell r="T4" t="str">
            <v>HP</v>
          </cell>
        </row>
        <row r="5">
          <cell r="A5" t="str">
            <v>E 001</v>
          </cell>
          <cell r="B5" t="str">
            <v>Trator esteiras - com lâm. (60 kW)</v>
          </cell>
          <cell r="C5">
            <v>375732</v>
          </cell>
          <cell r="D5">
            <v>20</v>
          </cell>
          <cell r="E5">
            <v>5</v>
          </cell>
          <cell r="F5">
            <v>2000</v>
          </cell>
          <cell r="G5">
            <v>0</v>
          </cell>
          <cell r="H5">
            <v>0.8</v>
          </cell>
          <cell r="I5">
            <v>60</v>
          </cell>
          <cell r="J5">
            <v>14.399999999999999</v>
          </cell>
          <cell r="K5">
            <v>2.35</v>
          </cell>
          <cell r="L5">
            <v>1</v>
          </cell>
          <cell r="M5">
            <v>10.800700000000001</v>
          </cell>
          <cell r="N5">
            <v>30.058560000000003</v>
          </cell>
          <cell r="O5">
            <v>0</v>
          </cell>
          <cell r="P5">
            <v>30.058560000000003</v>
          </cell>
          <cell r="Q5">
            <v>33.839999999999996</v>
          </cell>
          <cell r="R5">
            <v>10.800700000000001</v>
          </cell>
          <cell r="S5">
            <v>104.75782000000001</v>
          </cell>
          <cell r="T5">
            <v>10.800700000000001</v>
          </cell>
        </row>
        <row r="6">
          <cell r="A6" t="str">
            <v>E 002</v>
          </cell>
          <cell r="B6" t="str">
            <v>Trator esteiras - c/ lâm. (104 kW)</v>
          </cell>
          <cell r="C6">
            <v>577114</v>
          </cell>
          <cell r="D6">
            <v>20</v>
          </cell>
          <cell r="E6">
            <v>5</v>
          </cell>
          <cell r="F6">
            <v>2000</v>
          </cell>
          <cell r="G6">
            <v>0</v>
          </cell>
          <cell r="H6">
            <v>0.8</v>
          </cell>
          <cell r="I6">
            <v>104</v>
          </cell>
          <cell r="J6">
            <v>24.96</v>
          </cell>
          <cell r="K6">
            <v>2.35</v>
          </cell>
          <cell r="L6">
            <v>1</v>
          </cell>
          <cell r="M6">
            <v>10.800700000000001</v>
          </cell>
          <cell r="N6">
            <v>46.169119999999999</v>
          </cell>
          <cell r="O6">
            <v>0</v>
          </cell>
          <cell r="P6">
            <v>46.169119999999999</v>
          </cell>
          <cell r="Q6">
            <v>58.656000000000006</v>
          </cell>
          <cell r="R6">
            <v>10.800700000000001</v>
          </cell>
          <cell r="S6">
            <v>161.79494</v>
          </cell>
          <cell r="T6">
            <v>10.800700000000001</v>
          </cell>
        </row>
        <row r="7">
          <cell r="A7" t="str">
            <v>E 003</v>
          </cell>
          <cell r="B7" t="str">
            <v>Trator esteiras - c/ lâm. (228 kW)</v>
          </cell>
          <cell r="C7">
            <v>1914276</v>
          </cell>
          <cell r="D7">
            <v>20</v>
          </cell>
          <cell r="E7">
            <v>5</v>
          </cell>
          <cell r="F7">
            <v>2000</v>
          </cell>
          <cell r="G7">
            <v>0</v>
          </cell>
          <cell r="H7">
            <v>0.8</v>
          </cell>
          <cell r="I7">
            <v>228</v>
          </cell>
          <cell r="J7">
            <v>54.72</v>
          </cell>
          <cell r="K7">
            <v>2.35</v>
          </cell>
          <cell r="L7">
            <v>1</v>
          </cell>
          <cell r="M7">
            <v>10.800700000000001</v>
          </cell>
          <cell r="N7">
            <v>153.14208000000002</v>
          </cell>
          <cell r="O7">
            <v>0</v>
          </cell>
          <cell r="P7">
            <v>153.14207999999999</v>
          </cell>
          <cell r="Q7">
            <v>128.59200000000001</v>
          </cell>
          <cell r="R7">
            <v>10.800700000000001</v>
          </cell>
          <cell r="S7">
            <v>445.67686000000003</v>
          </cell>
          <cell r="T7">
            <v>10.800700000000001</v>
          </cell>
        </row>
        <row r="8">
          <cell r="A8" t="str">
            <v>E 006</v>
          </cell>
          <cell r="B8" t="str">
            <v>Motoniveladora</v>
          </cell>
          <cell r="C8">
            <v>433400</v>
          </cell>
          <cell r="D8">
            <v>20</v>
          </cell>
          <cell r="E8">
            <v>7.5</v>
          </cell>
          <cell r="F8">
            <v>2000</v>
          </cell>
          <cell r="G8">
            <v>0</v>
          </cell>
          <cell r="H8">
            <v>0.9</v>
          </cell>
          <cell r="I8">
            <v>93</v>
          </cell>
          <cell r="J8">
            <v>22.32</v>
          </cell>
          <cell r="K8">
            <v>2.35</v>
          </cell>
          <cell r="L8">
            <v>1</v>
          </cell>
          <cell r="M8">
            <v>11.417899999999999</v>
          </cell>
          <cell r="N8">
            <v>23.114666666666668</v>
          </cell>
          <cell r="O8">
            <v>0</v>
          </cell>
          <cell r="P8">
            <v>26.004000000000001</v>
          </cell>
          <cell r="Q8">
            <v>52.452000000000005</v>
          </cell>
          <cell r="R8">
            <v>11.417899999999999</v>
          </cell>
          <cell r="S8">
            <v>112.98856666666669</v>
          </cell>
          <cell r="T8">
            <v>11.417899999999999</v>
          </cell>
        </row>
        <row r="9">
          <cell r="A9" t="str">
            <v>E 007</v>
          </cell>
          <cell r="B9" t="str">
            <v>Trator agrícola</v>
          </cell>
          <cell r="C9">
            <v>116600</v>
          </cell>
          <cell r="D9">
            <v>20</v>
          </cell>
          <cell r="E9">
            <v>8</v>
          </cell>
          <cell r="F9">
            <v>1250</v>
          </cell>
          <cell r="G9">
            <v>0</v>
          </cell>
          <cell r="H9">
            <v>0.7</v>
          </cell>
          <cell r="I9">
            <v>82</v>
          </cell>
          <cell r="J9">
            <v>16.400000000000002</v>
          </cell>
          <cell r="K9">
            <v>2.35</v>
          </cell>
          <cell r="L9">
            <v>1</v>
          </cell>
          <cell r="M9">
            <v>8.3320000000000007</v>
          </cell>
          <cell r="N9">
            <v>9.3279999999999994</v>
          </cell>
          <cell r="O9">
            <v>0</v>
          </cell>
          <cell r="P9">
            <v>8.1620000000000008</v>
          </cell>
          <cell r="Q9">
            <v>38.540000000000006</v>
          </cell>
          <cell r="R9">
            <v>8.3320000000000007</v>
          </cell>
          <cell r="S9">
            <v>64.362000000000009</v>
          </cell>
          <cell r="T9">
            <v>8.3320000000000007</v>
          </cell>
        </row>
        <row r="10">
          <cell r="A10" t="str">
            <v>E 011</v>
          </cell>
          <cell r="B10" t="str">
            <v>Retroescavadeira</v>
          </cell>
          <cell r="C10">
            <v>147390</v>
          </cell>
          <cell r="D10">
            <v>20</v>
          </cell>
          <cell r="E10">
            <v>5</v>
          </cell>
          <cell r="F10">
            <v>2000</v>
          </cell>
          <cell r="G10">
            <v>0</v>
          </cell>
          <cell r="H10">
            <v>0.7</v>
          </cell>
          <cell r="I10">
            <v>57</v>
          </cell>
          <cell r="J10">
            <v>11.4</v>
          </cell>
          <cell r="K10">
            <v>2.35</v>
          </cell>
          <cell r="L10">
            <v>1</v>
          </cell>
          <cell r="M10">
            <v>10.800700000000001</v>
          </cell>
          <cell r="N10">
            <v>11.7912</v>
          </cell>
          <cell r="O10">
            <v>0</v>
          </cell>
          <cell r="P10">
            <v>10.317299999999999</v>
          </cell>
          <cell r="Q10">
            <v>26.790000000000003</v>
          </cell>
          <cell r="R10">
            <v>10.800700000000001</v>
          </cell>
          <cell r="S10">
            <v>59.699199999999998</v>
          </cell>
          <cell r="T10">
            <v>10.800700000000001</v>
          </cell>
        </row>
        <row r="11">
          <cell r="A11" t="str">
            <v>E 013</v>
          </cell>
          <cell r="B11" t="str">
            <v>Rolo comp. pé carneiro 11,25 t</v>
          </cell>
          <cell r="C11">
            <v>347000</v>
          </cell>
          <cell r="D11">
            <v>10</v>
          </cell>
          <cell r="E11">
            <v>6</v>
          </cell>
          <cell r="F11">
            <v>1750</v>
          </cell>
          <cell r="G11">
            <v>0</v>
          </cell>
          <cell r="H11">
            <v>0.8</v>
          </cell>
          <cell r="I11">
            <v>85</v>
          </cell>
          <cell r="J11">
            <v>17</v>
          </cell>
          <cell r="K11">
            <v>2.35</v>
          </cell>
          <cell r="L11">
            <v>1</v>
          </cell>
          <cell r="M11">
            <v>8.3320000000000007</v>
          </cell>
          <cell r="N11">
            <v>29.742857142857144</v>
          </cell>
          <cell r="O11">
            <v>0</v>
          </cell>
          <cell r="P11">
            <v>26.438095238095237</v>
          </cell>
          <cell r="Q11">
            <v>39.950000000000003</v>
          </cell>
          <cell r="R11">
            <v>8.3320000000000007</v>
          </cell>
          <cell r="S11">
            <v>104.46295238095237</v>
          </cell>
          <cell r="T11">
            <v>8.3320000000000007</v>
          </cell>
        </row>
        <row r="12">
          <cell r="A12" t="str">
            <v>E 016</v>
          </cell>
          <cell r="B12" t="str">
            <v>Carregadeira pneus 1,33 m3</v>
          </cell>
          <cell r="C12">
            <v>312000</v>
          </cell>
          <cell r="D12">
            <v>20</v>
          </cell>
          <cell r="E12">
            <v>5</v>
          </cell>
          <cell r="F12">
            <v>2000</v>
          </cell>
          <cell r="G12">
            <v>0</v>
          </cell>
          <cell r="H12">
            <v>0.7</v>
          </cell>
          <cell r="I12">
            <v>79</v>
          </cell>
          <cell r="J12">
            <v>15.8</v>
          </cell>
          <cell r="K12">
            <v>2.35</v>
          </cell>
          <cell r="L12">
            <v>1</v>
          </cell>
          <cell r="M12">
            <v>10.800700000000001</v>
          </cell>
          <cell r="N12">
            <v>24.96</v>
          </cell>
          <cell r="O12">
            <v>0</v>
          </cell>
          <cell r="P12">
            <v>21.84</v>
          </cell>
          <cell r="Q12">
            <v>37.130000000000003</v>
          </cell>
          <cell r="R12">
            <v>10.800700000000001</v>
          </cell>
          <cell r="S12">
            <v>94.730700000000013</v>
          </cell>
          <cell r="T12">
            <v>10.800700000000001</v>
          </cell>
        </row>
        <row r="13">
          <cell r="A13" t="str">
            <v>E 101</v>
          </cell>
          <cell r="B13" t="str">
            <v>Grade de discos 24 x 24</v>
          </cell>
          <cell r="C13">
            <v>12756</v>
          </cell>
          <cell r="D13">
            <v>5</v>
          </cell>
          <cell r="E13">
            <v>10</v>
          </cell>
          <cell r="F13">
            <v>1000</v>
          </cell>
          <cell r="G13">
            <v>0</v>
          </cell>
          <cell r="H13">
            <v>0.6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1.2118199999999999</v>
          </cell>
          <cell r="O13">
            <v>0</v>
          </cell>
          <cell r="P13">
            <v>0.76535999999999993</v>
          </cell>
          <cell r="Q13">
            <v>0</v>
          </cell>
          <cell r="R13">
            <v>0</v>
          </cell>
          <cell r="S13">
            <v>1.9771799999999997</v>
          </cell>
          <cell r="T13">
            <v>0</v>
          </cell>
        </row>
        <row r="14">
          <cell r="A14" t="str">
            <v>E 105</v>
          </cell>
          <cell r="B14" t="str">
            <v>Rolo comp. pneus 21 t</v>
          </cell>
          <cell r="C14">
            <v>390189.9</v>
          </cell>
          <cell r="D14">
            <v>15</v>
          </cell>
          <cell r="E14">
            <v>6.8</v>
          </cell>
          <cell r="F14">
            <v>1750</v>
          </cell>
          <cell r="G14">
            <v>0</v>
          </cell>
          <cell r="H14">
            <v>0.7</v>
          </cell>
          <cell r="I14">
            <v>97</v>
          </cell>
          <cell r="J14">
            <v>19.400000000000002</v>
          </cell>
          <cell r="K14">
            <v>2.35</v>
          </cell>
          <cell r="L14">
            <v>1</v>
          </cell>
          <cell r="M14">
            <v>8.3320000000000007</v>
          </cell>
          <cell r="N14">
            <v>27.87070714285715</v>
          </cell>
          <cell r="O14">
            <v>0</v>
          </cell>
          <cell r="P14">
            <v>22.952347058823531</v>
          </cell>
          <cell r="Q14">
            <v>45.59</v>
          </cell>
          <cell r="R14">
            <v>8.3320000000000007</v>
          </cell>
          <cell r="S14">
            <v>104.74505420168069</v>
          </cell>
          <cell r="T14">
            <v>8.3320000000000007</v>
          </cell>
        </row>
        <row r="15">
          <cell r="A15" t="str">
            <v>E 107</v>
          </cell>
          <cell r="B15" t="str">
            <v>Vassoura mecânica - reboc.</v>
          </cell>
          <cell r="C15">
            <v>23638</v>
          </cell>
          <cell r="D15">
            <v>10</v>
          </cell>
          <cell r="E15">
            <v>10</v>
          </cell>
          <cell r="F15">
            <v>1000</v>
          </cell>
          <cell r="G15">
            <v>0</v>
          </cell>
          <cell r="H15">
            <v>0.6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2.1274199999999999</v>
          </cell>
          <cell r="O15">
            <v>0</v>
          </cell>
          <cell r="P15">
            <v>1.41828</v>
          </cell>
          <cell r="Q15">
            <v>0</v>
          </cell>
          <cell r="R15">
            <v>0</v>
          </cell>
          <cell r="S15">
            <v>3.5457000000000001</v>
          </cell>
          <cell r="T15">
            <v>0</v>
          </cell>
        </row>
        <row r="16">
          <cell r="A16" t="str">
            <v>E 108</v>
          </cell>
          <cell r="B16" t="str">
            <v>Distr. agregados - reboc.</v>
          </cell>
          <cell r="C16">
            <v>26895</v>
          </cell>
          <cell r="D16">
            <v>10</v>
          </cell>
          <cell r="E16">
            <v>10</v>
          </cell>
          <cell r="F16">
            <v>1250</v>
          </cell>
          <cell r="G16">
            <v>0</v>
          </cell>
          <cell r="H16">
            <v>0.5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1.9364400000000002</v>
          </cell>
          <cell r="O16">
            <v>0</v>
          </cell>
          <cell r="P16">
            <v>1.0758000000000001</v>
          </cell>
          <cell r="Q16">
            <v>0</v>
          </cell>
          <cell r="R16">
            <v>0</v>
          </cell>
          <cell r="S16">
            <v>3.0122400000000003</v>
          </cell>
          <cell r="T16">
            <v>0</v>
          </cell>
        </row>
        <row r="17">
          <cell r="A17" t="str">
            <v>E 110</v>
          </cell>
          <cell r="B17" t="str">
            <v>Tanque estoc. asfalto 20.000 l</v>
          </cell>
          <cell r="C17">
            <v>43400</v>
          </cell>
          <cell r="D17">
            <v>10</v>
          </cell>
          <cell r="E17">
            <v>8</v>
          </cell>
          <cell r="F17">
            <v>2500</v>
          </cell>
          <cell r="G17">
            <v>0</v>
          </cell>
          <cell r="H17">
            <v>0.5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1.9530000000000001</v>
          </cell>
          <cell r="O17">
            <v>0</v>
          </cell>
          <cell r="P17">
            <v>1.085</v>
          </cell>
          <cell r="Q17">
            <v>0</v>
          </cell>
          <cell r="R17">
            <v>0</v>
          </cell>
          <cell r="S17">
            <v>3.0380000000000003</v>
          </cell>
          <cell r="T17">
            <v>0</v>
          </cell>
        </row>
        <row r="18">
          <cell r="A18" t="str">
            <v>E 111</v>
          </cell>
          <cell r="B18" t="str">
            <v>Equip. distr. asf. - mont. cam.</v>
          </cell>
          <cell r="C18">
            <v>261750</v>
          </cell>
          <cell r="D18">
            <v>20</v>
          </cell>
          <cell r="E18">
            <v>10</v>
          </cell>
          <cell r="F18">
            <v>1250</v>
          </cell>
          <cell r="G18">
            <v>2.5000000000000001E-2</v>
          </cell>
          <cell r="H18">
            <v>0.8</v>
          </cell>
          <cell r="I18">
            <v>150</v>
          </cell>
          <cell r="J18">
            <v>22.5</v>
          </cell>
          <cell r="K18">
            <v>2.35</v>
          </cell>
          <cell r="L18">
            <v>1</v>
          </cell>
          <cell r="M18">
            <v>9.8749000000000002</v>
          </cell>
          <cell r="N18">
            <v>8.8580000000000005</v>
          </cell>
          <cell r="O18">
            <v>1.1437999999999999</v>
          </cell>
          <cell r="P18">
            <v>8.8580000000000005</v>
          </cell>
          <cell r="Q18">
            <v>52.875</v>
          </cell>
          <cell r="R18">
            <v>9.8749000000000002</v>
          </cell>
          <cell r="S18">
            <v>81.609700000000004</v>
          </cell>
          <cell r="T18">
            <v>9.8749000000000002</v>
          </cell>
        </row>
        <row r="19">
          <cell r="A19" t="str">
            <v>E 112</v>
          </cell>
          <cell r="B19" t="str">
            <v>Aquecedor de fluido térmico</v>
          </cell>
          <cell r="C19">
            <v>247800</v>
          </cell>
          <cell r="D19">
            <v>10</v>
          </cell>
          <cell r="E19">
            <v>8</v>
          </cell>
          <cell r="F19">
            <v>2500</v>
          </cell>
          <cell r="G19">
            <v>0</v>
          </cell>
          <cell r="H19">
            <v>0.6</v>
          </cell>
          <cell r="I19">
            <v>8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11.151</v>
          </cell>
          <cell r="O19">
            <v>0</v>
          </cell>
          <cell r="P19">
            <v>7.4340000000000002</v>
          </cell>
          <cell r="Q19">
            <v>0</v>
          </cell>
          <cell r="R19">
            <v>0</v>
          </cell>
          <cell r="S19">
            <v>18.585000000000001</v>
          </cell>
          <cell r="T19">
            <v>0</v>
          </cell>
        </row>
        <row r="20">
          <cell r="A20" t="str">
            <v>E 113</v>
          </cell>
          <cell r="B20" t="str">
            <v>Usina asfalto quente 40/60 t/h</v>
          </cell>
          <cell r="C20">
            <v>796214</v>
          </cell>
          <cell r="D20">
            <v>10</v>
          </cell>
          <cell r="E20">
            <v>8</v>
          </cell>
          <cell r="F20">
            <v>1750</v>
          </cell>
          <cell r="G20">
            <v>0</v>
          </cell>
          <cell r="H20">
            <v>0.9</v>
          </cell>
          <cell r="I20">
            <v>128</v>
          </cell>
          <cell r="J20">
            <v>0</v>
          </cell>
          <cell r="K20">
            <v>0</v>
          </cell>
          <cell r="L20">
            <v>1</v>
          </cell>
          <cell r="M20">
            <v>11.417899999999999</v>
          </cell>
          <cell r="N20">
            <v>51.185185714285716</v>
          </cell>
          <cell r="O20">
            <v>0</v>
          </cell>
          <cell r="P20">
            <v>51.185185714285716</v>
          </cell>
          <cell r="Q20">
            <v>0</v>
          </cell>
          <cell r="R20">
            <v>11.417899999999999</v>
          </cell>
          <cell r="S20">
            <v>113.78827142857143</v>
          </cell>
          <cell r="T20">
            <v>11.417899999999999</v>
          </cell>
        </row>
        <row r="21">
          <cell r="A21" t="str">
            <v>E 114</v>
          </cell>
          <cell r="B21" t="str">
            <v>Vibro acabadora asfalto</v>
          </cell>
          <cell r="C21">
            <v>210000</v>
          </cell>
          <cell r="D21">
            <v>10</v>
          </cell>
          <cell r="E21">
            <v>8</v>
          </cell>
          <cell r="F21">
            <v>1750</v>
          </cell>
          <cell r="G21">
            <v>0</v>
          </cell>
          <cell r="H21">
            <v>0.9</v>
          </cell>
          <cell r="I21">
            <v>20</v>
          </cell>
          <cell r="J21">
            <v>4</v>
          </cell>
          <cell r="K21">
            <v>2.35</v>
          </cell>
          <cell r="L21">
            <v>1</v>
          </cell>
          <cell r="M21">
            <v>11.417899999999999</v>
          </cell>
          <cell r="N21">
            <v>13.5</v>
          </cell>
          <cell r="O21">
            <v>0</v>
          </cell>
          <cell r="P21">
            <v>13.5</v>
          </cell>
          <cell r="Q21">
            <v>9.4</v>
          </cell>
          <cell r="R21">
            <v>11.417899999999999</v>
          </cell>
          <cell r="S21">
            <v>47.817899999999995</v>
          </cell>
          <cell r="T21">
            <v>11.417899999999999</v>
          </cell>
        </row>
        <row r="22">
          <cell r="A22" t="str">
            <v>E 116</v>
          </cell>
          <cell r="B22" t="str">
            <v>Usina mist. PMF 30/60 t/h</v>
          </cell>
          <cell r="C22">
            <v>123559</v>
          </cell>
          <cell r="D22">
            <v>10</v>
          </cell>
          <cell r="E22">
            <v>8</v>
          </cell>
          <cell r="F22">
            <v>1750</v>
          </cell>
          <cell r="G22">
            <v>0</v>
          </cell>
          <cell r="H22">
            <v>0.7</v>
          </cell>
          <cell r="I22">
            <v>20</v>
          </cell>
          <cell r="J22">
            <v>0</v>
          </cell>
          <cell r="K22">
            <v>0</v>
          </cell>
          <cell r="L22">
            <v>1</v>
          </cell>
          <cell r="M22">
            <v>11.417899999999999</v>
          </cell>
          <cell r="N22">
            <v>7.9430785714285719</v>
          </cell>
          <cell r="O22">
            <v>0</v>
          </cell>
          <cell r="P22">
            <v>6.1779499999999992</v>
          </cell>
          <cell r="Q22">
            <v>0</v>
          </cell>
          <cell r="R22">
            <v>11.417899999999999</v>
          </cell>
          <cell r="S22">
            <v>25.538928571428571</v>
          </cell>
          <cell r="T22">
            <v>11.417899999999999</v>
          </cell>
        </row>
        <row r="23">
          <cell r="A23" t="str">
            <v>E 117</v>
          </cell>
          <cell r="B23" t="str">
            <v>Rolo comp. estat. autop. 8,9 t</v>
          </cell>
          <cell r="C23">
            <v>163195</v>
          </cell>
          <cell r="D23">
            <v>15</v>
          </cell>
          <cell r="E23">
            <v>6.8</v>
          </cell>
          <cell r="F23">
            <v>1750</v>
          </cell>
          <cell r="G23">
            <v>0</v>
          </cell>
          <cell r="H23">
            <v>0.7</v>
          </cell>
          <cell r="I23">
            <v>43</v>
          </cell>
          <cell r="J23">
            <v>9</v>
          </cell>
          <cell r="K23">
            <v>2.35</v>
          </cell>
          <cell r="L23">
            <v>1</v>
          </cell>
          <cell r="M23">
            <v>8.3320000000000007</v>
          </cell>
          <cell r="N23">
            <v>11.656785714285714</v>
          </cell>
          <cell r="O23">
            <v>0</v>
          </cell>
          <cell r="P23">
            <v>9.5997058823529411</v>
          </cell>
          <cell r="Q23">
            <v>21.150000000000002</v>
          </cell>
          <cell r="R23">
            <v>8.3320000000000007</v>
          </cell>
          <cell r="S23">
            <v>50.73849159663866</v>
          </cell>
          <cell r="T23">
            <v>8.3320000000000007</v>
          </cell>
        </row>
        <row r="24">
          <cell r="A24" t="str">
            <v>E 118</v>
          </cell>
          <cell r="B24" t="str">
            <v>Rolo comp. tanden vibrat. 1,5 t</v>
          </cell>
          <cell r="C24">
            <v>97990</v>
          </cell>
          <cell r="D24">
            <v>10</v>
          </cell>
          <cell r="E24">
            <v>6</v>
          </cell>
          <cell r="F24">
            <v>1750</v>
          </cell>
          <cell r="G24">
            <v>0</v>
          </cell>
          <cell r="H24">
            <v>0.8</v>
          </cell>
          <cell r="I24">
            <v>10</v>
          </cell>
          <cell r="J24">
            <v>2</v>
          </cell>
          <cell r="K24">
            <v>2.35</v>
          </cell>
          <cell r="L24">
            <v>1</v>
          </cell>
          <cell r="M24">
            <v>8.3320000000000007</v>
          </cell>
          <cell r="N24">
            <v>8.3991428571428575</v>
          </cell>
          <cell r="O24">
            <v>0</v>
          </cell>
          <cell r="P24">
            <v>7.4659047619047616</v>
          </cell>
          <cell r="Q24">
            <v>4.7</v>
          </cell>
          <cell r="R24">
            <v>8.3320000000000007</v>
          </cell>
          <cell r="S24">
            <v>28.897047619047619</v>
          </cell>
          <cell r="T24">
            <v>8.3320000000000007</v>
          </cell>
        </row>
        <row r="25">
          <cell r="A25" t="str">
            <v>E 119</v>
          </cell>
          <cell r="B25" t="str">
            <v>Rolo comp. pn. est. aut. 23 t</v>
          </cell>
          <cell r="C25">
            <v>303024.64000000001</v>
          </cell>
          <cell r="D25">
            <v>15</v>
          </cell>
          <cell r="E25">
            <v>6.8</v>
          </cell>
          <cell r="F25">
            <v>1750</v>
          </cell>
          <cell r="G25">
            <v>0</v>
          </cell>
          <cell r="H25">
            <v>0.7</v>
          </cell>
          <cell r="I25">
            <v>83</v>
          </cell>
          <cell r="J25">
            <v>16.600000000000001</v>
          </cell>
          <cell r="K25">
            <v>2.35</v>
          </cell>
          <cell r="L25">
            <v>1</v>
          </cell>
          <cell r="M25">
            <v>8.3320000000000007</v>
          </cell>
          <cell r="N25">
            <v>21.644617142857143</v>
          </cell>
          <cell r="O25">
            <v>0</v>
          </cell>
          <cell r="P25">
            <v>17.82497882352941</v>
          </cell>
          <cell r="Q25">
            <v>39.010000000000005</v>
          </cell>
          <cell r="R25">
            <v>8.3320000000000007</v>
          </cell>
          <cell r="S25">
            <v>86.811595966386562</v>
          </cell>
          <cell r="T25">
            <v>8.3320000000000007</v>
          </cell>
        </row>
        <row r="26">
          <cell r="A26" t="str">
            <v>E 123</v>
          </cell>
          <cell r="B26" t="str">
            <v>Caldeira asfalto reboc. 600 l</v>
          </cell>
          <cell r="C26">
            <v>31850</v>
          </cell>
          <cell r="D26">
            <v>10</v>
          </cell>
          <cell r="E26">
            <v>10</v>
          </cell>
          <cell r="F26">
            <v>1250</v>
          </cell>
          <cell r="G26">
            <v>0</v>
          </cell>
          <cell r="H26">
            <v>0.3</v>
          </cell>
          <cell r="I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2.2932000000000001</v>
          </cell>
          <cell r="O26">
            <v>0</v>
          </cell>
          <cell r="P26">
            <v>0.76439999999999997</v>
          </cell>
          <cell r="Q26">
            <v>0</v>
          </cell>
          <cell r="R26">
            <v>0</v>
          </cell>
          <cell r="S26">
            <v>3.0575999999999999</v>
          </cell>
          <cell r="T26">
            <v>0</v>
          </cell>
        </row>
        <row r="27">
          <cell r="A27" t="str">
            <v>E 126</v>
          </cell>
          <cell r="B27" t="str">
            <v>Fresadora a frio Wirtgen:W-1000 L</v>
          </cell>
          <cell r="C27">
            <v>618600</v>
          </cell>
          <cell r="D27">
            <v>20</v>
          </cell>
          <cell r="E27">
            <v>5</v>
          </cell>
          <cell r="F27">
            <v>1200</v>
          </cell>
          <cell r="G27">
            <v>0</v>
          </cell>
          <cell r="H27">
            <v>1</v>
          </cell>
          <cell r="I27">
            <v>105</v>
          </cell>
          <cell r="J27">
            <v>21</v>
          </cell>
          <cell r="K27">
            <v>2.35</v>
          </cell>
          <cell r="L27">
            <v>1</v>
          </cell>
          <cell r="M27">
            <v>11.417899999999999</v>
          </cell>
          <cell r="N27">
            <v>82.48</v>
          </cell>
          <cell r="O27">
            <v>0</v>
          </cell>
          <cell r="P27">
            <v>103.1</v>
          </cell>
          <cell r="Q27">
            <v>49.35</v>
          </cell>
          <cell r="R27">
            <v>11.417899999999999</v>
          </cell>
          <cell r="S27">
            <v>246.34789999999998</v>
          </cell>
          <cell r="T27">
            <v>11.417899999999999</v>
          </cell>
        </row>
        <row r="28">
          <cell r="A28" t="str">
            <v>E 156</v>
          </cell>
          <cell r="B28" t="str">
            <v>Carreg.de pneus Case c/vass.1,8 m</v>
          </cell>
          <cell r="C28">
            <v>90800</v>
          </cell>
          <cell r="D28">
            <v>20</v>
          </cell>
          <cell r="E28">
            <v>5</v>
          </cell>
          <cell r="F28">
            <v>2000</v>
          </cell>
          <cell r="G28">
            <v>0</v>
          </cell>
          <cell r="H28">
            <v>0.7</v>
          </cell>
          <cell r="I28">
            <v>36</v>
          </cell>
          <cell r="J28">
            <v>7.2</v>
          </cell>
          <cell r="K28">
            <v>2.35</v>
          </cell>
          <cell r="L28">
            <v>1</v>
          </cell>
          <cell r="M28">
            <v>10.800700000000001</v>
          </cell>
          <cell r="N28">
            <v>7.2640000000000002</v>
          </cell>
          <cell r="O28">
            <v>0</v>
          </cell>
          <cell r="P28">
            <v>6.355999999999999</v>
          </cell>
          <cell r="Q28">
            <v>16.920000000000002</v>
          </cell>
          <cell r="R28">
            <v>10.800700000000001</v>
          </cell>
          <cell r="S28">
            <v>41.340699999999998</v>
          </cell>
          <cell r="T28">
            <v>10.800700000000001</v>
          </cell>
        </row>
        <row r="29">
          <cell r="A29" t="str">
            <v>E 161</v>
          </cell>
          <cell r="B29" t="str">
            <v>Equip. Distr. LA Rup Contr</v>
          </cell>
          <cell r="C29">
            <v>781431</v>
          </cell>
          <cell r="D29">
            <v>20</v>
          </cell>
          <cell r="E29">
            <v>12</v>
          </cell>
          <cell r="F29">
            <v>1000</v>
          </cell>
          <cell r="G29">
            <v>2.5000000000000001E-2</v>
          </cell>
          <cell r="H29">
            <v>0.9</v>
          </cell>
          <cell r="I29">
            <v>274</v>
          </cell>
          <cell r="J29">
            <v>43.799996</v>
          </cell>
          <cell r="K29">
            <v>2.35</v>
          </cell>
          <cell r="L29">
            <v>1</v>
          </cell>
          <cell r="M29">
            <v>10.492100000000001</v>
          </cell>
          <cell r="N29">
            <v>52.095399999999998</v>
          </cell>
          <cell r="O29">
            <v>1.47875</v>
          </cell>
          <cell r="P29">
            <v>58.607325000000003</v>
          </cell>
          <cell r="Q29">
            <v>102.92999060000001</v>
          </cell>
          <cell r="R29">
            <v>10.492100000000001</v>
          </cell>
          <cell r="S29">
            <v>225.60356560000002</v>
          </cell>
          <cell r="T29">
            <v>10.492100000000001</v>
          </cell>
        </row>
        <row r="30">
          <cell r="A30" t="str">
            <v>E 208</v>
          </cell>
          <cell r="B30" t="str">
            <v>Compressor de Ar 180 PCM</v>
          </cell>
          <cell r="C30">
            <v>58600</v>
          </cell>
          <cell r="D30">
            <v>15</v>
          </cell>
          <cell r="E30">
            <v>7</v>
          </cell>
          <cell r="F30">
            <v>1750</v>
          </cell>
          <cell r="G30">
            <v>0</v>
          </cell>
          <cell r="H30">
            <v>0.8</v>
          </cell>
          <cell r="I30">
            <v>59</v>
          </cell>
          <cell r="J30">
            <v>12.98</v>
          </cell>
          <cell r="K30">
            <v>2.35</v>
          </cell>
          <cell r="L30">
            <v>1</v>
          </cell>
          <cell r="M30">
            <v>8.3320000000000007</v>
          </cell>
          <cell r="N30">
            <v>4.0661224489795913</v>
          </cell>
          <cell r="O30">
            <v>0</v>
          </cell>
          <cell r="P30">
            <v>3.8269387755102042</v>
          </cell>
          <cell r="Q30">
            <v>30.503000000000004</v>
          </cell>
          <cell r="R30">
            <v>8.3320000000000007</v>
          </cell>
          <cell r="S30">
            <v>46.728061224489799</v>
          </cell>
          <cell r="T30">
            <v>8.3320000000000007</v>
          </cell>
        </row>
        <row r="31">
          <cell r="A31" t="str">
            <v>E 209</v>
          </cell>
          <cell r="B31" t="str">
            <v>Martelete - rompedor 28 kg</v>
          </cell>
          <cell r="C31">
            <v>6128.25</v>
          </cell>
          <cell r="D31">
            <v>5</v>
          </cell>
          <cell r="E31">
            <v>6</v>
          </cell>
          <cell r="F31">
            <v>1750</v>
          </cell>
          <cell r="G31">
            <v>0</v>
          </cell>
          <cell r="H31">
            <v>0.8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7.4062000000000001</v>
          </cell>
          <cell r="N31">
            <v>0.55446071428571431</v>
          </cell>
          <cell r="O31">
            <v>0</v>
          </cell>
          <cell r="P31">
            <v>0.46691428571428573</v>
          </cell>
          <cell r="Q31">
            <v>0</v>
          </cell>
          <cell r="R31">
            <v>7.4062000000000001</v>
          </cell>
          <cell r="S31">
            <v>8.4275750000000009</v>
          </cell>
          <cell r="T31">
            <v>7.4062000000000001</v>
          </cell>
        </row>
        <row r="32">
          <cell r="A32" t="str">
            <v>E 211</v>
          </cell>
          <cell r="B32" t="str">
            <v>Máq. pint. - compr. Ar pint. (2 kW)</v>
          </cell>
          <cell r="C32">
            <v>5280</v>
          </cell>
          <cell r="D32">
            <v>15</v>
          </cell>
          <cell r="E32">
            <v>6</v>
          </cell>
          <cell r="F32">
            <v>1750</v>
          </cell>
          <cell r="G32">
            <v>0</v>
          </cell>
          <cell r="H32">
            <v>0.8</v>
          </cell>
          <cell r="I32">
            <v>2</v>
          </cell>
          <cell r="J32">
            <v>0.48</v>
          </cell>
          <cell r="K32">
            <v>0</v>
          </cell>
          <cell r="L32">
            <v>0</v>
          </cell>
          <cell r="M32">
            <v>0</v>
          </cell>
          <cell r="N32">
            <v>0.42742857142857144</v>
          </cell>
          <cell r="O32">
            <v>0</v>
          </cell>
          <cell r="P32">
            <v>0.4022857142857143</v>
          </cell>
          <cell r="Q32">
            <v>0</v>
          </cell>
          <cell r="R32">
            <v>0</v>
          </cell>
          <cell r="S32">
            <v>0.82971428571428574</v>
          </cell>
          <cell r="T32">
            <v>0</v>
          </cell>
        </row>
        <row r="33">
          <cell r="A33" t="str">
            <v>E 301</v>
          </cell>
          <cell r="B33" t="str">
            <v>Betoneira 320 l</v>
          </cell>
          <cell r="C33">
            <v>7200</v>
          </cell>
          <cell r="D33">
            <v>10</v>
          </cell>
          <cell r="E33">
            <v>6</v>
          </cell>
          <cell r="F33">
            <v>1750</v>
          </cell>
          <cell r="G33">
            <v>0</v>
          </cell>
          <cell r="H33">
            <v>0.6</v>
          </cell>
          <cell r="I33">
            <v>7</v>
          </cell>
          <cell r="J33">
            <v>1.4000000000000001</v>
          </cell>
          <cell r="K33">
            <v>2.35</v>
          </cell>
          <cell r="L33">
            <v>1</v>
          </cell>
          <cell r="M33">
            <v>8.3320000000000007</v>
          </cell>
          <cell r="N33">
            <v>0.6171428571428571</v>
          </cell>
          <cell r="O33">
            <v>0</v>
          </cell>
          <cell r="P33">
            <v>0.41142857142857142</v>
          </cell>
          <cell r="Q33">
            <v>3.2900000000000005</v>
          </cell>
          <cell r="R33">
            <v>8.3320000000000007</v>
          </cell>
          <cell r="S33">
            <v>12.65057142857143</v>
          </cell>
          <cell r="T33">
            <v>8.3320000000000007</v>
          </cell>
        </row>
        <row r="34">
          <cell r="A34" t="str">
            <v>E 302</v>
          </cell>
          <cell r="B34" t="str">
            <v>Betoneira 320 l</v>
          </cell>
          <cell r="C34">
            <v>2460</v>
          </cell>
          <cell r="D34">
            <v>10</v>
          </cell>
          <cell r="E34">
            <v>6</v>
          </cell>
          <cell r="F34">
            <v>1750</v>
          </cell>
          <cell r="G34">
            <v>0</v>
          </cell>
          <cell r="H34">
            <v>0.6</v>
          </cell>
          <cell r="I34">
            <v>4</v>
          </cell>
          <cell r="J34">
            <v>0</v>
          </cell>
          <cell r="K34">
            <v>0</v>
          </cell>
          <cell r="L34">
            <v>1</v>
          </cell>
          <cell r="M34">
            <v>8.3320000000000007</v>
          </cell>
          <cell r="N34">
            <v>0.21085714285714285</v>
          </cell>
          <cell r="O34">
            <v>0</v>
          </cell>
          <cell r="P34">
            <v>0.14057142857142857</v>
          </cell>
          <cell r="Q34">
            <v>0</v>
          </cell>
          <cell r="R34">
            <v>8.3320000000000007</v>
          </cell>
          <cell r="S34">
            <v>8.6834285714285713</v>
          </cell>
          <cell r="T34">
            <v>8.3320000000000007</v>
          </cell>
        </row>
        <row r="35">
          <cell r="A35" t="str">
            <v>E 304</v>
          </cell>
          <cell r="B35" t="str">
            <v>Transp. man. - car. mão 80 l</v>
          </cell>
          <cell r="C35">
            <v>85</v>
          </cell>
          <cell r="D35">
            <v>5</v>
          </cell>
          <cell r="E35">
            <v>1</v>
          </cell>
          <cell r="F35">
            <v>1000</v>
          </cell>
          <cell r="G35">
            <v>0</v>
          </cell>
          <cell r="H35">
            <v>0.5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8.0750000000000002E-2</v>
          </cell>
          <cell r="O35">
            <v>0</v>
          </cell>
          <cell r="P35">
            <v>4.2500000000000003E-2</v>
          </cell>
          <cell r="Q35">
            <v>0</v>
          </cell>
          <cell r="R35">
            <v>0</v>
          </cell>
          <cell r="S35">
            <v>0.12325</v>
          </cell>
          <cell r="T35">
            <v>0</v>
          </cell>
        </row>
        <row r="36">
          <cell r="A36" t="str">
            <v>E 306</v>
          </cell>
          <cell r="B36" t="str">
            <v>Vibrador concreto imersão</v>
          </cell>
          <cell r="C36">
            <v>1359</v>
          </cell>
          <cell r="D36">
            <v>5</v>
          </cell>
          <cell r="E36">
            <v>7</v>
          </cell>
          <cell r="F36">
            <v>1000</v>
          </cell>
          <cell r="G36">
            <v>0</v>
          </cell>
          <cell r="H36">
            <v>0.5</v>
          </cell>
          <cell r="I36">
            <v>2</v>
          </cell>
          <cell r="J36">
            <v>0</v>
          </cell>
          <cell r="K36">
            <v>0</v>
          </cell>
          <cell r="L36">
            <v>1</v>
          </cell>
          <cell r="M36">
            <v>7.4062000000000001</v>
          </cell>
          <cell r="N36">
            <v>0.18443571428571429</v>
          </cell>
          <cell r="O36">
            <v>0</v>
          </cell>
          <cell r="P36">
            <v>9.7071428571428572E-2</v>
          </cell>
          <cell r="Q36">
            <v>0</v>
          </cell>
          <cell r="R36">
            <v>7.4062000000000001</v>
          </cell>
          <cell r="S36">
            <v>7.6877071428571426</v>
          </cell>
          <cell r="T36">
            <v>7.4062000000000001</v>
          </cell>
        </row>
        <row r="37">
          <cell r="A37" t="str">
            <v>E 312</v>
          </cell>
          <cell r="B37" t="str">
            <v>Fab. Pré-mold. Conc.-D=1,00 m</v>
          </cell>
          <cell r="C37">
            <v>25998.54</v>
          </cell>
          <cell r="D37">
            <v>10</v>
          </cell>
          <cell r="E37">
            <v>5</v>
          </cell>
          <cell r="F37">
            <v>1200</v>
          </cell>
          <cell r="G37">
            <v>0</v>
          </cell>
          <cell r="H37">
            <v>0.6</v>
          </cell>
          <cell r="I37">
            <v>2</v>
          </cell>
          <cell r="J37">
            <v>0.4</v>
          </cell>
          <cell r="K37">
            <v>0</v>
          </cell>
          <cell r="L37">
            <v>0</v>
          </cell>
          <cell r="M37">
            <v>0</v>
          </cell>
          <cell r="N37">
            <v>3.8997810000000004</v>
          </cell>
          <cell r="O37">
            <v>0</v>
          </cell>
          <cell r="P37">
            <v>2.5998540000000001</v>
          </cell>
          <cell r="Q37">
            <v>0</v>
          </cell>
          <cell r="R37">
            <v>0</v>
          </cell>
          <cell r="S37">
            <v>6.4996350000000005</v>
          </cell>
          <cell r="T37">
            <v>0</v>
          </cell>
        </row>
        <row r="38">
          <cell r="A38" t="str">
            <v>E 318</v>
          </cell>
          <cell r="B38" t="str">
            <v>Fábr. pré-mold. concr. inst. gc</v>
          </cell>
          <cell r="C38">
            <v>10415.459999999999</v>
          </cell>
          <cell r="D38">
            <v>10</v>
          </cell>
          <cell r="E38">
            <v>5</v>
          </cell>
          <cell r="F38">
            <v>1200</v>
          </cell>
          <cell r="G38">
            <v>0</v>
          </cell>
          <cell r="H38">
            <v>0.6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1.5623189999999998</v>
          </cell>
          <cell r="O38">
            <v>0</v>
          </cell>
          <cell r="P38">
            <v>1.0415459999999999</v>
          </cell>
          <cell r="Q38">
            <v>0</v>
          </cell>
          <cell r="R38">
            <v>0</v>
          </cell>
          <cell r="S38">
            <v>2.6038649999999999</v>
          </cell>
          <cell r="T38">
            <v>0</v>
          </cell>
        </row>
        <row r="39">
          <cell r="A39" t="str">
            <v>E 400</v>
          </cell>
          <cell r="B39" t="str">
            <v>Caminhão basc. 5 m³ 8,8 t</v>
          </cell>
          <cell r="C39">
            <v>164100</v>
          </cell>
          <cell r="D39">
            <v>20</v>
          </cell>
          <cell r="E39">
            <v>5.3</v>
          </cell>
          <cell r="F39">
            <v>2000</v>
          </cell>
          <cell r="G39">
            <v>2.5000000000000001E-2</v>
          </cell>
          <cell r="H39">
            <v>0.9</v>
          </cell>
          <cell r="I39">
            <v>125</v>
          </cell>
          <cell r="J39">
            <v>18.75</v>
          </cell>
          <cell r="K39">
            <v>2.35</v>
          </cell>
          <cell r="L39">
            <v>1</v>
          </cell>
          <cell r="M39">
            <v>9.8749000000000002</v>
          </cell>
          <cell r="N39">
            <v>12.384905660377358</v>
          </cell>
          <cell r="O39">
            <v>1.2191391509433964</v>
          </cell>
          <cell r="P39">
            <v>13.933018867924527</v>
          </cell>
          <cell r="Q39">
            <v>44.0625</v>
          </cell>
          <cell r="R39">
            <v>9.8749000000000002</v>
          </cell>
          <cell r="S39">
            <v>81.474463679245275</v>
          </cell>
          <cell r="T39">
            <v>9.8749000000000002</v>
          </cell>
        </row>
        <row r="40">
          <cell r="A40" t="str">
            <v>E 402</v>
          </cell>
          <cell r="B40" t="str">
            <v>Caminhão carroc. madeira 15 t</v>
          </cell>
          <cell r="C40">
            <v>202280</v>
          </cell>
          <cell r="D40">
            <v>20</v>
          </cell>
          <cell r="E40">
            <v>5.8</v>
          </cell>
          <cell r="F40">
            <v>2000</v>
          </cell>
          <cell r="G40">
            <v>2.5000000000000001E-2</v>
          </cell>
          <cell r="H40">
            <v>0.9</v>
          </cell>
          <cell r="I40">
            <v>180</v>
          </cell>
          <cell r="J40">
            <v>27</v>
          </cell>
          <cell r="K40">
            <v>2.35</v>
          </cell>
          <cell r="L40">
            <v>1</v>
          </cell>
          <cell r="M40">
            <v>9.8749000000000002</v>
          </cell>
          <cell r="N40">
            <v>13.950344827586207</v>
          </cell>
          <cell r="O40">
            <v>1.4822241379310344</v>
          </cell>
          <cell r="P40">
            <v>15.694137931034483</v>
          </cell>
          <cell r="Q40">
            <v>63.45</v>
          </cell>
          <cell r="R40">
            <v>9.8749000000000002</v>
          </cell>
          <cell r="S40">
            <v>104.45160689655172</v>
          </cell>
          <cell r="T40">
            <v>9.8749000000000002</v>
          </cell>
        </row>
        <row r="41">
          <cell r="A41" t="str">
            <v>E 404</v>
          </cell>
          <cell r="B41" t="str">
            <v>Caminhão basc. 10 m3 15 t</v>
          </cell>
          <cell r="C41">
            <v>219780</v>
          </cell>
          <cell r="D41">
            <v>20</v>
          </cell>
          <cell r="E41">
            <v>5.8</v>
          </cell>
          <cell r="F41">
            <v>2000</v>
          </cell>
          <cell r="G41">
            <v>2.5000000000000001E-2</v>
          </cell>
          <cell r="H41">
            <v>0.9</v>
          </cell>
          <cell r="I41">
            <v>180</v>
          </cell>
          <cell r="J41">
            <v>27</v>
          </cell>
          <cell r="K41">
            <v>2.35</v>
          </cell>
          <cell r="L41">
            <v>1</v>
          </cell>
          <cell r="M41">
            <v>9.8749000000000002</v>
          </cell>
          <cell r="N41">
            <v>15.157241379310346</v>
          </cell>
          <cell r="O41">
            <v>1.6104568965517243</v>
          </cell>
          <cell r="P41">
            <v>17.051896551724138</v>
          </cell>
          <cell r="Q41">
            <v>63.45</v>
          </cell>
          <cell r="R41">
            <v>9.8749000000000002</v>
          </cell>
          <cell r="S41">
            <v>107.14449482758621</v>
          </cell>
          <cell r="T41">
            <v>9.8749000000000002</v>
          </cell>
        </row>
        <row r="42">
          <cell r="A42" t="str">
            <v>E 406</v>
          </cell>
          <cell r="B42" t="str">
            <v>Caminhão tanque 6.000 l</v>
          </cell>
          <cell r="C42">
            <v>143050</v>
          </cell>
          <cell r="D42">
            <v>20</v>
          </cell>
          <cell r="E42">
            <v>5.8</v>
          </cell>
          <cell r="F42">
            <v>2000</v>
          </cell>
          <cell r="G42">
            <v>2.5000000000000001E-2</v>
          </cell>
          <cell r="H42">
            <v>0.8</v>
          </cell>
          <cell r="I42">
            <v>150</v>
          </cell>
          <cell r="J42">
            <v>22.5</v>
          </cell>
          <cell r="K42">
            <v>2.35</v>
          </cell>
          <cell r="L42">
            <v>1</v>
          </cell>
          <cell r="M42">
            <v>9.8749000000000002</v>
          </cell>
          <cell r="N42">
            <v>9.86551724137931</v>
          </cell>
          <cell r="O42">
            <v>1.0482112068965519</v>
          </cell>
          <cell r="P42">
            <v>9.86551724137931</v>
          </cell>
          <cell r="Q42">
            <v>52.875</v>
          </cell>
          <cell r="R42">
            <v>9.8749000000000002</v>
          </cell>
          <cell r="S42">
            <v>83.529145689655167</v>
          </cell>
          <cell r="T42">
            <v>9.8749000000000002</v>
          </cell>
        </row>
        <row r="43">
          <cell r="A43" t="str">
            <v>E 408</v>
          </cell>
          <cell r="B43" t="str">
            <v>Caminhão carroceria fixa 4 t</v>
          </cell>
          <cell r="C43">
            <v>92233</v>
          </cell>
          <cell r="D43">
            <v>20</v>
          </cell>
          <cell r="E43">
            <v>5.8</v>
          </cell>
          <cell r="F43">
            <v>2000</v>
          </cell>
          <cell r="G43">
            <v>2.5000000000000001E-2</v>
          </cell>
          <cell r="H43">
            <v>0.8</v>
          </cell>
          <cell r="I43">
            <v>81</v>
          </cell>
          <cell r="J43">
            <v>12.15</v>
          </cell>
          <cell r="K43">
            <v>2.35</v>
          </cell>
          <cell r="L43">
            <v>1</v>
          </cell>
          <cell r="M43">
            <v>9.8749000000000002</v>
          </cell>
          <cell r="N43">
            <v>6.3608965517241387</v>
          </cell>
          <cell r="O43">
            <v>0.67584525862068978</v>
          </cell>
          <cell r="P43">
            <v>6.3608965517241387</v>
          </cell>
          <cell r="Q43">
            <v>28.552500000000002</v>
          </cell>
          <cell r="R43">
            <v>9.8749000000000002</v>
          </cell>
          <cell r="S43">
            <v>51.825038362068966</v>
          </cell>
          <cell r="T43">
            <v>9.8749000000000002</v>
          </cell>
        </row>
        <row r="44">
          <cell r="A44" t="str">
            <v>E 409</v>
          </cell>
          <cell r="B44" t="str">
            <v>Caminhão carroceria fixa 9 t</v>
          </cell>
          <cell r="C44">
            <v>137830</v>
          </cell>
          <cell r="D44">
            <v>20</v>
          </cell>
          <cell r="E44">
            <v>5.8</v>
          </cell>
          <cell r="F44">
            <v>2000</v>
          </cell>
          <cell r="G44">
            <v>2.5000000000000001E-2</v>
          </cell>
          <cell r="H44">
            <v>0.8</v>
          </cell>
          <cell r="I44">
            <v>150</v>
          </cell>
          <cell r="J44">
            <v>22.5</v>
          </cell>
          <cell r="K44">
            <v>2.35</v>
          </cell>
          <cell r="L44">
            <v>1</v>
          </cell>
          <cell r="M44">
            <v>9.8749000000000002</v>
          </cell>
          <cell r="N44">
            <v>9.5055172413793105</v>
          </cell>
          <cell r="O44">
            <v>1.0099612068965518</v>
          </cell>
          <cell r="P44">
            <v>9.5055172413793105</v>
          </cell>
          <cell r="Q44">
            <v>52.875</v>
          </cell>
          <cell r="R44">
            <v>9.8749000000000002</v>
          </cell>
          <cell r="S44">
            <v>82.770895689655163</v>
          </cell>
          <cell r="T44">
            <v>9.8749000000000002</v>
          </cell>
        </row>
        <row r="45">
          <cell r="A45" t="str">
            <v>E 410</v>
          </cell>
          <cell r="B45" t="str">
            <v>Caminhão basc. 4 m3 7,1 t</v>
          </cell>
          <cell r="C45">
            <v>143165</v>
          </cell>
          <cell r="D45">
            <v>20</v>
          </cell>
          <cell r="E45">
            <v>5.3</v>
          </cell>
          <cell r="F45">
            <v>2000</v>
          </cell>
          <cell r="G45">
            <v>2.5000000000000001E-2</v>
          </cell>
          <cell r="H45">
            <v>0.9</v>
          </cell>
          <cell r="I45">
            <v>100</v>
          </cell>
          <cell r="J45">
            <v>15</v>
          </cell>
          <cell r="K45">
            <v>2.35</v>
          </cell>
          <cell r="L45">
            <v>1</v>
          </cell>
          <cell r="M45">
            <v>9.8749000000000002</v>
          </cell>
          <cell r="N45">
            <v>10.80490566037736</v>
          </cell>
          <cell r="O45">
            <v>1.0636079009433963</v>
          </cell>
          <cell r="P45">
            <v>12.155518867924528</v>
          </cell>
          <cell r="Q45">
            <v>35.25</v>
          </cell>
          <cell r="R45">
            <v>9.8749000000000002</v>
          </cell>
          <cell r="S45">
            <v>69.148932429245278</v>
          </cell>
          <cell r="T45">
            <v>9.8749000000000002</v>
          </cell>
        </row>
        <row r="46">
          <cell r="A46" t="str">
            <v>E 411</v>
          </cell>
          <cell r="B46" t="str">
            <v>Cavalo Mec. C/reb:M. Benz/R.:LS-1634/45 - 29,5 t</v>
          </cell>
          <cell r="C46">
            <v>320161</v>
          </cell>
          <cell r="D46">
            <v>20</v>
          </cell>
          <cell r="E46">
            <v>5.3</v>
          </cell>
          <cell r="F46">
            <v>2000</v>
          </cell>
          <cell r="G46">
            <v>2.5000000000000001E-2</v>
          </cell>
          <cell r="H46">
            <v>0.9</v>
          </cell>
          <cell r="I46">
            <v>205</v>
          </cell>
          <cell r="J46">
            <v>30.75</v>
          </cell>
          <cell r="K46">
            <v>2.35</v>
          </cell>
          <cell r="L46">
            <v>1</v>
          </cell>
          <cell r="M46">
            <v>10.492100000000001</v>
          </cell>
          <cell r="N46">
            <v>24.163094339622642</v>
          </cell>
          <cell r="O46">
            <v>2.3785545990566042</v>
          </cell>
          <cell r="P46">
            <v>27.183481132075475</v>
          </cell>
          <cell r="Q46">
            <v>72.262500000000003</v>
          </cell>
          <cell r="R46">
            <v>10.492100000000001</v>
          </cell>
          <cell r="S46">
            <v>136.47973007075473</v>
          </cell>
          <cell r="T46">
            <v>10.492100000000001</v>
          </cell>
        </row>
        <row r="47">
          <cell r="A47" t="str">
            <v>E 412</v>
          </cell>
          <cell r="B47" t="str">
            <v>Veículo leve até 100 hp</v>
          </cell>
          <cell r="C47">
            <v>23500</v>
          </cell>
          <cell r="D47">
            <v>25</v>
          </cell>
          <cell r="E47">
            <v>5</v>
          </cell>
          <cell r="F47">
            <v>1000</v>
          </cell>
          <cell r="G47">
            <v>2.5000000000000001E-2</v>
          </cell>
          <cell r="H47">
            <v>0.7</v>
          </cell>
          <cell r="I47">
            <v>38</v>
          </cell>
          <cell r="J47">
            <v>5.3458399999999999</v>
          </cell>
          <cell r="K47">
            <v>2.89</v>
          </cell>
          <cell r="L47">
            <v>1</v>
          </cell>
          <cell r="M47">
            <v>8.9490999999999996</v>
          </cell>
          <cell r="N47">
            <v>3.5249999999999999</v>
          </cell>
          <cell r="O47">
            <v>0.35249999999999998</v>
          </cell>
          <cell r="P47">
            <v>3.29</v>
          </cell>
          <cell r="Q47">
            <v>15.4494776</v>
          </cell>
          <cell r="R47">
            <v>8.9490999999999996</v>
          </cell>
          <cell r="S47">
            <v>31.5660776</v>
          </cell>
          <cell r="T47">
            <v>8.9490999999999996</v>
          </cell>
        </row>
        <row r="48">
          <cell r="A48" t="str">
            <v>E 502</v>
          </cell>
          <cell r="B48" t="str">
            <v>Grupo gerador 136/150 KVA</v>
          </cell>
          <cell r="C48">
            <v>55000</v>
          </cell>
          <cell r="D48">
            <v>15</v>
          </cell>
          <cell r="E48">
            <v>7</v>
          </cell>
          <cell r="F48">
            <v>2000</v>
          </cell>
          <cell r="G48">
            <v>0</v>
          </cell>
          <cell r="H48">
            <v>0.5</v>
          </cell>
          <cell r="I48">
            <v>132</v>
          </cell>
          <cell r="J48">
            <v>29.04</v>
          </cell>
          <cell r="K48">
            <v>2.35</v>
          </cell>
          <cell r="L48">
            <v>1</v>
          </cell>
          <cell r="M48">
            <v>8.3320000000000007</v>
          </cell>
          <cell r="N48">
            <v>3.3392857142857144</v>
          </cell>
          <cell r="O48">
            <v>0</v>
          </cell>
          <cell r="P48">
            <v>1.9642857142857142</v>
          </cell>
          <cell r="Q48">
            <v>68.244</v>
          </cell>
          <cell r="R48">
            <v>8.3320000000000007</v>
          </cell>
          <cell r="S48">
            <v>81.879571428571438</v>
          </cell>
          <cell r="T48">
            <v>8.3320000000000007</v>
          </cell>
        </row>
        <row r="49">
          <cell r="A49" t="str">
            <v>E 507</v>
          </cell>
          <cell r="B49" t="str">
            <v>Grupo gerador 100/110 KVA</v>
          </cell>
          <cell r="C49">
            <v>43789.3</v>
          </cell>
          <cell r="D49">
            <v>15</v>
          </cell>
          <cell r="E49">
            <v>7</v>
          </cell>
          <cell r="F49">
            <v>2000</v>
          </cell>
          <cell r="G49">
            <v>0</v>
          </cell>
          <cell r="H49">
            <v>0.5</v>
          </cell>
          <cell r="I49">
            <v>99</v>
          </cell>
          <cell r="J49">
            <v>21.78</v>
          </cell>
          <cell r="K49">
            <v>2.35</v>
          </cell>
          <cell r="L49">
            <v>1</v>
          </cell>
          <cell r="M49">
            <v>8.3320000000000007</v>
          </cell>
          <cell r="N49">
            <v>2.6586360714285715</v>
          </cell>
          <cell r="O49">
            <v>0</v>
          </cell>
          <cell r="P49">
            <v>1.5639035714285716</v>
          </cell>
          <cell r="Q49">
            <v>51.183000000000007</v>
          </cell>
          <cell r="R49">
            <v>8.3320000000000007</v>
          </cell>
          <cell r="S49">
            <v>63.737539642857151</v>
          </cell>
          <cell r="T49">
            <v>8.3320000000000007</v>
          </cell>
        </row>
        <row r="50">
          <cell r="A50" t="str">
            <v>E 509</v>
          </cell>
          <cell r="B50" t="str">
            <v>Grupo gerador 25/18 KVA</v>
          </cell>
          <cell r="C50">
            <v>18995.82</v>
          </cell>
          <cell r="D50">
            <v>15</v>
          </cell>
          <cell r="E50">
            <v>7</v>
          </cell>
          <cell r="F50">
            <v>2000</v>
          </cell>
          <cell r="G50">
            <v>0</v>
          </cell>
          <cell r="H50">
            <v>0.5</v>
          </cell>
          <cell r="I50">
            <v>20</v>
          </cell>
          <cell r="J50">
            <v>4.4000000000000004</v>
          </cell>
          <cell r="K50">
            <v>2.35</v>
          </cell>
          <cell r="L50">
            <v>1</v>
          </cell>
          <cell r="M50">
            <v>8.3320000000000007</v>
          </cell>
          <cell r="N50">
            <v>1.1533176428571428</v>
          </cell>
          <cell r="O50">
            <v>0</v>
          </cell>
          <cell r="P50">
            <v>0.67842214285714286</v>
          </cell>
          <cell r="Q50">
            <v>10.340000000000002</v>
          </cell>
          <cell r="R50">
            <v>8.3320000000000007</v>
          </cell>
          <cell r="S50">
            <v>20.503739785714288</v>
          </cell>
          <cell r="T50">
            <v>8.3320000000000007</v>
          </cell>
        </row>
        <row r="51">
          <cell r="A51" t="str">
            <v>E 601</v>
          </cell>
          <cell r="B51" t="str">
            <v>Roçadeira em trator de pneus</v>
          </cell>
          <cell r="C51">
            <v>127150</v>
          </cell>
          <cell r="D51">
            <v>20</v>
          </cell>
          <cell r="E51">
            <v>8</v>
          </cell>
          <cell r="F51">
            <v>1250</v>
          </cell>
          <cell r="G51">
            <v>2.5000000000000001E-2</v>
          </cell>
          <cell r="H51">
            <v>0.7</v>
          </cell>
          <cell r="I51">
            <v>82</v>
          </cell>
          <cell r="J51">
            <v>16.400000000000002</v>
          </cell>
          <cell r="K51">
            <v>2.35</v>
          </cell>
          <cell r="L51">
            <v>1</v>
          </cell>
          <cell r="M51">
            <v>8.3320000000000007</v>
          </cell>
          <cell r="N51">
            <v>10.172000000000001</v>
          </cell>
          <cell r="O51">
            <v>8.2125000000000004E-2</v>
          </cell>
          <cell r="P51">
            <v>8.9004999999999992</v>
          </cell>
          <cell r="Q51">
            <v>38.540000000000006</v>
          </cell>
          <cell r="R51">
            <v>8.3320000000000007</v>
          </cell>
          <cell r="S51">
            <v>66.026624999999996</v>
          </cell>
          <cell r="T51">
            <v>8.3320000000000007</v>
          </cell>
        </row>
        <row r="52">
          <cell r="A52" t="str">
            <v>E 904</v>
          </cell>
          <cell r="B52" t="str">
            <v>Máq. banc. serra circ. 12"</v>
          </cell>
          <cell r="C52">
            <v>1890</v>
          </cell>
          <cell r="D52">
            <v>5</v>
          </cell>
          <cell r="E52">
            <v>8</v>
          </cell>
          <cell r="F52">
            <v>2000</v>
          </cell>
          <cell r="G52">
            <v>0</v>
          </cell>
          <cell r="H52">
            <v>0.5</v>
          </cell>
          <cell r="I52">
            <v>4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0.11221875000000001</v>
          </cell>
          <cell r="O52">
            <v>0</v>
          </cell>
          <cell r="P52">
            <v>5.9062499999999997E-2</v>
          </cell>
          <cell r="Q52">
            <v>0</v>
          </cell>
          <cell r="R52">
            <v>0</v>
          </cell>
          <cell r="S52">
            <v>0.17128125</v>
          </cell>
          <cell r="T52">
            <v>0</v>
          </cell>
        </row>
        <row r="53">
          <cell r="A53" t="str">
            <v>E 906</v>
          </cell>
          <cell r="B53" t="str">
            <v>Comp. manual soquete vibrat.</v>
          </cell>
          <cell r="C53">
            <v>13950</v>
          </cell>
          <cell r="D53">
            <v>5</v>
          </cell>
          <cell r="E53">
            <v>9</v>
          </cell>
          <cell r="F53">
            <v>1000</v>
          </cell>
          <cell r="G53">
            <v>0</v>
          </cell>
          <cell r="H53">
            <v>0.8</v>
          </cell>
          <cell r="I53">
            <v>2</v>
          </cell>
          <cell r="J53">
            <v>0.6</v>
          </cell>
          <cell r="K53">
            <v>2.89</v>
          </cell>
          <cell r="L53">
            <v>1</v>
          </cell>
          <cell r="M53">
            <v>7.4062000000000001</v>
          </cell>
          <cell r="N53">
            <v>1.4724999999999999</v>
          </cell>
          <cell r="O53">
            <v>0</v>
          </cell>
          <cell r="P53">
            <v>1.24</v>
          </cell>
          <cell r="Q53">
            <v>1.734</v>
          </cell>
          <cell r="R53">
            <v>7.4062000000000001</v>
          </cell>
          <cell r="S53">
            <v>11.8527</v>
          </cell>
          <cell r="T53">
            <v>7.4062000000000001</v>
          </cell>
        </row>
        <row r="54">
          <cell r="A54" t="str">
            <v>E 914</v>
          </cell>
          <cell r="B54" t="str">
            <v>Comp. manual placa vibrat.</v>
          </cell>
          <cell r="C54">
            <v>12990</v>
          </cell>
          <cell r="D54">
            <v>5</v>
          </cell>
          <cell r="E54">
            <v>10</v>
          </cell>
          <cell r="F54">
            <v>1000</v>
          </cell>
          <cell r="G54">
            <v>0</v>
          </cell>
          <cell r="H54">
            <v>0.5</v>
          </cell>
          <cell r="I54">
            <v>3</v>
          </cell>
          <cell r="J54">
            <v>0.60000000000000009</v>
          </cell>
          <cell r="K54">
            <v>2.35</v>
          </cell>
          <cell r="L54">
            <v>1</v>
          </cell>
          <cell r="M54">
            <v>7.4062000000000001</v>
          </cell>
          <cell r="N54">
            <v>1.2340499999999999</v>
          </cell>
          <cell r="O54">
            <v>0</v>
          </cell>
          <cell r="P54">
            <v>0.64949999999999997</v>
          </cell>
          <cell r="Q54">
            <v>1.4100000000000004</v>
          </cell>
          <cell r="R54">
            <v>7.4062000000000001</v>
          </cell>
          <cell r="S54">
            <v>10.69975</v>
          </cell>
          <cell r="T54">
            <v>7.4062000000000001</v>
          </cell>
        </row>
        <row r="55">
          <cell r="A55" t="str">
            <v>E 917</v>
          </cell>
          <cell r="B55" t="str">
            <v>Máq. banc.-C-6A univ. corte 4 kW</v>
          </cell>
          <cell r="C55">
            <v>26420</v>
          </cell>
          <cell r="D55">
            <v>15</v>
          </cell>
          <cell r="E55">
            <v>7</v>
          </cell>
          <cell r="F55">
            <v>2000</v>
          </cell>
          <cell r="G55">
            <v>0</v>
          </cell>
          <cell r="H55">
            <v>0.6</v>
          </cell>
          <cell r="I55">
            <v>4</v>
          </cell>
          <cell r="J55">
            <v>0</v>
          </cell>
          <cell r="K55">
            <v>0</v>
          </cell>
          <cell r="L55">
            <v>1</v>
          </cell>
          <cell r="M55">
            <v>7.4062000000000001</v>
          </cell>
          <cell r="N55">
            <v>1.6040714285714286</v>
          </cell>
          <cell r="O55">
            <v>0</v>
          </cell>
          <cell r="P55">
            <v>1.1322857142857143</v>
          </cell>
          <cell r="Q55">
            <v>0</v>
          </cell>
          <cell r="R55">
            <v>7.4062000000000001</v>
          </cell>
          <cell r="S55">
            <v>10.142557142857143</v>
          </cell>
          <cell r="T55">
            <v>7.4062000000000001</v>
          </cell>
        </row>
        <row r="56">
          <cell r="A56" t="str">
            <v>E 918</v>
          </cell>
          <cell r="B56" t="str">
            <v>Máq. banc. - prensa exec. 1 kW</v>
          </cell>
          <cell r="C56">
            <v>22250</v>
          </cell>
          <cell r="D56">
            <v>15</v>
          </cell>
          <cell r="E56">
            <v>7</v>
          </cell>
          <cell r="F56">
            <v>2000</v>
          </cell>
          <cell r="G56">
            <v>0</v>
          </cell>
          <cell r="H56">
            <v>0.5</v>
          </cell>
          <cell r="I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1.3508928571428571</v>
          </cell>
          <cell r="O56">
            <v>0</v>
          </cell>
          <cell r="P56">
            <v>0.7946428571428571</v>
          </cell>
          <cell r="Q56">
            <v>0</v>
          </cell>
          <cell r="R56">
            <v>0</v>
          </cell>
          <cell r="S56">
            <v>2.1455357142857143</v>
          </cell>
          <cell r="T56">
            <v>0</v>
          </cell>
        </row>
        <row r="57">
          <cell r="A57" t="str">
            <v>E 919</v>
          </cell>
          <cell r="B57" t="str">
            <v>Máq. de banc. Guilhotina 8t (3 kW)</v>
          </cell>
          <cell r="C57">
            <v>36480</v>
          </cell>
          <cell r="D57">
            <v>15</v>
          </cell>
          <cell r="E57">
            <v>7</v>
          </cell>
          <cell r="F57">
            <v>2000</v>
          </cell>
          <cell r="G57">
            <v>0</v>
          </cell>
          <cell r="H57">
            <v>0.6</v>
          </cell>
          <cell r="I57">
            <v>3</v>
          </cell>
          <cell r="J57">
            <v>0.60000000000000009</v>
          </cell>
          <cell r="K57">
            <v>0</v>
          </cell>
          <cell r="L57">
            <v>0</v>
          </cell>
          <cell r="M57">
            <v>0</v>
          </cell>
          <cell r="N57">
            <v>2.2148571428571429</v>
          </cell>
          <cell r="O57">
            <v>0</v>
          </cell>
          <cell r="P57">
            <v>1.5634285714285714</v>
          </cell>
          <cell r="Q57">
            <v>0</v>
          </cell>
          <cell r="R57">
            <v>0</v>
          </cell>
          <cell r="S57">
            <v>3.7782857142857145</v>
          </cell>
          <cell r="T57">
            <v>0</v>
          </cell>
        </row>
      </sheetData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Capa"/>
      <sheetName val="Página 1"/>
      <sheetName val="Dados de Entrada 4"/>
      <sheetName val="Página 2"/>
      <sheetName val="Página 3"/>
      <sheetName val="Página 4"/>
      <sheetName val="Página 6"/>
      <sheetName val="Página 5"/>
      <sheetName val="Página 7"/>
      <sheetName val="Página 8"/>
      <sheetName val="Dens. médias"/>
      <sheetName val="Dens. teórica"/>
      <sheetName val="Página 9"/>
      <sheetName val="Página 10"/>
      <sheetName val="Página 11"/>
      <sheetName val="Página 12"/>
      <sheetName val="Página 13"/>
      <sheetName val="Teor"/>
      <sheetName val="DENAGREGRAUDO"/>
      <sheetName val="DENSAGRMIUDO"/>
      <sheetName val="MASESPFINPULV"/>
      <sheetName val="DETDENSCAP20"/>
      <sheetName val="DENSCORPROVA"/>
      <sheetName val="GRAFTEMPVISC1"/>
      <sheetName val="GRAFTEMPVISC2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RESULFINAL"/>
      <sheetName val="DURABILIDADE"/>
      <sheetName val="INDICE FORMA"/>
      <sheetName val="ABRASÃO"/>
      <sheetName val="ADESIVIDADE"/>
      <sheetName val="mão de obra,leis e bdi"/>
      <sheetName val="RESUMO_AUT1"/>
      <sheetName val="CUSTO HORÁRIO"/>
      <sheetName val="Mão de obra"/>
      <sheetName val="Material"/>
      <sheetName val="Resumo Financeiro"/>
      <sheetName val="B M Pl04"/>
      <sheetName val="Listas"/>
      <sheetName val="BR-230 POMBAL-S.GONÇALO"/>
      <sheetName val="RELATÓRIO"/>
      <sheetName val="RESUMO-DVOP"/>
      <sheetName val="RESUMO_DVOP"/>
      <sheetName val="PLANILHA"/>
      <sheetName val="Plan1"/>
      <sheetName val="Medição"/>
      <sheetName val="Geral"/>
      <sheetName val="Mat Asf"/>
      <sheetName val="rosto"/>
      <sheetName val="matbet"/>
      <sheetName val="matbet aterro"/>
      <sheetName val="DG"/>
      <sheetName val="aterro"/>
      <sheetName val="CAP2"/>
      <sheetName val="cap resumo aterro"/>
      <sheetName val="cap resumo"/>
      <sheetName val="rosto i"/>
      <sheetName val="CSV"/>
      <sheetName val="CONT NE"/>
      <sheetName val="FRESA2"/>
      <sheetName val="FRESA RESUMO"/>
      <sheetName val="MOBCANT"/>
      <sheetName val="MICRO"/>
      <sheetName val="MAN"/>
      <sheetName val="P_LIGAÇÃO2"/>
      <sheetName val="P_LIGAÇÃO RESUMO ATERRO"/>
      <sheetName val="P_LIGAÇÃO RESUMO"/>
      <sheetName val="tachas reflet"/>
      <sheetName val="REP SUP2"/>
      <sheetName val="DADOS"/>
      <sheetName val="mat"/>
      <sheetName val="compos1"/>
      <sheetName val="Tabela"/>
      <sheetName val="Preços_BSTC"/>
      <sheetName val="p a t o 99 b"/>
      <sheetName val="61M-CBMI"/>
      <sheetName val="PROJ.CBUQ F-B-11606022000"/>
      <sheetName val="Página 16"/>
      <sheetName val="composições"/>
      <sheetName val="Pontes"/>
      <sheetName val="MAT-BET"/>
      <sheetName val="Códigos"/>
      <sheetName val="Dados_de_Entrada_11"/>
      <sheetName val="Dados_de_Entrada_21"/>
      <sheetName val="Dados_de_Entrada_31"/>
      <sheetName val="Página_14"/>
      <sheetName val="Dados_de_Entrada_41"/>
      <sheetName val="Página_21"/>
      <sheetName val="Página_31"/>
      <sheetName val="Página_41"/>
      <sheetName val="Página_61"/>
      <sheetName val="Página_51"/>
      <sheetName val="Página_71"/>
      <sheetName val="Página_81"/>
      <sheetName val="Dens__médias1"/>
      <sheetName val="Dens__teórica1"/>
      <sheetName val="Página_91"/>
      <sheetName val="Página_101"/>
      <sheetName val="Página_111"/>
      <sheetName val="Página_121"/>
      <sheetName val="Página_131"/>
      <sheetName val="INDICE_FORMA1"/>
      <sheetName val="mão_de_obra,leis_e_bdi1"/>
      <sheetName val="CUSTO_HORÁRIO1"/>
      <sheetName val="Mão_de_obra1"/>
      <sheetName val="Resumo_Financeiro1"/>
      <sheetName val="B_M_Pl041"/>
      <sheetName val="p_a_t_o_99_b1"/>
      <sheetName val="PROJ_CBUQ_F-B-116060220001"/>
      <sheetName val="Página_161"/>
      <sheetName val="BR-230_POMBAL-S_GONÇALO1"/>
      <sheetName val="Mat_Asf1"/>
      <sheetName val="matbet_aterro1"/>
      <sheetName val="cap_resumo_aterro1"/>
      <sheetName val="cap_resumo1"/>
      <sheetName val="rosto_i1"/>
      <sheetName val="CONT_NE1"/>
      <sheetName val="FRESA_RESUMO1"/>
      <sheetName val="P_LIGAÇÃO_RESUMO_ATERRO1"/>
      <sheetName val="P_LIGAÇÃO_RESUMO1"/>
      <sheetName val="tachas_reflet1"/>
      <sheetName val="REP_SUP21"/>
      <sheetName val="Dados_de_Entrada_1"/>
      <sheetName val="Dados_de_Entrada_2"/>
      <sheetName val="Dados_de_Entrada_3"/>
      <sheetName val="Página_1"/>
      <sheetName val="Dados_de_Entrada_4"/>
      <sheetName val="Página_2"/>
      <sheetName val="Página_3"/>
      <sheetName val="Página_4"/>
      <sheetName val="Página_6"/>
      <sheetName val="Página_5"/>
      <sheetName val="Página_7"/>
      <sheetName val="Página_8"/>
      <sheetName val="Dens__médias"/>
      <sheetName val="Dens__teórica"/>
      <sheetName val="Página_9"/>
      <sheetName val="Página_10"/>
      <sheetName val="Página_11"/>
      <sheetName val="Página_12"/>
      <sheetName val="Página_13"/>
      <sheetName val="INDICE_FORMA"/>
      <sheetName val="mão_de_obra,leis_e_bdi"/>
      <sheetName val="CUSTO_HORÁRIO"/>
      <sheetName val="Mão_de_obra"/>
      <sheetName val="Resumo_Financeiro"/>
      <sheetName val="B_M_Pl04"/>
      <sheetName val="p_a_t_o_99_b"/>
      <sheetName val="PROJ_CBUQ_F-B-11606022000"/>
      <sheetName val="Página_16"/>
      <sheetName val="BR-230_POMBAL-S_GONÇALO"/>
      <sheetName val="Mat_Asf"/>
      <sheetName val="matbet_aterro"/>
      <sheetName val="cap_resumo_aterro"/>
      <sheetName val="cap_resumo"/>
      <sheetName val="rosto_i"/>
      <sheetName val="CONT_NE"/>
      <sheetName val="FRESA_RESUMO"/>
      <sheetName val="P_LIGAÇÃO_RESUMO_ATERRO"/>
      <sheetName val="P_LIGAÇÃO_RESUMO"/>
      <sheetName val="tachas_reflet"/>
      <sheetName val="REP_SUP2"/>
      <sheetName val="Dados_de_Entrada_13"/>
      <sheetName val="Dados_de_Entrada_23"/>
      <sheetName val="Dados_de_Entrada_33"/>
      <sheetName val="Página_17"/>
      <sheetName val="Dados_de_Entrada_43"/>
      <sheetName val="Página_23"/>
      <sheetName val="Página_33"/>
      <sheetName val="Página_43"/>
      <sheetName val="Página_63"/>
      <sheetName val="Página_53"/>
      <sheetName val="Página_73"/>
      <sheetName val="Página_83"/>
      <sheetName val="Dens__médias3"/>
      <sheetName val="Dens__teórica3"/>
      <sheetName val="Página_93"/>
      <sheetName val="Página_103"/>
      <sheetName val="Página_113"/>
      <sheetName val="Página_123"/>
      <sheetName val="Página_133"/>
      <sheetName val="INDICE_FORMA3"/>
      <sheetName val="mão_de_obra,leis_e_bdi3"/>
      <sheetName val="CUSTO_HORÁRIO3"/>
      <sheetName val="Mão_de_obra3"/>
      <sheetName val="Resumo_Financeiro3"/>
      <sheetName val="B_M_Pl043"/>
      <sheetName val="p_a_t_o_99_b3"/>
      <sheetName val="PROJ_CBUQ_F-B-116060220003"/>
      <sheetName val="Página_163"/>
      <sheetName val="BR-230_POMBAL-S_GONÇALO3"/>
      <sheetName val="Mat_Asf3"/>
      <sheetName val="matbet_aterro3"/>
      <sheetName val="cap_resumo_aterro3"/>
      <sheetName val="cap_resumo3"/>
      <sheetName val="rosto_i3"/>
      <sheetName val="CONT_NE3"/>
      <sheetName val="FRESA_RESUMO3"/>
      <sheetName val="P_LIGAÇÃO_RESUMO_ATERRO3"/>
      <sheetName val="P_LIGAÇÃO_RESUMO3"/>
      <sheetName val="tachas_reflet3"/>
      <sheetName val="REP_SUP23"/>
      <sheetName val="Dados_de_Entrada_12"/>
      <sheetName val="Dados_de_Entrada_22"/>
      <sheetName val="Dados_de_Entrada_32"/>
      <sheetName val="Página_15"/>
      <sheetName val="Dados_de_Entrada_42"/>
      <sheetName val="Página_22"/>
      <sheetName val="Página_32"/>
      <sheetName val="Página_42"/>
      <sheetName val="Página_62"/>
      <sheetName val="Página_52"/>
      <sheetName val="Página_72"/>
      <sheetName val="Página_82"/>
      <sheetName val="Dens__médias2"/>
      <sheetName val="Dens__teórica2"/>
      <sheetName val="Página_92"/>
      <sheetName val="Página_102"/>
      <sheetName val="Página_112"/>
      <sheetName val="Página_122"/>
      <sheetName val="Página_132"/>
      <sheetName val="INDICE_FORMA2"/>
      <sheetName val="mão_de_obra,leis_e_bdi2"/>
      <sheetName val="CUSTO_HORÁRIO2"/>
      <sheetName val="Mão_de_obra2"/>
      <sheetName val="Resumo_Financeiro2"/>
      <sheetName val="B_M_Pl042"/>
      <sheetName val="p_a_t_o_99_b2"/>
      <sheetName val="PROJ_CBUQ_F-B-116060220002"/>
      <sheetName val="Página_162"/>
      <sheetName val="BR-230_POMBAL-S_GONÇALO2"/>
      <sheetName val="Mat_Asf2"/>
      <sheetName val="matbet_aterro2"/>
      <sheetName val="cap_resumo_aterro2"/>
      <sheetName val="cap_resumo2"/>
      <sheetName val="rosto_i2"/>
      <sheetName val="CONT_NE2"/>
      <sheetName val="FRESA_RESUMO2"/>
      <sheetName val="P_LIGAÇÃO_RESUMO_ATERRO2"/>
      <sheetName val="P_LIGAÇÃO_RESUMO2"/>
      <sheetName val="tachas_reflet2"/>
      <sheetName val="REP_SUP22"/>
      <sheetName val="Dados_de_Entrada_14"/>
      <sheetName val="Dados_de_Entrada_24"/>
      <sheetName val="Dados_de_Entrada_34"/>
      <sheetName val="Página_18"/>
      <sheetName val="Dados_de_Entrada_44"/>
      <sheetName val="Página_24"/>
      <sheetName val="Página_34"/>
      <sheetName val="Página_44"/>
      <sheetName val="Página_64"/>
      <sheetName val="Página_54"/>
      <sheetName val="Página_74"/>
      <sheetName val="Página_84"/>
      <sheetName val="Dens__médias4"/>
      <sheetName val="Dens__teórica4"/>
      <sheetName val="Página_94"/>
      <sheetName val="Página_104"/>
      <sheetName val="Página_114"/>
      <sheetName val="Página_124"/>
      <sheetName val="Página_134"/>
      <sheetName val="INDICE_FORMA4"/>
      <sheetName val="mão_de_obra,leis_e_bdi4"/>
      <sheetName val="CUSTO_HORÁRIO4"/>
      <sheetName val="Mão_de_obra4"/>
      <sheetName val="Resumo_Financeiro4"/>
      <sheetName val="B_M_Pl044"/>
      <sheetName val="p_a_t_o_99_b4"/>
      <sheetName val="PROJ_CBUQ_F-B-116060220004"/>
      <sheetName val="Página_164"/>
      <sheetName val="BR-230_POMBAL-S_GONÇALO4"/>
      <sheetName val="Mat_Asf4"/>
      <sheetName val="matbet_aterro4"/>
      <sheetName val="cap_resumo_aterro4"/>
      <sheetName val="cap_resumo4"/>
      <sheetName val="rosto_i4"/>
      <sheetName val="CONT_NE4"/>
      <sheetName val="FRESA_RESUMO4"/>
      <sheetName val="P_LIGAÇÃO_RESUMO_ATERRO4"/>
      <sheetName val="P_LIGAÇÃO_RESUMO4"/>
      <sheetName val="tachas_reflet4"/>
      <sheetName val="REP_SUP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</v>
          </cell>
          <cell r="B3">
            <v>7.8929999999999998</v>
          </cell>
          <cell r="C3">
            <v>53.947000000000003</v>
          </cell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A4">
            <v>4.5</v>
          </cell>
          <cell r="B4">
            <v>6.391</v>
          </cell>
          <cell r="C4">
            <v>62.156999999999996</v>
          </cell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A5">
            <v>5</v>
          </cell>
          <cell r="B5">
            <v>5.2510000000000003</v>
          </cell>
          <cell r="C5">
            <v>69.018000000000001</v>
          </cell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A6">
            <v>5.5</v>
          </cell>
          <cell r="B6">
            <v>4.4960000000000004</v>
          </cell>
          <cell r="C6">
            <v>74.105000000000004</v>
          </cell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A7">
            <v>6</v>
          </cell>
          <cell r="B7">
            <v>3.9609999999999999</v>
          </cell>
          <cell r="C7">
            <v>77.971999999999994</v>
          </cell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RESUMO_AUT1"/>
      <sheetName val="P A T O 99 B"/>
      <sheetName val="BSTC 0,60"/>
      <sheetName val="BOCA BSTC 0,60"/>
      <sheetName val="traço cbuq faixa c Carpizza CON"/>
      <sheetName val="Resumo Financeiro"/>
      <sheetName val="Mat Asf"/>
      <sheetName val="Desmat 0,15"/>
      <sheetName val="alteração"/>
      <sheetName val="eq"/>
      <sheetName val="mo"/>
      <sheetName val="pro-08"/>
      <sheetName val="#REF"/>
      <sheetName val="RESUMO-DVOP"/>
      <sheetName val="planilha"/>
      <sheetName val="Tabela mês"/>
      <sheetName val="REAJU"/>
      <sheetName val="planilha do plano"/>
      <sheetName val="CUSTO HORÁRIO"/>
      <sheetName val="Material"/>
      <sheetName val="Mão de obra"/>
      <sheetName val="relatório"/>
      <sheetName val="A"/>
      <sheetName val="medição"/>
      <sheetName val="INVENTÁRIO"/>
      <sheetName val="Pontes"/>
      <sheetName val="PROJETO"/>
      <sheetName val="Conversão"/>
      <sheetName val="61M-CBMI"/>
      <sheetName val="PCOMP-06-11-2006"/>
      <sheetName val="rmle157"/>
      <sheetName val="Vínculo (2)"/>
      <sheetName val="Transportes -IN37"/>
      <sheetName val="Página 15"/>
      <sheetName val="OAC_NPAV"/>
      <sheetName val="compos1"/>
      <sheetName val="Dados_de_Entrada_11"/>
      <sheetName val="Dados_de_Entrada_21"/>
      <sheetName val="Dados_de_Entrada_31"/>
      <sheetName val="Dados_de_Entrada_41"/>
      <sheetName val="Página_15"/>
      <sheetName val="Página_21"/>
      <sheetName val="Página_31"/>
      <sheetName val="Página_41"/>
      <sheetName val="Página_51"/>
      <sheetName val="Página_61"/>
      <sheetName val="Página_71"/>
      <sheetName val="Página_81"/>
      <sheetName val="Página_91"/>
      <sheetName val="Página_101"/>
      <sheetName val="Página_111"/>
      <sheetName val="Página_121"/>
      <sheetName val="Página_131"/>
      <sheetName val="Página_141"/>
      <sheetName val="Página_161"/>
      <sheetName val="Traço_da_Mist_+Filler_1"/>
      <sheetName val="Traço_da_Mist__Bet_1"/>
      <sheetName val="E__Areia1"/>
      <sheetName val="E__Areia_(2)1"/>
      <sheetName val="Pes_Agr_Silos_Frio_3_4&quot;1"/>
      <sheetName val="Pes_Agr_Silos_Frio_Areia_méd1"/>
      <sheetName val="Pes_Agr_Silos_Frio_3_8&quot;+pó1"/>
      <sheetName val="Até_Aqui1"/>
      <sheetName val="Analise_SF_41"/>
      <sheetName val="Analise_SF_31"/>
      <sheetName val="Analise_SF_21"/>
      <sheetName val="Analise_SF_11"/>
      <sheetName val="Analise_SF_Filler1"/>
      <sheetName val="Analise_SQ_31"/>
      <sheetName val="Analise_SQ_21"/>
      <sheetName val="Analise_SQ_11"/>
      <sheetName val="INDICE_FORMA1"/>
      <sheetName val="P_A_T_O_99_B1"/>
      <sheetName val="BSTC_0,601"/>
      <sheetName val="BOCA_BSTC_0,601"/>
      <sheetName val="Tabela_mês1"/>
      <sheetName val="planilha_do_plano1"/>
      <sheetName val="CUSTO_HORÁRIO1"/>
      <sheetName val="Mão_de_obra1"/>
      <sheetName val="Resumo_Financeiro1"/>
      <sheetName val="traço_cbuq_faixa_c_Carpizza_CO1"/>
      <sheetName val="Mat_Asf1"/>
      <sheetName val="Desmat_0,151"/>
      <sheetName val="Dados_de_Entrada_1"/>
      <sheetName val="Dados_de_Entrada_2"/>
      <sheetName val="Dados_de_Entrada_3"/>
      <sheetName val="Dados_de_Entrada_4"/>
      <sheetName val="Página_1"/>
      <sheetName val="Página_2"/>
      <sheetName val="Página_3"/>
      <sheetName val="Página_4"/>
      <sheetName val="Página_5"/>
      <sheetName val="Página_6"/>
      <sheetName val="Página_7"/>
      <sheetName val="Página_8"/>
      <sheetName val="Página_9"/>
      <sheetName val="Página_10"/>
      <sheetName val="Página_11"/>
      <sheetName val="Página_12"/>
      <sheetName val="Página_13"/>
      <sheetName val="Página_14"/>
      <sheetName val="Página_16"/>
      <sheetName val="Traço_da_Mist_+Filler_"/>
      <sheetName val="Traço_da_Mist__Bet_"/>
      <sheetName val="E__Areia"/>
      <sheetName val="E__Areia_(2)"/>
      <sheetName val="Pes_Agr_Silos_Frio_3_4&quot;"/>
      <sheetName val="Pes_Agr_Silos_Frio_Areia_méd"/>
      <sheetName val="Pes_Agr_Silos_Frio_3_8&quot;+pó"/>
      <sheetName val="Até_Aqui"/>
      <sheetName val="Analise_SF_4"/>
      <sheetName val="Analise_SF_3"/>
      <sheetName val="Analise_SF_2"/>
      <sheetName val="Analise_SF_1"/>
      <sheetName val="Analise_SF_Filler"/>
      <sheetName val="Analise_SQ_3"/>
      <sheetName val="Analise_SQ_2"/>
      <sheetName val="Analise_SQ_1"/>
      <sheetName val="INDICE_FORMA"/>
      <sheetName val="P_A_T_O_99_B"/>
      <sheetName val="BSTC_0,60"/>
      <sheetName val="BOCA_BSTC_0,60"/>
      <sheetName val="Tabela_mês"/>
      <sheetName val="planilha_do_plano"/>
      <sheetName val="CUSTO_HORÁRIO"/>
      <sheetName val="Mão_de_obra"/>
      <sheetName val="Resumo_Financeiro"/>
      <sheetName val="traço_cbuq_faixa_c_Carpizza_CON"/>
      <sheetName val="Mat_Asf"/>
      <sheetName val="Desmat_0,15"/>
      <sheetName val="Dados_de_Entrada_13"/>
      <sheetName val="Dados_de_Entrada_23"/>
      <sheetName val="Dados_de_Entrada_33"/>
      <sheetName val="Dados_de_Entrada_43"/>
      <sheetName val="Página_18"/>
      <sheetName val="Página_23"/>
      <sheetName val="Página_33"/>
      <sheetName val="Página_43"/>
      <sheetName val="Página_53"/>
      <sheetName val="Página_63"/>
      <sheetName val="Página_73"/>
      <sheetName val="Página_83"/>
      <sheetName val="Página_93"/>
      <sheetName val="Página_103"/>
      <sheetName val="Página_113"/>
      <sheetName val="Página_123"/>
      <sheetName val="Página_133"/>
      <sheetName val="Página_143"/>
      <sheetName val="Página_163"/>
      <sheetName val="Traço_da_Mist_+Filler_3"/>
      <sheetName val="Traço_da_Mist__Bet_3"/>
      <sheetName val="E__Areia3"/>
      <sheetName val="E__Areia_(2)3"/>
      <sheetName val="Pes_Agr_Silos_Frio_3_4&quot;3"/>
      <sheetName val="Pes_Agr_Silos_Frio_Areia_méd3"/>
      <sheetName val="Pes_Agr_Silos_Frio_3_8&quot;+pó3"/>
      <sheetName val="Até_Aqui3"/>
      <sheetName val="Analise_SF_43"/>
      <sheetName val="Analise_SF_33"/>
      <sheetName val="Analise_SF_23"/>
      <sheetName val="Analise_SF_13"/>
      <sheetName val="Analise_SF_Filler3"/>
      <sheetName val="Analise_SQ_33"/>
      <sheetName val="Analise_SQ_23"/>
      <sheetName val="Analise_SQ_13"/>
      <sheetName val="INDICE_FORMA3"/>
      <sheetName val="P_A_T_O_99_B3"/>
      <sheetName val="BSTC_0,603"/>
      <sheetName val="BOCA_BSTC_0,603"/>
      <sheetName val="Tabela_mês3"/>
      <sheetName val="planilha_do_plano3"/>
      <sheetName val="CUSTO_HORÁRIO3"/>
      <sheetName val="Mão_de_obra3"/>
      <sheetName val="Resumo_Financeiro3"/>
      <sheetName val="traço_cbuq_faixa_c_Carpizza_CO3"/>
      <sheetName val="Mat_Asf3"/>
      <sheetName val="Desmat_0,153"/>
      <sheetName val="Dados_de_Entrada_12"/>
      <sheetName val="Dados_de_Entrada_22"/>
      <sheetName val="Dados_de_Entrada_32"/>
      <sheetName val="Dados_de_Entrada_42"/>
      <sheetName val="Página_17"/>
      <sheetName val="Página_22"/>
      <sheetName val="Página_32"/>
      <sheetName val="Página_42"/>
      <sheetName val="Página_52"/>
      <sheetName val="Página_62"/>
      <sheetName val="Página_72"/>
      <sheetName val="Página_82"/>
      <sheetName val="Página_92"/>
      <sheetName val="Página_102"/>
      <sheetName val="Página_112"/>
      <sheetName val="Página_122"/>
      <sheetName val="Página_132"/>
      <sheetName val="Página_142"/>
      <sheetName val="Página_162"/>
      <sheetName val="Traço_da_Mist_+Filler_2"/>
      <sheetName val="Traço_da_Mist__Bet_2"/>
      <sheetName val="E__Areia2"/>
      <sheetName val="E__Areia_(2)2"/>
      <sheetName val="Pes_Agr_Silos_Frio_3_4&quot;2"/>
      <sheetName val="Pes_Agr_Silos_Frio_Areia_méd2"/>
      <sheetName val="Pes_Agr_Silos_Frio_3_8&quot;+pó2"/>
      <sheetName val="Até_Aqui2"/>
      <sheetName val="Analise_SF_42"/>
      <sheetName val="Analise_SF_32"/>
      <sheetName val="Analise_SF_22"/>
      <sheetName val="Analise_SF_12"/>
      <sheetName val="Analise_SF_Filler2"/>
      <sheetName val="Analise_SQ_32"/>
      <sheetName val="Analise_SQ_22"/>
      <sheetName val="Analise_SQ_12"/>
      <sheetName val="INDICE_FORMA2"/>
      <sheetName val="P_A_T_O_99_B2"/>
      <sheetName val="BSTC_0,602"/>
      <sheetName val="BOCA_BSTC_0,602"/>
      <sheetName val="Tabela_mês2"/>
      <sheetName val="planilha_do_plano2"/>
      <sheetName val="CUSTO_HORÁRIO2"/>
      <sheetName val="Mão_de_obra2"/>
      <sheetName val="Resumo_Financeiro2"/>
      <sheetName val="traço_cbuq_faixa_c_Carpizza_CO2"/>
      <sheetName val="Mat_Asf2"/>
      <sheetName val="Desmat_0,152"/>
      <sheetName val="Dados_de_Entrada_14"/>
      <sheetName val="Dados_de_Entrada_24"/>
      <sheetName val="Dados_de_Entrada_34"/>
      <sheetName val="Dados_de_Entrada_44"/>
      <sheetName val="Página_19"/>
      <sheetName val="Página_24"/>
      <sheetName val="Página_34"/>
      <sheetName val="Página_44"/>
      <sheetName val="Página_54"/>
      <sheetName val="Página_64"/>
      <sheetName val="Página_74"/>
      <sheetName val="Página_84"/>
      <sheetName val="Página_94"/>
      <sheetName val="Página_104"/>
      <sheetName val="Página_114"/>
      <sheetName val="Página_124"/>
      <sheetName val="Página_134"/>
      <sheetName val="Página_144"/>
      <sheetName val="Página_164"/>
      <sheetName val="Traço_da_Mist_+Filler_4"/>
      <sheetName val="Traço_da_Mist__Bet_4"/>
      <sheetName val="E__Areia4"/>
      <sheetName val="E__Areia_(2)4"/>
      <sheetName val="Pes_Agr_Silos_Frio_3_4&quot;4"/>
      <sheetName val="Pes_Agr_Silos_Frio_Areia_méd4"/>
      <sheetName val="Pes_Agr_Silos_Frio_3_8&quot;+pó4"/>
      <sheetName val="Até_Aqui4"/>
      <sheetName val="Analise_SF_44"/>
      <sheetName val="Analise_SF_34"/>
      <sheetName val="Analise_SF_24"/>
      <sheetName val="Analise_SF_14"/>
      <sheetName val="Analise_SF_Filler4"/>
      <sheetName val="Analise_SQ_34"/>
      <sheetName val="Analise_SQ_24"/>
      <sheetName val="Analise_SQ_14"/>
      <sheetName val="INDICE_FORMA4"/>
      <sheetName val="P_A_T_O_99_B4"/>
      <sheetName val="BSTC_0,604"/>
      <sheetName val="BOCA_BSTC_0,604"/>
      <sheetName val="Tabela_mês4"/>
      <sheetName val="planilha_do_plano4"/>
      <sheetName val="CUSTO_HORÁRIO4"/>
      <sheetName val="Mão_de_obra4"/>
      <sheetName val="Resumo_Financeiro4"/>
      <sheetName val="traço_cbuq_faixa_c_Carpizza_CO4"/>
      <sheetName val="Mat_Asf4"/>
      <sheetName val="Desmat_0,15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3">
          <cell r="A3">
            <v>4.5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3">
          <cell r="A3">
            <v>4.5</v>
          </cell>
        </row>
      </sheetData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3">
          <cell r="A3">
            <v>4.5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>
        <row r="3">
          <cell r="A3">
            <v>4.5</v>
          </cell>
        </row>
      </sheetData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3">
          <cell r="A3">
            <v>4.5</v>
          </cell>
        </row>
      </sheetData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>
        <row r="3">
          <cell r="A3">
            <v>4.5</v>
          </cell>
        </row>
      </sheetData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>
        <row r="3">
          <cell r="A3">
            <v>4.5</v>
          </cell>
        </row>
      </sheetData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>
        <row r="3">
          <cell r="A3">
            <v>4.5</v>
          </cell>
        </row>
      </sheetData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>
        <row r="3">
          <cell r="A3">
            <v>4.5</v>
          </cell>
        </row>
      </sheetData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>
        <row r="3">
          <cell r="A3">
            <v>4.5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ANT_OBRAS"/>
      <sheetName val="AQU TERRENO-"/>
      <sheetName val="ESTA ELEVATÓRIA_"/>
      <sheetName val="EMISSÁRIO_"/>
      <sheetName val="ligação predial"/>
      <sheetName val="REDE COLETORA"/>
      <sheetName val="CANAA"/>
      <sheetName val="PATO"/>
      <sheetName val="Medição"/>
      <sheetName val="Medição Completa"/>
      <sheetName val="CAPACIDADES"/>
      <sheetName val="RECOMPOSIÇÃO MAN"/>
      <sheetName val="QQuant-Vol1_(2)"/>
      <sheetName val="RESUMO_AUT1"/>
      <sheetName val="PT"/>
      <sheetName val="PROJETO"/>
      <sheetName val="Orçamento"/>
      <sheetName val="RESUMO DE MEDIÇÃO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SERVIÇOS"/>
      <sheetName val="ORÇAMENTO"/>
      <sheetName val="CROQUI"/>
      <sheetName val="MOBIL-CANT"/>
      <sheetName val="MB"/>
      <sheetName val="AQ TR MB"/>
      <sheetName val="COMPARATIVO"/>
      <sheetName val="Cav. mec. reb.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Sumário"/>
      <sheetName val="Características"/>
      <sheetName val="Percentual"/>
      <sheetName val="Manut. 1º ano"/>
      <sheetName val="Manut. demais anos"/>
      <sheetName val="Orçamento Total"/>
      <sheetName val="Orçamento por Kmf"/>
      <sheetName val="Crono. Financ. (kmf)"/>
    </sheetNames>
    <sheetDataSet>
      <sheetData sheetId="0"/>
      <sheetData sheetId="1"/>
      <sheetData sheetId="2"/>
      <sheetData sheetId="3">
        <row r="3">
          <cell r="B3" t="str">
            <v>Nº</v>
          </cell>
          <cell r="C3" t="str">
            <v>km           Inicial</v>
          </cell>
          <cell r="D3" t="str">
            <v>km              Final</v>
          </cell>
          <cell r="E3" t="str">
            <v>Extensão (km)</v>
          </cell>
          <cell r="F3" t="str">
            <v>Reparo Superficial (m²)</v>
          </cell>
          <cell r="G3" t="str">
            <v>Remendo Profundo (m²)</v>
          </cell>
          <cell r="H3" t="str">
            <v>Selagem de Trinca
(A, M, B)</v>
          </cell>
          <cell r="I3" t="str">
            <v xml:space="preserve">RL         </v>
          </cell>
          <cell r="J3" t="str">
            <v>RP</v>
          </cell>
          <cell r="K3" t="e">
            <v>#REF!</v>
          </cell>
          <cell r="N3" t="e">
            <v>#REF!</v>
          </cell>
          <cell r="Q3" t="e">
            <v>#REF!</v>
          </cell>
          <cell r="T3" t="e">
            <v>#REF!</v>
          </cell>
          <cell r="W3" t="str">
            <v>Tipo Fresagem</v>
          </cell>
          <cell r="Z3" t="e">
            <v>#REF!</v>
          </cell>
          <cell r="AA3" t="e">
            <v>#REF!</v>
          </cell>
          <cell r="AB3" t="e">
            <v>#REF!</v>
          </cell>
          <cell r="AC3" t="e">
            <v>#REF!</v>
          </cell>
          <cell r="AD3" t="e">
            <v>#REF!</v>
          </cell>
          <cell r="AE3" t="str">
            <v>MICRO</v>
          </cell>
          <cell r="AF3" t="str">
            <v>LAMA</v>
          </cell>
          <cell r="AG3" t="str">
            <v>REP</v>
          </cell>
          <cell r="AH3" t="e">
            <v>#REF!</v>
          </cell>
          <cell r="AI3" t="e">
            <v>#REF!</v>
          </cell>
          <cell r="AJ3" t="e">
            <v>#REF!</v>
          </cell>
          <cell r="AK3" t="e">
            <v>#REF!</v>
          </cell>
          <cell r="AL3" t="e">
            <v>#REF!</v>
          </cell>
          <cell r="AM3" t="e">
            <v>#REF!</v>
          </cell>
          <cell r="AN3" t="e">
            <v>#REF!</v>
          </cell>
          <cell r="AO3" t="e">
            <v>#REF!</v>
          </cell>
          <cell r="AP3" t="e">
            <v>#REF!</v>
          </cell>
          <cell r="AQ3" t="e">
            <v>#REF!</v>
          </cell>
          <cell r="AR3" t="e">
            <v>#REF!</v>
          </cell>
          <cell r="AS3" t="e">
            <v>#REF!</v>
          </cell>
          <cell r="AT3" t="e">
            <v>#REF!</v>
          </cell>
          <cell r="AU3" t="str">
            <v>Fresagem</v>
          </cell>
          <cell r="AW3" t="e">
            <v>#REF!</v>
          </cell>
          <cell r="AX3" t="e">
            <v>#REF!</v>
          </cell>
          <cell r="AY3" t="e">
            <v>#REF!</v>
          </cell>
          <cell r="AZ3" t="e">
            <v>#REF!</v>
          </cell>
          <cell r="BA3" t="str">
            <v>RBSM</v>
          </cell>
          <cell r="BB3" t="str">
            <v>RBAM</v>
          </cell>
          <cell r="BC3" t="str">
            <v>RBAM (FS)</v>
          </cell>
          <cell r="BD3" t="str">
            <v>REC</v>
          </cell>
          <cell r="BE3" t="str">
            <v>MICRO</v>
          </cell>
          <cell r="BF3" t="str">
            <v>LAMA</v>
          </cell>
          <cell r="BG3" t="str">
            <v>REP</v>
          </cell>
          <cell r="BH3" t="e">
            <v>#REF!</v>
          </cell>
          <cell r="BI3" t="e">
            <v>#REF!</v>
          </cell>
          <cell r="BJ3" t="e">
            <v>#REF!</v>
          </cell>
          <cell r="BK3" t="e">
            <v>#REF!</v>
          </cell>
          <cell r="BL3" t="e">
            <v>#REF!</v>
          </cell>
          <cell r="BM3" t="e">
            <v>#REF!</v>
          </cell>
          <cell r="BN3" t="e">
            <v>#REF!</v>
          </cell>
          <cell r="BO3" t="e">
            <v>#REF!</v>
          </cell>
          <cell r="BP3" t="e">
            <v>#REF!</v>
          </cell>
          <cell r="BQ3" t="e">
            <v>#REF!</v>
          </cell>
          <cell r="BR3" t="e">
            <v>#REF!</v>
          </cell>
          <cell r="BS3" t="e">
            <v>#REF!</v>
          </cell>
          <cell r="BT3" t="e">
            <v>#REF!</v>
          </cell>
          <cell r="BU3" t="str">
            <v>Fresagem</v>
          </cell>
          <cell r="BW3" t="e">
            <v>#REF!</v>
          </cell>
          <cell r="BX3" t="e">
            <v>#REF!</v>
          </cell>
          <cell r="BY3" t="e">
            <v>#REF!</v>
          </cell>
          <cell r="BZ3" t="e">
            <v>#REF!</v>
          </cell>
          <cell r="CA3" t="str">
            <v>RBSM</v>
          </cell>
          <cell r="CB3" t="str">
            <v>RBAM</v>
          </cell>
          <cell r="CC3" t="str">
            <v>RBAM (FS)</v>
          </cell>
          <cell r="CD3" t="str">
            <v>REC</v>
          </cell>
          <cell r="CE3" t="str">
            <v>MICRO</v>
          </cell>
          <cell r="CF3" t="str">
            <v>LAMA</v>
          </cell>
          <cell r="CG3" t="str">
            <v>REP</v>
          </cell>
          <cell r="CH3" t="e">
            <v>#REF!</v>
          </cell>
          <cell r="CI3" t="e">
            <v>#REF!</v>
          </cell>
          <cell r="CJ3" t="e">
            <v>#REF!</v>
          </cell>
          <cell r="CK3" t="e">
            <v>#REF!</v>
          </cell>
          <cell r="CL3" t="e">
            <v>#REF!</v>
          </cell>
          <cell r="CM3" t="e">
            <v>#REF!</v>
          </cell>
          <cell r="CN3" t="e">
            <v>#REF!</v>
          </cell>
          <cell r="CO3" t="e">
            <v>#REF!</v>
          </cell>
          <cell r="CP3" t="e">
            <v>#REF!</v>
          </cell>
          <cell r="CQ3" t="e">
            <v>#REF!</v>
          </cell>
          <cell r="CR3" t="e">
            <v>#REF!</v>
          </cell>
          <cell r="CS3" t="e">
            <v>#REF!</v>
          </cell>
          <cell r="CT3" t="e">
            <v>#REF!</v>
          </cell>
          <cell r="CU3" t="str">
            <v>Segmentação e Características</v>
          </cell>
          <cell r="DZ3" t="str">
            <v>Apresentação</v>
          </cell>
        </row>
        <row r="4">
          <cell r="K4" t="str">
            <v>3ª FX ESQ</v>
          </cell>
          <cell r="L4" t="str">
            <v>PISTA</v>
          </cell>
          <cell r="M4" t="str">
            <v>3ª FX DIR</v>
          </cell>
          <cell r="N4" t="str">
            <v>3ª FX ESQ</v>
          </cell>
          <cell r="O4" t="str">
            <v>PISTA</v>
          </cell>
          <cell r="P4" t="str">
            <v>3ª FX DIR</v>
          </cell>
          <cell r="Q4" t="str">
            <v>3ª FX ESQ</v>
          </cell>
          <cell r="R4" t="str">
            <v>PISTA</v>
          </cell>
          <cell r="S4" t="str">
            <v>3ª FX DIR</v>
          </cell>
          <cell r="T4" t="str">
            <v>3ª FX ESQ</v>
          </cell>
          <cell r="U4" t="str">
            <v>PISTA</v>
          </cell>
          <cell r="V4" t="str">
            <v>3ª FX DIR</v>
          </cell>
          <cell r="W4" t="str">
            <v>3ª FX ESQ</v>
          </cell>
          <cell r="X4" t="str">
            <v>PISTA</v>
          </cell>
          <cell r="Y4" t="str">
            <v>3ª FX DIR</v>
          </cell>
          <cell r="AU4" t="e">
            <v>#REF!</v>
          </cell>
          <cell r="AV4" t="str">
            <v>Tipo
Cont.
 Descont.</v>
          </cell>
          <cell r="BU4" t="e">
            <v>#REF!</v>
          </cell>
          <cell r="BV4" t="str">
            <v>Tipo
Cont.
 Descont.</v>
          </cell>
          <cell r="CU4" t="str">
            <v>Tipo</v>
          </cell>
          <cell r="CV4" t="str">
            <v>Nº de faixas</v>
          </cell>
          <cell r="CW4" t="str">
            <v>Largura Pista</v>
          </cell>
          <cell r="CX4" t="str">
            <v>Largura 3ª Faixa LE</v>
          </cell>
          <cell r="CY4" t="str">
            <v>Largura Faixa</v>
          </cell>
          <cell r="CZ4" t="str">
            <v>Largura 3ª Faixa LD</v>
          </cell>
          <cell r="DA4" t="str">
            <v>Larg. Acost. LE</v>
          </cell>
          <cell r="DB4" t="str">
            <v>Larg. Acost. LD</v>
          </cell>
          <cell r="DC4" t="str">
            <v>Exten. Le</v>
          </cell>
          <cell r="DD4" t="str">
            <v>Exten. Ld</v>
          </cell>
          <cell r="DE4" t="str">
            <v>Hr Para 3 Anos</v>
          </cell>
          <cell r="DF4" t="str">
            <v>Hr Para 5 Anos</v>
          </cell>
          <cell r="DG4" t="str">
            <v>IGG</v>
          </cell>
          <cell r="DH4" t="str">
            <v>IGGE</v>
          </cell>
          <cell r="DI4" t="str">
            <v>Degrau médio existente LE</v>
          </cell>
          <cell r="DJ4" t="str">
            <v>Degrau médio existente LD</v>
          </cell>
          <cell r="DL4" t="str">
            <v>Sol Pista</v>
          </cell>
          <cell r="DP4" t="str">
            <v>Acostamento LE</v>
          </cell>
          <cell r="DT4" t="str">
            <v>Acostamento LD</v>
          </cell>
          <cell r="DZ4" t="str">
            <v>Mapa</v>
          </cell>
        </row>
        <row r="6">
          <cell r="A6" t="str">
            <v>BR-/RN</v>
          </cell>
        </row>
        <row r="7">
          <cell r="A7" t="str">
            <v>BR-/RN</v>
          </cell>
        </row>
        <row r="8">
          <cell r="A8" t="str">
            <v>BR-/RN</v>
          </cell>
        </row>
        <row r="9">
          <cell r="A9" t="str">
            <v>BR-/RN</v>
          </cell>
        </row>
        <row r="10">
          <cell r="A10" t="str">
            <v>BR-/RN</v>
          </cell>
        </row>
        <row r="11">
          <cell r="A11" t="str">
            <v>BR-/RN</v>
          </cell>
        </row>
        <row r="12">
          <cell r="A12" t="str">
            <v>BR-/RN</v>
          </cell>
        </row>
        <row r="13">
          <cell r="A13" t="str">
            <v>BR-/RN</v>
          </cell>
        </row>
        <row r="14">
          <cell r="A14" t="str">
            <v>BR-/RN</v>
          </cell>
        </row>
        <row r="15">
          <cell r="A15" t="str">
            <v>BR-/RN</v>
          </cell>
        </row>
        <row r="16">
          <cell r="A16" t="str">
            <v>BR-/RN</v>
          </cell>
        </row>
        <row r="17">
          <cell r="A17" t="str">
            <v>BR-/RN</v>
          </cell>
        </row>
        <row r="18">
          <cell r="A18" t="str">
            <v>BR-/RN</v>
          </cell>
        </row>
        <row r="19">
          <cell r="A19" t="str">
            <v>BR-/RN</v>
          </cell>
        </row>
        <row r="20">
          <cell r="A20" t="str">
            <v>BR-/RN</v>
          </cell>
        </row>
        <row r="21">
          <cell r="A21" t="str">
            <v>BR-/RN</v>
          </cell>
        </row>
        <row r="22">
          <cell r="A22" t="str">
            <v>BR-/RN</v>
          </cell>
        </row>
        <row r="23">
          <cell r="A23" t="str">
            <v>BR-/RN</v>
          </cell>
        </row>
        <row r="24">
          <cell r="A24" t="str">
            <v>BR-/RN</v>
          </cell>
        </row>
        <row r="25">
          <cell r="A25" t="str">
            <v>BR-/RN</v>
          </cell>
        </row>
        <row r="26">
          <cell r="A26" t="str">
            <v>BR-/RN</v>
          </cell>
        </row>
        <row r="27">
          <cell r="A27" t="str">
            <v>BR-/RN</v>
          </cell>
        </row>
        <row r="28">
          <cell r="A28" t="str">
            <v>BR-/RN</v>
          </cell>
        </row>
        <row r="29">
          <cell r="A29" t="str">
            <v>BR-/RN</v>
          </cell>
        </row>
        <row r="30">
          <cell r="A30" t="str">
            <v>BR-/RN</v>
          </cell>
        </row>
        <row r="31">
          <cell r="A31" t="str">
            <v>BR-/RN</v>
          </cell>
        </row>
        <row r="32">
          <cell r="A32" t="str">
            <v>BR-/RN</v>
          </cell>
        </row>
        <row r="33">
          <cell r="A33" t="str">
            <v>BR-/RN</v>
          </cell>
        </row>
        <row r="34">
          <cell r="A34" t="str">
            <v>BR-/RN</v>
          </cell>
        </row>
        <row r="35">
          <cell r="A35" t="str">
            <v>BR-/RN</v>
          </cell>
        </row>
        <row r="36">
          <cell r="A36" t="str">
            <v>BR-/RN</v>
          </cell>
        </row>
        <row r="37">
          <cell r="A37" t="str">
            <v>BR-/RN</v>
          </cell>
        </row>
        <row r="38">
          <cell r="A38" t="str">
            <v>BR-/RN</v>
          </cell>
        </row>
        <row r="39">
          <cell r="A39" t="str">
            <v>BR-/RN</v>
          </cell>
        </row>
        <row r="40">
          <cell r="A40" t="str">
            <v>BR-/RN</v>
          </cell>
        </row>
        <row r="41">
          <cell r="A41" t="str">
            <v>BR-/RN</v>
          </cell>
        </row>
        <row r="42">
          <cell r="A42" t="str">
            <v>BR-/RN</v>
          </cell>
        </row>
        <row r="43">
          <cell r="A43" t="str">
            <v>BR-/RN</v>
          </cell>
        </row>
        <row r="44">
          <cell r="A44" t="str">
            <v>BR-/RN</v>
          </cell>
        </row>
        <row r="45">
          <cell r="A45" t="str">
            <v>BR-/RN</v>
          </cell>
        </row>
        <row r="46">
          <cell r="A46" t="str">
            <v>BR-/RN</v>
          </cell>
        </row>
        <row r="47">
          <cell r="A47" t="str">
            <v>BR-/RN</v>
          </cell>
        </row>
        <row r="48">
          <cell r="A48" t="str">
            <v>BR-/RN</v>
          </cell>
        </row>
        <row r="49">
          <cell r="A49" t="str">
            <v>BR-/RN</v>
          </cell>
        </row>
        <row r="50">
          <cell r="A50" t="str">
            <v>BR-/RN</v>
          </cell>
        </row>
        <row r="51">
          <cell r="A51" t="str">
            <v>BR-/RN</v>
          </cell>
        </row>
        <row r="52">
          <cell r="A52" t="str">
            <v>BR-/RN</v>
          </cell>
        </row>
        <row r="53">
          <cell r="A53" t="str">
            <v>BR-/RN</v>
          </cell>
        </row>
        <row r="54">
          <cell r="A54" t="str">
            <v>BR-/RN</v>
          </cell>
        </row>
        <row r="55">
          <cell r="A55" t="str">
            <v>BR-/RN</v>
          </cell>
        </row>
        <row r="56">
          <cell r="A56" t="str">
            <v>BR-/RN</v>
          </cell>
        </row>
        <row r="57">
          <cell r="A57" t="str">
            <v>BR-/RN</v>
          </cell>
        </row>
        <row r="58">
          <cell r="A58" t="str">
            <v>BR-/RN</v>
          </cell>
        </row>
        <row r="59">
          <cell r="A59" t="str">
            <v>BR-/RN</v>
          </cell>
        </row>
        <row r="60">
          <cell r="A60" t="str">
            <v>BR-/RN</v>
          </cell>
        </row>
        <row r="61">
          <cell r="A61" t="str">
            <v>BR-/RN</v>
          </cell>
        </row>
        <row r="62">
          <cell r="A62" t="str">
            <v>BR-/RN</v>
          </cell>
        </row>
        <row r="63">
          <cell r="A63" t="str">
            <v>BR-/RN</v>
          </cell>
        </row>
        <row r="64">
          <cell r="A64" t="str">
            <v>BR-/RN</v>
          </cell>
        </row>
        <row r="65">
          <cell r="A65" t="str">
            <v>BR-/RN</v>
          </cell>
        </row>
        <row r="66">
          <cell r="A66" t="str">
            <v>BR-/RN</v>
          </cell>
        </row>
        <row r="67">
          <cell r="A67" t="str">
            <v>BR-/RN</v>
          </cell>
        </row>
        <row r="68">
          <cell r="A68" t="str">
            <v>BR-/RN</v>
          </cell>
        </row>
        <row r="69">
          <cell r="A69" t="str">
            <v>BR-/RN</v>
          </cell>
        </row>
        <row r="70">
          <cell r="A70" t="str">
            <v>BR-/RN</v>
          </cell>
        </row>
        <row r="71">
          <cell r="A71" t="str">
            <v>BR-/RN</v>
          </cell>
        </row>
        <row r="72">
          <cell r="A72" t="str">
            <v>BR-/RN</v>
          </cell>
        </row>
        <row r="73">
          <cell r="A73" t="str">
            <v>BR-/RN</v>
          </cell>
        </row>
        <row r="74">
          <cell r="A74" t="str">
            <v>BR-/RN</v>
          </cell>
        </row>
        <row r="75">
          <cell r="A75" t="str">
            <v>BR-/RN</v>
          </cell>
        </row>
        <row r="76">
          <cell r="A76" t="str">
            <v>BR-/RN</v>
          </cell>
        </row>
        <row r="77">
          <cell r="A77" t="str">
            <v>BR-/RN</v>
          </cell>
        </row>
        <row r="78">
          <cell r="A78" t="str">
            <v>BR-/RN</v>
          </cell>
        </row>
        <row r="79">
          <cell r="A79" t="str">
            <v>BR-/RN</v>
          </cell>
        </row>
        <row r="80">
          <cell r="A80" t="str">
            <v>BR-/RN</v>
          </cell>
        </row>
        <row r="81">
          <cell r="A81" t="str">
            <v>BR-/RN</v>
          </cell>
        </row>
        <row r="82">
          <cell r="A82" t="str">
            <v>BR-/RN</v>
          </cell>
        </row>
        <row r="83">
          <cell r="A83" t="str">
            <v>BR-/RN</v>
          </cell>
        </row>
        <row r="84">
          <cell r="A84" t="str">
            <v>BR-/RN</v>
          </cell>
        </row>
        <row r="85">
          <cell r="A85" t="str">
            <v>BR-/RN</v>
          </cell>
        </row>
        <row r="86">
          <cell r="A86" t="str">
            <v>BR-/RN</v>
          </cell>
        </row>
        <row r="87">
          <cell r="A87" t="str">
            <v>BR-/RN</v>
          </cell>
        </row>
        <row r="88">
          <cell r="A88" t="str">
            <v>BR-/RN</v>
          </cell>
        </row>
        <row r="89">
          <cell r="A89" t="str">
            <v>BR-/RN</v>
          </cell>
        </row>
        <row r="90">
          <cell r="A90" t="str">
            <v>BR-/RN</v>
          </cell>
        </row>
        <row r="91">
          <cell r="A91" t="str">
            <v>BR-/RN</v>
          </cell>
        </row>
        <row r="92">
          <cell r="A92" t="str">
            <v>BR-/RN</v>
          </cell>
        </row>
        <row r="93">
          <cell r="A93" t="str">
            <v>BR-/RN</v>
          </cell>
        </row>
        <row r="94">
          <cell r="A94" t="str">
            <v>BR-/RN</v>
          </cell>
        </row>
        <row r="95">
          <cell r="A95" t="str">
            <v>BR-/RN</v>
          </cell>
        </row>
        <row r="96">
          <cell r="A96" t="str">
            <v>BR-/RN</v>
          </cell>
        </row>
        <row r="97">
          <cell r="A97" t="str">
            <v>BR-/RN</v>
          </cell>
        </row>
        <row r="98">
          <cell r="A98" t="str">
            <v>BR-/RN</v>
          </cell>
        </row>
        <row r="99">
          <cell r="A99" t="str">
            <v>BR-/RN</v>
          </cell>
        </row>
        <row r="100">
          <cell r="A100" t="str">
            <v>BR-/RN</v>
          </cell>
        </row>
        <row r="101">
          <cell r="A101" t="str">
            <v>BR-/RN</v>
          </cell>
        </row>
        <row r="102">
          <cell r="A102" t="str">
            <v>BR-/RN</v>
          </cell>
        </row>
        <row r="103">
          <cell r="A103" t="str">
            <v>BR-/RN</v>
          </cell>
        </row>
        <row r="104">
          <cell r="A104" t="str">
            <v>BR-/RN</v>
          </cell>
        </row>
        <row r="105">
          <cell r="A105" t="str">
            <v>BR-/RN</v>
          </cell>
        </row>
      </sheetData>
      <sheetData sheetId="4"/>
      <sheetData sheetId="5"/>
      <sheetData sheetId="6">
        <row r="1">
          <cell r="C1" t="str">
            <v>Planilha de Preços Unitários</v>
          </cell>
        </row>
        <row r="3">
          <cell r="C3" t="str">
            <v>Descrição</v>
          </cell>
        </row>
        <row r="4">
          <cell r="A4">
            <v>1</v>
          </cell>
          <cell r="B4">
            <v>1</v>
          </cell>
          <cell r="C4" t="str">
            <v>PISTA ROLAMENTO</v>
          </cell>
        </row>
        <row r="5">
          <cell r="C5" t="str">
            <v>Reparo Profundo</v>
          </cell>
        </row>
        <row r="6">
          <cell r="C6" t="str">
            <v>Remendo profundo com imprimação com emulsão asfáltica - demolição mecânica e serra</v>
          </cell>
        </row>
        <row r="7">
          <cell r="C7" t="str">
            <v>Fresagem Contínua do Pav. (e=3,0cm)</v>
          </cell>
        </row>
        <row r="8">
          <cell r="C8" t="str">
            <v>Pintura de Ligação</v>
          </cell>
        </row>
        <row r="9">
          <cell r="C9" t="str">
            <v>CBUQ - Faixa C (e=3,0cm)</v>
          </cell>
        </row>
        <row r="10">
          <cell r="C10" t="str">
            <v>FS (4,0) - Fresagem com recomposição</v>
          </cell>
        </row>
        <row r="11">
          <cell r="C11" t="str">
            <v>Fresagem Descontínua do Pav. (e=4,0cm)</v>
          </cell>
        </row>
        <row r="12">
          <cell r="C12" t="str">
            <v>Fresagem Contínua do Pav. (e=4,0cm)</v>
          </cell>
        </row>
        <row r="13">
          <cell r="C13" t="str">
            <v>Pintura de Ligação</v>
          </cell>
        </row>
        <row r="14">
          <cell r="C14" t="str">
            <v>CBUQ - Faixa C (e=4,0cm)</v>
          </cell>
        </row>
        <row r="15">
          <cell r="C15" t="str">
            <v>FS (5,0) - Fresagem sem recomposição</v>
          </cell>
        </row>
        <row r="16">
          <cell r="C16" t="str">
            <v>Fresagem Descontínua do Pav. (e=5,0cm)</v>
          </cell>
        </row>
        <row r="17">
          <cell r="C17" t="str">
            <v>Fresagem Contínua do Pav. (e=5,0cm)</v>
          </cell>
        </row>
        <row r="18">
          <cell r="C18" t="str">
            <v>Pintura de Ligação</v>
          </cell>
        </row>
        <row r="19">
          <cell r="C19" t="str">
            <v>CBUQ - Faixa C (e=5,0cm)</v>
          </cell>
        </row>
        <row r="20">
          <cell r="C20" t="str">
            <v>FS (6,0) - Fresagem sem recomposição</v>
          </cell>
        </row>
        <row r="21">
          <cell r="C21" t="str">
            <v>Fresagem Descontínua do Pav. (e=6,0cm)</v>
          </cell>
        </row>
        <row r="22">
          <cell r="C22" t="str">
            <v>Fresagem Contínua do Pav. (e=6,0cm)</v>
          </cell>
        </row>
        <row r="23">
          <cell r="C23" t="str">
            <v>Pintura de Ligação</v>
          </cell>
        </row>
        <row r="24">
          <cell r="C24" t="str">
            <v>CBUQ - Faixa C (e=6,0cm)</v>
          </cell>
        </row>
        <row r="25">
          <cell r="C25" t="str">
            <v>Micro</v>
          </cell>
        </row>
        <row r="26">
          <cell r="C26" t="str">
            <v>Micro revestimento a frio - Microflex 1,5 cm BC c/ cal</v>
          </cell>
        </row>
        <row r="27">
          <cell r="C27" t="str">
            <v>Lama</v>
          </cell>
        </row>
        <row r="28">
          <cell r="C28" t="str">
            <v>Lama asfáltica - faixa III</v>
          </cell>
        </row>
        <row r="29">
          <cell r="C29" t="str">
            <v>TSS Serviço</v>
          </cell>
        </row>
        <row r="30">
          <cell r="C30" t="str">
            <v>Tratamento superficial simples c/ emulsão BC</v>
          </cell>
        </row>
        <row r="31">
          <cell r="C31" t="str">
            <v>TSD Serviço</v>
          </cell>
        </row>
        <row r="32">
          <cell r="C32" t="str">
            <v>Tratamento superficial duplo c/ emulsão BC</v>
          </cell>
        </row>
        <row r="33">
          <cell r="C33" t="str">
            <v>TSDp Serviço</v>
          </cell>
        </row>
        <row r="34">
          <cell r="C34" t="str">
            <v>Tratamento superficial duplo com polímero</v>
          </cell>
        </row>
        <row r="35">
          <cell r="C35" t="str">
            <v>Reperfilagem</v>
          </cell>
        </row>
        <row r="36">
          <cell r="C36" t="str">
            <v>Pintura de Ligação</v>
          </cell>
        </row>
        <row r="37">
          <cell r="C37" t="str">
            <v>CBUQ - Massa Fina (e=2,0cm)</v>
          </cell>
        </row>
        <row r="38">
          <cell r="C38" t="str">
            <v>CBUQ - FAIXA B (4,0)</v>
          </cell>
        </row>
        <row r="39">
          <cell r="C39" t="str">
            <v>Pintura de Ligação</v>
          </cell>
        </row>
        <row r="40">
          <cell r="C40" t="str">
            <v>CBUQ - Faixa B (e=4,0cm)</v>
          </cell>
        </row>
        <row r="41">
          <cell r="C41" t="str">
            <v>CBUQ - FAIXA B (4,5)</v>
          </cell>
        </row>
        <row r="42">
          <cell r="C42" t="str">
            <v>Pintura de Ligação</v>
          </cell>
        </row>
        <row r="43">
          <cell r="C43" t="str">
            <v>CBUQ - Faixa B (e=4,5cm)</v>
          </cell>
        </row>
        <row r="44">
          <cell r="C44" t="str">
            <v>CBUQ - FAIXA B (5,0)</v>
          </cell>
        </row>
        <row r="45">
          <cell r="C45" t="str">
            <v>Pintura de Ligação</v>
          </cell>
        </row>
        <row r="46">
          <cell r="C46" t="str">
            <v>CBUQ - Faixa B (e=5,0cm)</v>
          </cell>
        </row>
        <row r="47">
          <cell r="C47" t="str">
            <v>CBUQ - FAIXA B (6,5)</v>
          </cell>
        </row>
        <row r="48">
          <cell r="C48" t="str">
            <v>Pintura de Ligação</v>
          </cell>
        </row>
        <row r="49">
          <cell r="C49" t="str">
            <v>CBUQ - Faixa B (e=6,5cm)</v>
          </cell>
        </row>
        <row r="50">
          <cell r="C50" t="str">
            <v>CBUQ - FAIXA C (3,0)</v>
          </cell>
        </row>
        <row r="51">
          <cell r="C51" t="str">
            <v>Pintura de Ligação</v>
          </cell>
        </row>
        <row r="52">
          <cell r="C52" t="str">
            <v>CBUQ - Faixa C (e=3,0cm)</v>
          </cell>
        </row>
        <row r="53">
          <cell r="C53" t="str">
            <v>CBUQ - FAIXA C (4,0)</v>
          </cell>
        </row>
        <row r="54">
          <cell r="C54" t="str">
            <v>Pintura de Ligação</v>
          </cell>
        </row>
        <row r="55">
          <cell r="C55" t="str">
            <v>CBUQ - Faixa C (e=4,0cm)</v>
          </cell>
        </row>
        <row r="56">
          <cell r="C56" t="str">
            <v>CBUQ - FAIXA C (4,5)</v>
          </cell>
        </row>
        <row r="57">
          <cell r="C57" t="str">
            <v>Pintura de Ligação</v>
          </cell>
        </row>
        <row r="58">
          <cell r="C58" t="str">
            <v>CBUQ - Faixa C (e=4,5cm)</v>
          </cell>
        </row>
        <row r="59">
          <cell r="C59" t="str">
            <v>CBUQ - FAIXA C (5,0)</v>
          </cell>
        </row>
        <row r="60">
          <cell r="C60" t="str">
            <v>Pintura de Ligação</v>
          </cell>
        </row>
        <row r="61">
          <cell r="C61" t="str">
            <v>CBUQ - Faixa C (e=5,0cm)</v>
          </cell>
        </row>
        <row r="62">
          <cell r="C62" t="str">
            <v>CBUQ - FAIXA C (6,0)</v>
          </cell>
        </row>
        <row r="63">
          <cell r="C63" t="str">
            <v>Pintura de Ligação</v>
          </cell>
        </row>
        <row r="64">
          <cell r="C64" t="str">
            <v>CBUQ - Faixa C (e=6,0cm)</v>
          </cell>
        </row>
        <row r="65">
          <cell r="C65" t="str">
            <v>CBUQ - FAIXA C (6,5)</v>
          </cell>
        </row>
        <row r="66">
          <cell r="C66" t="str">
            <v>Pintura de Ligação</v>
          </cell>
        </row>
        <row r="67">
          <cell r="C67" t="str">
            <v>CBUQ - Faixa C (e=6,5cm)</v>
          </cell>
        </row>
        <row r="68">
          <cell r="C68" t="str">
            <v>CBUQ - FAIXA C (7,0)</v>
          </cell>
        </row>
        <row r="69">
          <cell r="C69" t="str">
            <v>Pintura de Ligação</v>
          </cell>
        </row>
        <row r="70">
          <cell r="C70" t="str">
            <v>CBUQ - Faixa C (e=7,0cm)</v>
          </cell>
        </row>
        <row r="71">
          <cell r="C71" t="str">
            <v>CBUQ - FAIXA C (7,5)</v>
          </cell>
        </row>
        <row r="72">
          <cell r="C72" t="str">
            <v>Pintura de Ligação</v>
          </cell>
        </row>
        <row r="73">
          <cell r="C73" t="str">
            <v>CBUQ - Faixa C (e=7,5cm)</v>
          </cell>
        </row>
        <row r="74">
          <cell r="C74" t="str">
            <v>Reciclagem de base simples</v>
          </cell>
        </row>
        <row r="75">
          <cell r="C75" t="str">
            <v>Reciclagem de base simples (e=15,0cm)</v>
          </cell>
        </row>
        <row r="76">
          <cell r="C76" t="str">
            <v>Imprimação Asfáltica (EAI)</v>
          </cell>
        </row>
        <row r="77">
          <cell r="C77" t="str">
            <v>Pintura de Ligação</v>
          </cell>
        </row>
        <row r="78">
          <cell r="C78" t="str">
            <v>Tratamento superficial simples c/ emulsão BC</v>
          </cell>
        </row>
        <row r="79">
          <cell r="C79" t="str">
            <v>Tratamento superficial duplo c/ emulsão BC</v>
          </cell>
        </row>
        <row r="80">
          <cell r="C80" t="str">
            <v>Tratamento superficial duplo com polímero</v>
          </cell>
        </row>
        <row r="81">
          <cell r="C81" t="str">
            <v>CBUQ - Faixa B (e=5,0cm)</v>
          </cell>
        </row>
        <row r="82">
          <cell r="C82" t="str">
            <v>CBUQ - Faixa C (e=5,0cm)</v>
          </cell>
        </row>
        <row r="83">
          <cell r="C83" t="str">
            <v>Reciclagem de base com adição de brita</v>
          </cell>
        </row>
        <row r="84">
          <cell r="C84" t="str">
            <v>Reciclagem de base com adição de brita (e=0,0cm)</v>
          </cell>
        </row>
        <row r="85">
          <cell r="C85" t="str">
            <v>Imprimação Asfáltica (EAI)</v>
          </cell>
        </row>
        <row r="86">
          <cell r="C86" t="str">
            <v>Pintura de Ligação</v>
          </cell>
        </row>
        <row r="87">
          <cell r="C87" t="str">
            <v>Tratamento superficial simples c/ emulsão BC</v>
          </cell>
        </row>
        <row r="88">
          <cell r="C88" t="str">
            <v>Tratamento superficial duplo c/ emulsão BC</v>
          </cell>
        </row>
        <row r="89">
          <cell r="C89" t="str">
            <v>Tratamento Superficial Duplo com polímero</v>
          </cell>
        </row>
        <row r="90">
          <cell r="C90" t="str">
            <v>CBUQ - Faixa B  (e=0,0cm)</v>
          </cell>
        </row>
        <row r="91">
          <cell r="C91" t="str">
            <v>CBUQ - Faixa C (e=0,0cm)</v>
          </cell>
        </row>
        <row r="92">
          <cell r="C92" t="str">
            <v>Reciclagem de base com adição de cimento</v>
          </cell>
        </row>
        <row r="93">
          <cell r="C93" t="str">
            <v>Reciclagem de base com adição de cimento (e=15,0cm)</v>
          </cell>
        </row>
        <row r="94">
          <cell r="C94" t="str">
            <v>Imprimação Asfáltica (EAI)</v>
          </cell>
        </row>
        <row r="95">
          <cell r="C95" t="str">
            <v>Pintura de Ligação</v>
          </cell>
        </row>
        <row r="96">
          <cell r="C96" t="str">
            <v>Tratamento superficial simples c/ emulsão BC</v>
          </cell>
        </row>
        <row r="97">
          <cell r="C97" t="str">
            <v>Tratamento superficial duplo c/ emulsão BC</v>
          </cell>
        </row>
        <row r="98">
          <cell r="C98" t="str">
            <v>Tratamento superficial duplo com polímero</v>
          </cell>
        </row>
        <row r="99">
          <cell r="C99" t="str">
            <v>CBUQ - Faixa B  (e=0,0cm)</v>
          </cell>
        </row>
        <row r="100">
          <cell r="C100" t="str">
            <v>CBUQ - Faixa C  (e=5,0cm)</v>
          </cell>
        </row>
        <row r="101">
          <cell r="C101" t="str">
            <v>Reciclagem de base com adição de brita e cimento</v>
          </cell>
        </row>
        <row r="102">
          <cell r="C102" t="str">
            <v>Reciclagem de base com adição de brita e cimento (e=15,0cm)</v>
          </cell>
        </row>
        <row r="103">
          <cell r="C103" t="str">
            <v>Imprimação Asfáltica (EAI)</v>
          </cell>
        </row>
        <row r="104">
          <cell r="C104" t="str">
            <v>Pintura de Ligação</v>
          </cell>
        </row>
        <row r="105">
          <cell r="C105" t="str">
            <v>Tratamento superficial simples c/ emulsão BC</v>
          </cell>
        </row>
        <row r="106">
          <cell r="C106" t="str">
            <v>Tratamento superficial duplo c/ emulsão BC</v>
          </cell>
        </row>
        <row r="107">
          <cell r="C107" t="str">
            <v>Tratamento superficial duplo com polímero</v>
          </cell>
        </row>
        <row r="108">
          <cell r="C108" t="str">
            <v>CBUQ - Faixa B  (e=0,0cm)</v>
          </cell>
        </row>
        <row r="109">
          <cell r="C109" t="str">
            <v>CBUQ - Faixa C  (e=5,0cm)</v>
          </cell>
        </row>
        <row r="110">
          <cell r="C110" t="str">
            <v>Recuperação de pavimento</v>
          </cell>
        </row>
        <row r="111">
          <cell r="C111" t="str">
            <v>Remoção de Material asfáltico (e=5,0cm)</v>
          </cell>
        </row>
        <row r="112">
          <cell r="C112" t="str">
            <v>Remoção de Base Granular (e=47,0cm)</v>
          </cell>
        </row>
        <row r="113">
          <cell r="C113" t="str">
            <v>Solo estabilizado (e=20,0cm)</v>
          </cell>
        </row>
        <row r="114">
          <cell r="C114" t="str">
            <v>BGS (e=20,0cm)</v>
          </cell>
        </row>
        <row r="115">
          <cell r="C115" t="str">
            <v>BGTC (e=0,0cm)</v>
          </cell>
        </row>
        <row r="116">
          <cell r="C116" t="str">
            <v>Imprimação Asfáltica (EAI)</v>
          </cell>
        </row>
        <row r="117">
          <cell r="C117" t="str">
            <v>Pintura de Ligação</v>
          </cell>
        </row>
        <row r="118">
          <cell r="C118" t="str">
            <v>Tratamento superficial simples c/ emulsão BC</v>
          </cell>
        </row>
        <row r="119">
          <cell r="C119" t="str">
            <v>Tratamento superficial duplo c/ emulsão BC</v>
          </cell>
        </row>
        <row r="120">
          <cell r="C120" t="str">
            <v>Tratamento superficial duplo com polímero</v>
          </cell>
        </row>
        <row r="121">
          <cell r="C121" t="str">
            <v>CBUQ - Faixa B  (e=5,0cm)</v>
          </cell>
        </row>
        <row r="122">
          <cell r="C122" t="str">
            <v>CBUQ - Faixa C  (e=5,0cm)</v>
          </cell>
        </row>
        <row r="123">
          <cell r="C123" t="str">
            <v>ACOSTAMENTO</v>
          </cell>
        </row>
        <row r="124">
          <cell r="C124" t="str">
            <v>FS (4,0) - Fresagem com recomposição em CBUQ</v>
          </cell>
        </row>
        <row r="125">
          <cell r="C125" t="str">
            <v>Fresagem Descontínua do Pav. (e=4,0cm)</v>
          </cell>
        </row>
        <row r="126">
          <cell r="C126" t="str">
            <v>Fresagem Contínua do Pav. (e=4,0cm)</v>
          </cell>
        </row>
        <row r="127">
          <cell r="C127" t="str">
            <v>Pintura de Ligação</v>
          </cell>
        </row>
        <row r="128">
          <cell r="C128" t="str">
            <v>CBUQ - Faixa C (e=4,0cm)</v>
          </cell>
        </row>
        <row r="129">
          <cell r="C129" t="str">
            <v>Reest. de Base sem adição de material</v>
          </cell>
        </row>
        <row r="130">
          <cell r="C130" t="str">
            <v>Reest. de Base sem adição de material</v>
          </cell>
        </row>
        <row r="131">
          <cell r="C131" t="str">
            <v>Imprimação asfáltica (EAI)</v>
          </cell>
        </row>
        <row r="132">
          <cell r="C132" t="str">
            <v>Reest. de Base com adição de material</v>
          </cell>
        </row>
        <row r="133">
          <cell r="C133" t="str">
            <v>Reest. de Base com adição de brita (e=15,0 cm)</v>
          </cell>
        </row>
        <row r="134">
          <cell r="C134" t="str">
            <v>Imprimação asfáltica (EAI)</v>
          </cell>
        </row>
        <row r="135">
          <cell r="C135" t="str">
            <v>Reest. de Base com adição de material fresado</v>
          </cell>
        </row>
        <row r="136">
          <cell r="C136" t="str">
            <v>Estabi. de Base com adição de mat. fresado  (e=15,0 cm)</v>
          </cell>
        </row>
        <row r="137">
          <cell r="C137" t="str">
            <v>Imprimação asfáltica (EAI)</v>
          </cell>
        </row>
        <row r="138">
          <cell r="C138" t="str">
            <v>Micro</v>
          </cell>
        </row>
        <row r="139">
          <cell r="C139" t="str">
            <v>Micro revestimento a frio - Microflex 1,5 cm BC c/ cal</v>
          </cell>
        </row>
        <row r="140">
          <cell r="C140" t="str">
            <v>Lama</v>
          </cell>
        </row>
        <row r="141">
          <cell r="C141" t="str">
            <v>Lama asfáltica - faixa III</v>
          </cell>
        </row>
        <row r="142">
          <cell r="C142" t="str">
            <v>TSD Serviço</v>
          </cell>
        </row>
        <row r="143">
          <cell r="C143" t="str">
            <v>Tratamento superficial duplo c/ emulsão BC</v>
          </cell>
        </row>
        <row r="144">
          <cell r="C144" t="str">
            <v>TSS Serviço</v>
          </cell>
        </row>
        <row r="145">
          <cell r="C145" t="str">
            <v>Tratamento superficial simples c/ emulsão BC</v>
          </cell>
        </row>
        <row r="146">
          <cell r="C146" t="str">
            <v>Reperfilagem</v>
          </cell>
        </row>
        <row r="147">
          <cell r="C147" t="str">
            <v>Pintura de Ligação</v>
          </cell>
        </row>
        <row r="148">
          <cell r="C148" t="str">
            <v>CBUQ - Massa Fina (e=2,0cm)</v>
          </cell>
        </row>
        <row r="149">
          <cell r="C149" t="str">
            <v>CBUQ - FAIXA B (4,0)</v>
          </cell>
        </row>
        <row r="150">
          <cell r="C150" t="str">
            <v>Pintura de Ligação</v>
          </cell>
        </row>
        <row r="151">
          <cell r="C151" t="str">
            <v>CBUQ - Faixa B  (e=4,0cm)</v>
          </cell>
        </row>
        <row r="152">
          <cell r="C152" t="str">
            <v>CBUQ - FAIXA B (4,5)</v>
          </cell>
        </row>
        <row r="153">
          <cell r="C153" t="str">
            <v>Pintura de Ligação</v>
          </cell>
        </row>
        <row r="154">
          <cell r="C154" t="str">
            <v>CBUQ - Faixa B  (e=4,5cm)</v>
          </cell>
        </row>
        <row r="155">
          <cell r="C155" t="str">
            <v>CBUQ - FAIXA B (5,0)</v>
          </cell>
        </row>
        <row r="156">
          <cell r="C156" t="str">
            <v>Pintura de Ligação</v>
          </cell>
        </row>
        <row r="157">
          <cell r="C157" t="str">
            <v>CBUQ - Faixa B  (e=5,0cm)</v>
          </cell>
        </row>
        <row r="158">
          <cell r="C158" t="str">
            <v>CBUQ - FAIXA B (6,5)</v>
          </cell>
        </row>
        <row r="159">
          <cell r="C159" t="str">
            <v>Pintura de Ligação</v>
          </cell>
        </row>
        <row r="160">
          <cell r="C160" t="str">
            <v>CBUQ - Faixa B  (e=6,5cm)</v>
          </cell>
        </row>
        <row r="161">
          <cell r="C161" t="str">
            <v>CBUQ - FAIXA C (3,0)</v>
          </cell>
        </row>
        <row r="162">
          <cell r="C162" t="str">
            <v>Pintura de Ligação</v>
          </cell>
        </row>
        <row r="163">
          <cell r="C163" t="str">
            <v>CBUQ - Faixa C  (e=3,0cm)</v>
          </cell>
        </row>
        <row r="164">
          <cell r="C164" t="str">
            <v>CBUQ - FAIXA C (4,0)</v>
          </cell>
        </row>
        <row r="165">
          <cell r="C165" t="str">
            <v>Pintura de Ligação</v>
          </cell>
        </row>
        <row r="166">
          <cell r="C166" t="str">
            <v>CBUQ - Faixa C  (e=4,0cm)</v>
          </cell>
        </row>
        <row r="167">
          <cell r="C167" t="str">
            <v>CBUQ - FAIXA C (4,5)</v>
          </cell>
        </row>
        <row r="168">
          <cell r="C168" t="str">
            <v>Pintura de Ligação</v>
          </cell>
        </row>
        <row r="169">
          <cell r="C169" t="str">
            <v>CBUQ - Faixa C  (e=4,5cm)</v>
          </cell>
        </row>
        <row r="170">
          <cell r="C170" t="str">
            <v>CBUQ - FAIXA C (5,0)</v>
          </cell>
        </row>
        <row r="171">
          <cell r="C171" t="str">
            <v>Pintura de Ligação</v>
          </cell>
        </row>
        <row r="172">
          <cell r="C172" t="str">
            <v>CBUQ - Faixa C  (e=5,0cm)</v>
          </cell>
        </row>
        <row r="173">
          <cell r="C173" t="str">
            <v>CBUQ - FAIXA C (6,0)</v>
          </cell>
        </row>
        <row r="174">
          <cell r="C174" t="str">
            <v>Pintura de Ligação</v>
          </cell>
        </row>
        <row r="175">
          <cell r="C175" t="str">
            <v>CBUQ - Faixa C  (e=6,0cm)</v>
          </cell>
        </row>
        <row r="176">
          <cell r="C176" t="str">
            <v>CBUQ - FAIXA C (6,5)</v>
          </cell>
        </row>
        <row r="177">
          <cell r="C177" t="str">
            <v>Pintura de Ligação</v>
          </cell>
        </row>
        <row r="178">
          <cell r="C178" t="str">
            <v>CBUQ - Faixa C  (e=6,5cm)</v>
          </cell>
        </row>
        <row r="179">
          <cell r="C179" t="str">
            <v>CBUQ - FAIXA C (7,0)</v>
          </cell>
        </row>
        <row r="180">
          <cell r="C180" t="str">
            <v>Pintura de Ligação</v>
          </cell>
        </row>
        <row r="181">
          <cell r="C181" t="str">
            <v>CBUQ - Faixa C  (e=7,0cm)</v>
          </cell>
        </row>
        <row r="182">
          <cell r="C182" t="str">
            <v>CBUQ - FAIXA C (7,5)</v>
          </cell>
        </row>
        <row r="183">
          <cell r="C183" t="str">
            <v>Pintura de Ligação</v>
          </cell>
        </row>
        <row r="184">
          <cell r="C184" t="str">
            <v>CBUQ - Faixa C  (e=7,5cm)</v>
          </cell>
        </row>
        <row r="185">
          <cell r="C185" t="str">
            <v>Reciclagem de Base Simples</v>
          </cell>
        </row>
        <row r="186">
          <cell r="C186" t="str">
            <v>Reciclagem de base simples  (e=0,0cm)</v>
          </cell>
        </row>
        <row r="187">
          <cell r="C187" t="str">
            <v>Imprimação Asfáltica (EAI)</v>
          </cell>
        </row>
        <row r="188">
          <cell r="C188" t="str">
            <v>Pintura de Ligação</v>
          </cell>
        </row>
        <row r="189">
          <cell r="C189" t="str">
            <v>Tratamento superficial simples c/ emulsão BC</v>
          </cell>
        </row>
        <row r="190">
          <cell r="C190" t="str">
            <v>Tratamento superficial duplo c/ emulsão BC</v>
          </cell>
        </row>
        <row r="191">
          <cell r="C191" t="str">
            <v>CBUQ - Faixa B  (e=0,0cm)</v>
          </cell>
        </row>
        <row r="192">
          <cell r="C192" t="str">
            <v>CBUQ - Faixa C  (e=0,0cm)</v>
          </cell>
        </row>
        <row r="193">
          <cell r="C193" t="str">
            <v>Reciclagem de Base com adição de Brita</v>
          </cell>
        </row>
        <row r="194">
          <cell r="C194" t="str">
            <v>Reciclagem de base com adição de brita (e=0,0cm)</v>
          </cell>
        </row>
        <row r="195">
          <cell r="C195" t="str">
            <v>Imprimação Asfáltica (EAI)</v>
          </cell>
        </row>
        <row r="196">
          <cell r="C196" t="str">
            <v>Pintura de Ligação</v>
          </cell>
        </row>
        <row r="197">
          <cell r="C197" t="str">
            <v>Tratamento superficial simples c/ emulsão BC</v>
          </cell>
        </row>
        <row r="198">
          <cell r="C198" t="str">
            <v>Tratamento superficial duplo c/ emulsão BC</v>
          </cell>
        </row>
        <row r="199">
          <cell r="C199" t="str">
            <v>CBUQ - Faixa B  (e=0,0cm)</v>
          </cell>
        </row>
        <row r="200">
          <cell r="C200" t="str">
            <v>CBUQ - Faixa C  (e=0,0cm)</v>
          </cell>
        </row>
        <row r="201">
          <cell r="C201" t="str">
            <v>Reciclagem de Base com adição de cimento</v>
          </cell>
        </row>
        <row r="202">
          <cell r="C202" t="str">
            <v>Reciclagem de base com adição de cimento  (e=0,0cm)</v>
          </cell>
        </row>
        <row r="203">
          <cell r="C203" t="str">
            <v>Imprimação Asfáltica (EAI)</v>
          </cell>
        </row>
        <row r="204">
          <cell r="C204" t="str">
            <v>Pintura de Ligação</v>
          </cell>
        </row>
        <row r="205">
          <cell r="C205" t="str">
            <v>Tratamento superficial simples c/ emulsão BC</v>
          </cell>
        </row>
        <row r="206">
          <cell r="C206" t="str">
            <v>Tratamento superficial duplo c/ emulsão BC</v>
          </cell>
        </row>
        <row r="207">
          <cell r="C207" t="str">
            <v>CBUQ - Faixa B  (e=0,0cm)</v>
          </cell>
        </row>
        <row r="208">
          <cell r="C208" t="str">
            <v>CBUQ - Faixa C  (e=0,0cm)</v>
          </cell>
        </row>
        <row r="209">
          <cell r="C209" t="str">
            <v>Reciclagem de Base com adição de brita e cimento</v>
          </cell>
        </row>
        <row r="210">
          <cell r="C210" t="str">
            <v>Reciclagem de base com adição de brita e cimento  (e=0,0cm)</v>
          </cell>
        </row>
        <row r="211">
          <cell r="C211" t="str">
            <v>Imprimação Asfáltica (EAI)</v>
          </cell>
        </row>
        <row r="212">
          <cell r="C212" t="str">
            <v>Pintura de Ligação</v>
          </cell>
        </row>
        <row r="213">
          <cell r="C213" t="str">
            <v>Tratamento superficial simples c/ emulsão BC</v>
          </cell>
        </row>
        <row r="214">
          <cell r="C214" t="str">
            <v>Tratamento superficial duplo c/ emulsão BC</v>
          </cell>
        </row>
        <row r="215">
          <cell r="C215" t="str">
            <v>CBUQ - Faixa B  (e=0,0cm)</v>
          </cell>
        </row>
        <row r="216">
          <cell r="C216" t="str">
            <v>CBUQ - Faixa C  (e=0,0cm)</v>
          </cell>
        </row>
        <row r="217">
          <cell r="C217" t="str">
            <v>Recuperação de pavimento</v>
          </cell>
        </row>
        <row r="218">
          <cell r="C218" t="str">
            <v>Remoção de Material asfáltico (e=0,0cm)</v>
          </cell>
        </row>
        <row r="219">
          <cell r="C219" t="str">
            <v>Remoção de Base Granular (e=0,0cm)</v>
          </cell>
        </row>
        <row r="220">
          <cell r="C220" t="str">
            <v>Solo estabilizado (e=0,0cm)</v>
          </cell>
        </row>
        <row r="221">
          <cell r="C221" t="str">
            <v>BGS (e=0,0cm)</v>
          </cell>
        </row>
        <row r="222">
          <cell r="C222" t="str">
            <v>BGTC (e=0,0cm)</v>
          </cell>
        </row>
        <row r="223">
          <cell r="C223" t="str">
            <v>Imprimação Asfáltica (EAI)</v>
          </cell>
        </row>
        <row r="224">
          <cell r="C224" t="str">
            <v>Pintura de Ligação</v>
          </cell>
        </row>
        <row r="225">
          <cell r="C225" t="str">
            <v>Tratamento superficial simples c/ emulsão BC</v>
          </cell>
        </row>
        <row r="226">
          <cell r="C226" t="str">
            <v>Tratamento superficial duplo c/ emulsão BC</v>
          </cell>
        </row>
        <row r="227">
          <cell r="C227" t="str">
            <v>CBUQ - Faixa B  (e=0,0cm)</v>
          </cell>
        </row>
        <row r="228">
          <cell r="C228" t="str">
            <v>CBUQ - Faixa C  (e=0,0cm)</v>
          </cell>
        </row>
        <row r="229">
          <cell r="C229" t="str">
            <v>DRENAGEM SUPERFICIAL</v>
          </cell>
        </row>
        <row r="230">
          <cell r="C230" t="str">
            <v>Meio fio de concreto - MFC 01</v>
          </cell>
        </row>
        <row r="231">
          <cell r="C231" t="str">
            <v>Meio fio de concreto - MFC 04</v>
          </cell>
        </row>
        <row r="232">
          <cell r="C232" t="str">
            <v>Meio fio de concreto - MFC 05</v>
          </cell>
        </row>
        <row r="233">
          <cell r="C233" t="str">
            <v>Sarjeta triangular de concreto - STC 01</v>
          </cell>
        </row>
        <row r="234">
          <cell r="C234" t="str">
            <v>Sarjeta triangular de concreto - STC 02</v>
          </cell>
        </row>
        <row r="235">
          <cell r="C235" t="str">
            <v>Sarjeta triangular de concreto - STC 03</v>
          </cell>
        </row>
        <row r="236">
          <cell r="C236" t="str">
            <v>Sarjeta trapezoidal de concreto - SZC 01</v>
          </cell>
        </row>
        <row r="237">
          <cell r="C237" t="str">
            <v>Sarjeta de canteiro central de concreto - SCC 04</v>
          </cell>
        </row>
        <row r="238">
          <cell r="C238" t="str">
            <v>Transposição de segmentos de sarjeta - TSS 03</v>
          </cell>
        </row>
        <row r="239">
          <cell r="C239" t="str">
            <v>Entrada para descida d'água - EDA 01</v>
          </cell>
        </row>
        <row r="240">
          <cell r="C240" t="str">
            <v>Entrada para descida d'água - EDA 02</v>
          </cell>
        </row>
        <row r="241">
          <cell r="C241" t="str">
            <v>Descida d'água de aterros tipo rápido - DAR 01</v>
          </cell>
        </row>
        <row r="242">
          <cell r="C242" t="str">
            <v>Descida d'água de aterros tipo rápido - DAR 02</v>
          </cell>
        </row>
        <row r="243">
          <cell r="C243" t="str">
            <v>Descida d'água de aterros tipo rápido - DAR 03</v>
          </cell>
        </row>
        <row r="244">
          <cell r="C244" t="str">
            <v>Dreno longitudinal profundo para corte em solo - DPS 01</v>
          </cell>
        </row>
        <row r="245">
          <cell r="C245" t="str">
            <v>Dreno longitudinal profundo para corte em solo - DPS 03</v>
          </cell>
        </row>
        <row r="246">
          <cell r="C246" t="str">
            <v>Dreno longitudinal profundo para corte em rocha - DPR 01</v>
          </cell>
        </row>
        <row r="247">
          <cell r="C247" t="str">
            <v>Boca de saída para dreno longitudinal profundo - BSD 01</v>
          </cell>
        </row>
        <row r="248">
          <cell r="C248" t="str">
            <v>Boca de saída para dreno sub-superficial - BSD 03</v>
          </cell>
        </row>
        <row r="249">
          <cell r="C249" t="str">
            <v>Valeta de proteção de aterros com revestimento vegetal - VPA 01</v>
          </cell>
        </row>
        <row r="250">
          <cell r="C250" t="str">
            <v>Valeta de proteção de cortes com revestimento vegetal - VPC 01</v>
          </cell>
        </row>
        <row r="251">
          <cell r="C251" t="str">
            <v>Valeta de proteção de aterros com revestimento de concreto - VPA 03</v>
          </cell>
        </row>
        <row r="252">
          <cell r="C252" t="str">
            <v>Valeta de proteção de cortes com revestimento de concreto - VPC 03</v>
          </cell>
        </row>
        <row r="253">
          <cell r="C253" t="str">
            <v>Corpo BSCC 1,50 x 1,50 m - moldado no local - altura do aterro 0,00 a 1,00 m</v>
          </cell>
        </row>
        <row r="254">
          <cell r="C254" t="str">
            <v>Boca BSCC 1,50 x 1,50 m - esconsidade 0°</v>
          </cell>
        </row>
        <row r="255">
          <cell r="C255" t="str">
            <v>Corpo BSCC 2,00 x 2,00 m - moldado no local - altura do aterro 0,00 a 1,00 m</v>
          </cell>
        </row>
        <row r="256">
          <cell r="C256" t="str">
            <v>Boca BSCC 2,00 x 2,00 m - esconsidade 0°</v>
          </cell>
        </row>
        <row r="257">
          <cell r="C257" t="str">
            <v>Corpo BSCC 2,50 x 2,50 m - moldado no local - altura do aterro 0,00 a 1,00 m</v>
          </cell>
        </row>
        <row r="258">
          <cell r="C258" t="str">
            <v>Boca BSCC 2,50 x 2,50 m - esconsidade 0°</v>
          </cell>
        </row>
        <row r="259">
          <cell r="C259" t="str">
            <v>Corpo BSCC 3,00 x 3,00 m - moldado no local - altura do aterro 0,00 a 1,00 m</v>
          </cell>
        </row>
        <row r="260">
          <cell r="C260" t="str">
            <v>Boca BSCC 3,00 x 3,00 m - esconsidade 0°</v>
          </cell>
        </row>
        <row r="261">
          <cell r="C261" t="str">
            <v>Hidrossemeadura</v>
          </cell>
        </row>
        <row r="262">
          <cell r="C262" t="str">
            <v>OBRAS DE ARTE ESPECIAIS</v>
          </cell>
        </row>
        <row r="263">
          <cell r="C263" t="str">
            <v>Recomposição de defensa metálica</v>
          </cell>
        </row>
        <row r="264">
          <cell r="C264" t="str">
            <v>Recomposição de guarda-corpo</v>
          </cell>
        </row>
        <row r="265">
          <cell r="C265" t="str">
            <v>Recomposição de Barreira New Jersey simples</v>
          </cell>
        </row>
        <row r="266">
          <cell r="C266" t="str">
            <v>OBRAS COMPLEMENTARES</v>
          </cell>
        </row>
        <row r="267">
          <cell r="C267" t="str">
            <v>Recomposição de defensa metálica</v>
          </cell>
        </row>
        <row r="268">
          <cell r="C268" t="str">
            <v>Recomposição de Talude - Erosão</v>
          </cell>
        </row>
        <row r="269">
          <cell r="C269" t="str">
            <v>TERRAPLANAGEM</v>
          </cell>
        </row>
        <row r="270">
          <cell r="C270" t="str">
            <v>Recomposição de erosão em corte ou aterro com material de jazida</v>
          </cell>
        </row>
        <row r="271">
          <cell r="C271" t="str">
            <v>DRENAGEM SUPERFICIAL</v>
          </cell>
        </row>
        <row r="272">
          <cell r="C272" t="str">
            <v>Meio fio de concreto - MFC 01</v>
          </cell>
        </row>
        <row r="273">
          <cell r="C273" t="str">
            <v>Entrada para descida d'água - EDA 02</v>
          </cell>
        </row>
        <row r="274">
          <cell r="C274" t="str">
            <v>Descida d'água de aterros em degraus - DAD 01</v>
          </cell>
        </row>
        <row r="275">
          <cell r="C275" t="str">
            <v>Dissipador de energia - DEB 02</v>
          </cell>
        </row>
        <row r="276">
          <cell r="C276" t="str">
            <v>SERVIÇOS AMBIENTAIS</v>
          </cell>
        </row>
        <row r="277">
          <cell r="C277" t="str">
            <v>Enleivamento</v>
          </cell>
        </row>
        <row r="278">
          <cell r="C278" t="str">
            <v>SINALIZAÇÃO</v>
          </cell>
        </row>
        <row r="279">
          <cell r="C279" t="str">
            <v>Sinalização Provisória</v>
          </cell>
        </row>
        <row r="280">
          <cell r="C280" t="str">
            <v>Pintura de faixa (sinalização provisória)</v>
          </cell>
        </row>
        <row r="281">
          <cell r="C281" t="str">
            <v>Sinalização Horizontal</v>
          </cell>
        </row>
        <row r="282">
          <cell r="C282" t="str">
            <v>Tachas Refletivas Bidirecionais</v>
          </cell>
        </row>
        <row r="283">
          <cell r="C283" t="str">
            <v>Implantação de tachão</v>
          </cell>
        </row>
        <row r="284">
          <cell r="C284" t="str">
            <v>MANUTENÇÃO E CONSERVAÇÃO</v>
          </cell>
        </row>
        <row r="285">
          <cell r="C285" t="str">
            <v>Pavimento e Faixa de Domínio</v>
          </cell>
        </row>
        <row r="286">
          <cell r="C286" t="str">
            <v>Serviços de Manutenção e Conservação do Pavimento e Faixa de Domínio (1º ano)</v>
          </cell>
        </row>
        <row r="287">
          <cell r="C287" t="str">
            <v>Serviços de Manutenção e Conservação do Pavimento e Faixa de Domínio (2º ano)</v>
          </cell>
        </row>
        <row r="288">
          <cell r="C288" t="str">
            <v>Serviços de Manutenção e Conservação do Pavimento e Faixa de Domínio (3º ano)</v>
          </cell>
        </row>
        <row r="289">
          <cell r="C289" t="str">
            <v>Serviços de Manutenção e Conservação do Pavimento e Faixa de Domínio (4º ano)</v>
          </cell>
        </row>
        <row r="290">
          <cell r="C290" t="str">
            <v>Serviços de Manutenção e Conservação do Pavimento e Faixa de Domínio (5º ano)</v>
          </cell>
        </row>
        <row r="291">
          <cell r="C291" t="str">
            <v>Sinalização e Segurança</v>
          </cell>
        </row>
        <row r="292">
          <cell r="C292" t="str">
            <v>Serviços de Manutenção e Conservação dos Dispositivos de Sinalização e Segurança</v>
          </cell>
        </row>
        <row r="293">
          <cell r="C293" t="str">
            <v>Sinalização e Segurança</v>
          </cell>
        </row>
        <row r="294">
          <cell r="C294" t="str">
            <v>Serviços de Manutenção e Conservação dos Dispositivos de Sinalização e Segurança</v>
          </cell>
        </row>
        <row r="298">
          <cell r="C298" t="str">
            <v>MATERIAL BETUMINOSO</v>
          </cell>
        </row>
        <row r="299">
          <cell r="C299" t="str">
            <v>Aquisição</v>
          </cell>
        </row>
        <row r="300">
          <cell r="C300" t="str">
            <v>Aquisição CAP 50 70</v>
          </cell>
        </row>
        <row r="301">
          <cell r="C301" t="str">
            <v>Aquisição EAI</v>
          </cell>
        </row>
        <row r="302">
          <cell r="C302" t="str">
            <v>Aquisição CM 30</v>
          </cell>
        </row>
        <row r="303">
          <cell r="C303" t="str">
            <v>Aquisição RL 1C</v>
          </cell>
        </row>
        <row r="304">
          <cell r="C304" t="str">
            <v>Aquisição RR 1C</v>
          </cell>
        </row>
        <row r="305">
          <cell r="C305" t="str">
            <v>Aquisição RR 2C</v>
          </cell>
        </row>
        <row r="306">
          <cell r="C306" t="str">
            <v>Aquisição RM 1C</v>
          </cell>
        </row>
        <row r="307">
          <cell r="C307" t="str">
            <v>Aquisição RC 1C - E</v>
          </cell>
        </row>
        <row r="308">
          <cell r="C308" t="str">
            <v>Aquisição RR 2C - E</v>
          </cell>
        </row>
        <row r="309">
          <cell r="C309" t="str">
            <v>Aquisição SBS 55 75</v>
          </cell>
        </row>
        <row r="310">
          <cell r="C310" t="str">
            <v>Transporte  (DMT = 0 km)</v>
          </cell>
        </row>
        <row r="311">
          <cell r="C311" t="str">
            <v>Transporte CAP 50 70</v>
          </cell>
        </row>
        <row r="312">
          <cell r="C312" t="str">
            <v>Transporte  (DMT = 0 km)</v>
          </cell>
        </row>
        <row r="313">
          <cell r="C313" t="str">
            <v>Transporte EAI</v>
          </cell>
        </row>
        <row r="314">
          <cell r="C314" t="str">
            <v>Transporte  (DMT = 0 km)</v>
          </cell>
        </row>
        <row r="315">
          <cell r="C315" t="str">
            <v>Transporte CM 30</v>
          </cell>
        </row>
        <row r="316">
          <cell r="C316" t="str">
            <v>Transporte  (DMT = 0 km)</v>
          </cell>
        </row>
        <row r="317">
          <cell r="C317" t="str">
            <v>Transporte RL 1C</v>
          </cell>
        </row>
        <row r="318">
          <cell r="C318" t="str">
            <v>Transporte  (DMT = 0 km)</v>
          </cell>
        </row>
        <row r="319">
          <cell r="C319" t="str">
            <v>Transporte RR 1C</v>
          </cell>
        </row>
        <row r="320">
          <cell r="C320" t="str">
            <v>Transporte  (DMT = 0 km)</v>
          </cell>
        </row>
        <row r="321">
          <cell r="C321" t="str">
            <v>Transporte RR 2C</v>
          </cell>
        </row>
        <row r="322">
          <cell r="C322" t="str">
            <v>Transporte  (DMT = 0 km)</v>
          </cell>
        </row>
        <row r="323">
          <cell r="C323" t="str">
            <v>Transporte RM 1C</v>
          </cell>
        </row>
        <row r="324">
          <cell r="C324" t="str">
            <v>Transporte  (DMT = 0 km)</v>
          </cell>
        </row>
        <row r="325">
          <cell r="C325" t="str">
            <v>Transporte RC 1C - E</v>
          </cell>
        </row>
        <row r="326">
          <cell r="C326" t="str">
            <v>Transporte  (DMT = 0 km)</v>
          </cell>
        </row>
        <row r="327">
          <cell r="C327" t="str">
            <v>Transporte RR 2C - E</v>
          </cell>
        </row>
        <row r="328">
          <cell r="C328" t="str">
            <v>Transporte  (DMT = 0 km)</v>
          </cell>
        </row>
        <row r="329">
          <cell r="C329" t="str">
            <v>Transporte SBS 55 75</v>
          </cell>
        </row>
        <row r="330">
          <cell r="C330" t="str">
            <v>ADMINISTRAÇÃO LOCAL</v>
          </cell>
        </row>
        <row r="331">
          <cell r="C331" t="str">
            <v>Parcela Fixa - Recuperação</v>
          </cell>
        </row>
        <row r="332">
          <cell r="C332" t="str">
            <v>Mão de Obra</v>
          </cell>
        </row>
        <row r="333">
          <cell r="C333" t="str">
            <v>Veículos</v>
          </cell>
        </row>
        <row r="334">
          <cell r="C334" t="str">
            <v>Parcela Fixa - Manutenção e Conservação</v>
          </cell>
        </row>
        <row r="335">
          <cell r="C335" t="str">
            <v>Mão de Obra</v>
          </cell>
        </row>
        <row r="336">
          <cell r="C336" t="str">
            <v>Veículos</v>
          </cell>
        </row>
        <row r="337">
          <cell r="C337" t="str">
            <v xml:space="preserve">Parcela Vinculada </v>
          </cell>
        </row>
        <row r="338">
          <cell r="C338" t="str">
            <v xml:space="preserve">Equipe de produção de terraplenagem </v>
          </cell>
        </row>
        <row r="339">
          <cell r="C339" t="str">
            <v xml:space="preserve">Equipe de produção de pavimentação </v>
          </cell>
        </row>
        <row r="340">
          <cell r="C340" t="str">
            <v xml:space="preserve">Equipe de topografia </v>
          </cell>
        </row>
        <row r="341">
          <cell r="C341" t="str">
            <v>Equipe de medicina e segurança do trabalho - Nº func. &gt; 100</v>
          </cell>
        </row>
        <row r="342">
          <cell r="C342" t="str">
            <v>Equipe de medicina e segurança do trabalho - Nº func. ≤ 100</v>
          </cell>
        </row>
        <row r="343">
          <cell r="C343" t="str">
            <v xml:space="preserve">Técnicos especializados </v>
          </cell>
        </row>
        <row r="344">
          <cell r="C344" t="str">
            <v>Equipe de conservação rodoviária</v>
          </cell>
        </row>
        <row r="345">
          <cell r="C345" t="str">
            <v xml:space="preserve">Parcela Variável </v>
          </cell>
        </row>
        <row r="346">
          <cell r="C346" t="str">
            <v xml:space="preserve">Equipes de frente de serviço </v>
          </cell>
        </row>
        <row r="347">
          <cell r="C347" t="str">
            <v xml:space="preserve">Laboratório de solos </v>
          </cell>
        </row>
        <row r="348">
          <cell r="C348" t="str">
            <v xml:space="preserve">Laboratório de asfaltos </v>
          </cell>
        </row>
        <row r="349">
          <cell r="C349" t="str">
            <v xml:space="preserve">Laboratório de concreto </v>
          </cell>
        </row>
        <row r="350">
          <cell r="C350" t="str">
            <v xml:space="preserve">Manejo florestal </v>
          </cell>
        </row>
        <row r="351">
          <cell r="C351" t="str">
            <v xml:space="preserve">Manutenção do Canteiro de Obras e Acampamentos </v>
          </cell>
        </row>
        <row r="352">
          <cell r="C352" t="str">
            <v xml:space="preserve">Equipe de manutenção </v>
          </cell>
        </row>
        <row r="353">
          <cell r="C353" t="str">
            <v xml:space="preserve">Despesas Diversas </v>
          </cell>
        </row>
        <row r="354">
          <cell r="C354" t="str">
            <v>CANTEIRO E MOBILIZAÇÃO</v>
          </cell>
        </row>
        <row r="355">
          <cell r="C355" t="str">
            <v>Mobilização</v>
          </cell>
        </row>
        <row r="356">
          <cell r="C356" t="str">
            <v>Desmobilização</v>
          </cell>
        </row>
        <row r="357">
          <cell r="C357" t="str">
            <v>Canteiro Principal</v>
          </cell>
        </row>
        <row r="358">
          <cell r="C358" t="str">
            <v>Escritório e seção téc.</v>
          </cell>
        </row>
        <row r="359">
          <cell r="C359" t="str">
            <v>Refeitório e cozinha</v>
          </cell>
        </row>
        <row r="360">
          <cell r="C360" t="str">
            <v>Alojamentos</v>
          </cell>
        </row>
        <row r="361">
          <cell r="C361" t="str">
            <v>Banheiros e vestiário</v>
          </cell>
        </row>
        <row r="362">
          <cell r="C362" t="str">
            <v>Ambulatório</v>
          </cell>
        </row>
        <row r="363">
          <cell r="C363" t="str">
            <v>Área de recreação</v>
          </cell>
        </row>
        <row r="364">
          <cell r="C364" t="str">
            <v>Residências</v>
          </cell>
        </row>
        <row r="365">
          <cell r="C365" t="str">
            <v>Almoxarifado</v>
          </cell>
        </row>
        <row r="366">
          <cell r="C366" t="str">
            <v>Depósito de cimento</v>
          </cell>
        </row>
        <row r="367">
          <cell r="C367" t="str">
            <v>Oficina</v>
          </cell>
        </row>
        <row r="368">
          <cell r="C368" t="str">
            <v>Sala de topografia</v>
          </cell>
        </row>
        <row r="369">
          <cell r="C369" t="str">
            <v>Guarita</v>
          </cell>
        </row>
        <row r="370">
          <cell r="C370" t="str">
            <v>Áreas descobertas</v>
          </cell>
        </row>
        <row r="371">
          <cell r="C371" t="str">
            <v>Instalações Industriais</v>
          </cell>
        </row>
        <row r="372">
          <cell r="C372" t="str">
            <v>Laboratório</v>
          </cell>
        </row>
        <row r="373">
          <cell r="C373" t="str">
            <v>Instalação da usina misturadora de solos com capacidade de 300 t/h</v>
          </cell>
        </row>
        <row r="374">
          <cell r="C374" t="str">
            <v>Instalação da usina de asfalto a quente capacidade de 120 t/h</v>
          </cell>
        </row>
        <row r="375">
          <cell r="C375" t="str">
            <v>Posto de combustivel</v>
          </cell>
        </row>
        <row r="376">
          <cell r="C376" t="str">
            <v xml:space="preserve">Depósito de óleo enterrado para oficina			</v>
          </cell>
        </row>
        <row r="377">
          <cell r="C377" t="str">
            <v>Sistema separador água e óleo</v>
          </cell>
        </row>
        <row r="378">
          <cell r="C378" t="str">
            <v>Rampa de lavagem</v>
          </cell>
        </row>
        <row r="381">
          <cell r="C381" t="str">
            <v>BR-/RN</v>
          </cell>
        </row>
        <row r="382">
          <cell r="C382" t="str">
            <v xml:space="preserve"> - </v>
          </cell>
        </row>
        <row r="383">
          <cell r="C383">
            <v>100</v>
          </cell>
        </row>
      </sheetData>
      <sheetData sheetId="7">
        <row r="1">
          <cell r="B1" t="str">
            <v>Planilha de Medição de Serviços</v>
          </cell>
        </row>
        <row r="3">
          <cell r="B3" t="str">
            <v>DISCRIMINAÇÃO</v>
          </cell>
        </row>
        <row r="4">
          <cell r="B4" t="str">
            <v>PISTA ROLAMENTO</v>
          </cell>
        </row>
        <row r="5">
          <cell r="B5" t="str">
            <v>FR (3,0) (100%) (L=3,50m) - (Ext. =0 Kmf, Preço Unit. = R$ 0,00)</v>
          </cell>
        </row>
        <row r="6">
          <cell r="B6" t="str">
            <v>Fresagem Contínua do Pav. (e=3,0cm)</v>
          </cell>
        </row>
        <row r="7">
          <cell r="B7" t="str">
            <v>Pintura de Ligação</v>
          </cell>
        </row>
        <row r="8">
          <cell r="B8" t="str">
            <v>Aquisição RR 1C</v>
          </cell>
        </row>
        <row r="9">
          <cell r="B9" t="str">
            <v>Transporte RR 1C</v>
          </cell>
        </row>
        <row r="10">
          <cell r="B10" t="str">
            <v>CBUQ - Faixa C (e=3,0cm)</v>
          </cell>
        </row>
        <row r="11">
          <cell r="B11" t="str">
            <v>Aquisição CAP 50 70</v>
          </cell>
        </row>
        <row r="12">
          <cell r="B12" t="str">
            <v>Transporte CAP 50 70</v>
          </cell>
        </row>
        <row r="14">
          <cell r="B14" t="str">
            <v>FR (3,0) (90%) (L=3,50m) - (Ext. =0 Kmf, Preço Unit. = R$ 0,00)</v>
          </cell>
        </row>
        <row r="15">
          <cell r="B15" t="str">
            <v>Fresagem Contínua do Pav. (e=3,0cm)</v>
          </cell>
        </row>
        <row r="16">
          <cell r="B16" t="str">
            <v>Pintura de Ligação</v>
          </cell>
        </row>
        <row r="17">
          <cell r="B17" t="str">
            <v>Aquisição RR 1C</v>
          </cell>
        </row>
        <row r="18">
          <cell r="B18" t="str">
            <v>Transporte RR 1C</v>
          </cell>
        </row>
        <row r="19">
          <cell r="B19" t="str">
            <v>CBUQ - Faixa C (e=3,0cm)</v>
          </cell>
        </row>
        <row r="20">
          <cell r="B20" t="str">
            <v>Aquisição CAP 50 70</v>
          </cell>
        </row>
        <row r="21">
          <cell r="B21" t="str">
            <v>Transporte CAP 50 70</v>
          </cell>
        </row>
        <row r="23">
          <cell r="B23" t="str">
            <v>FR (3,0) (80%) (L=3,50m) - (Ext. =0 Kmf, Preço Unit. = R$ 0,00)</v>
          </cell>
        </row>
        <row r="24">
          <cell r="B24" t="str">
            <v>Fresagem Contínua do Pav. (e=3,0cm)</v>
          </cell>
        </row>
        <row r="25">
          <cell r="B25" t="str">
            <v>Pintura de Ligação</v>
          </cell>
        </row>
        <row r="26">
          <cell r="B26" t="str">
            <v>Aquisição RR 1C</v>
          </cell>
        </row>
        <row r="27">
          <cell r="B27" t="str">
            <v>Transporte RR 1C</v>
          </cell>
        </row>
        <row r="28">
          <cell r="B28" t="str">
            <v>CBUQ - Faixa C (e=3,0cm)</v>
          </cell>
        </row>
        <row r="29">
          <cell r="B29" t="str">
            <v>Aquisição CAP 50 70</v>
          </cell>
        </row>
        <row r="30">
          <cell r="B30" t="str">
            <v>Transporte CAP 50 70</v>
          </cell>
        </row>
        <row r="32">
          <cell r="B32" t="str">
            <v>FR (3,0) (70%) (L=3,50m) - (Ext. =0 Kmf, Preço Unit. = R$ 0,00)</v>
          </cell>
        </row>
        <row r="33">
          <cell r="B33" t="str">
            <v>Fresagem Contínua do Pav. (e=3,0cm)</v>
          </cell>
        </row>
        <row r="34">
          <cell r="B34" t="str">
            <v>Pintura de Ligação</v>
          </cell>
        </row>
        <row r="35">
          <cell r="B35" t="str">
            <v>Aquisição RR 1C</v>
          </cell>
        </row>
        <row r="36">
          <cell r="B36" t="str">
            <v>Transporte RR 1C</v>
          </cell>
        </row>
        <row r="37">
          <cell r="B37" t="str">
            <v>CBUQ - Faixa C (e=3,0cm)</v>
          </cell>
        </row>
        <row r="38">
          <cell r="B38" t="str">
            <v>Aquisição CAP 50 70</v>
          </cell>
        </row>
        <row r="39">
          <cell r="B39" t="str">
            <v>Transporte CAP 50 70</v>
          </cell>
        </row>
        <row r="41">
          <cell r="B41" t="str">
            <v>FR (3,0) (60%) (L=3,50m) - (Ext. =0 Kmf, Preço Unit. = R$ 0,00)</v>
          </cell>
        </row>
        <row r="42">
          <cell r="B42" t="str">
            <v>Fresagem Contínua do Pav. (e=3,0cm)</v>
          </cell>
        </row>
        <row r="43">
          <cell r="B43" t="str">
            <v>Pintura de Ligação</v>
          </cell>
        </row>
        <row r="44">
          <cell r="B44" t="str">
            <v>Aquisição RR 1C</v>
          </cell>
        </row>
        <row r="45">
          <cell r="B45" t="str">
            <v>Transporte RR 1C</v>
          </cell>
        </row>
        <row r="46">
          <cell r="B46" t="str">
            <v>CBUQ - Faixa C (e=3,0cm)</v>
          </cell>
        </row>
        <row r="47">
          <cell r="B47" t="str">
            <v>Aquisição CAP 50 70</v>
          </cell>
        </row>
        <row r="48">
          <cell r="B48" t="str">
            <v>Transporte CAP 50 70</v>
          </cell>
        </row>
        <row r="50">
          <cell r="B50" t="str">
            <v>FR (3,0) (50%) (L=3,50m) - (Ext. =0 Kmf, Preço Unit. = R$ 0,00)</v>
          </cell>
        </row>
        <row r="51">
          <cell r="B51" t="str">
            <v>Fresagem Contínua do Pav. (e=3,0cm)</v>
          </cell>
        </row>
        <row r="52">
          <cell r="B52" t="str">
            <v>Pintura de Ligação</v>
          </cell>
        </row>
        <row r="53">
          <cell r="B53" t="str">
            <v>Aquisição RR 1C</v>
          </cell>
        </row>
        <row r="54">
          <cell r="B54" t="str">
            <v>Transporte RR 1C</v>
          </cell>
        </row>
        <row r="55">
          <cell r="B55" t="str">
            <v>CBUQ - Faixa C (e=3,0cm)</v>
          </cell>
        </row>
        <row r="56">
          <cell r="B56" t="str">
            <v>Aquisição CAP 50 70</v>
          </cell>
        </row>
        <row r="57">
          <cell r="B57" t="str">
            <v>Transporte CAP 50 70</v>
          </cell>
        </row>
        <row r="59">
          <cell r="B59" t="str">
            <v>FR (3,0) (40%) (L=3,50m) - (Ext. =0 Kmf, Preço Unit. = R$ 0,00)</v>
          </cell>
        </row>
        <row r="60">
          <cell r="B60" t="str">
            <v>Fresagem Contínua do Pav. (e=3,0cm)</v>
          </cell>
        </row>
        <row r="61">
          <cell r="B61" t="str">
            <v>Pintura de Ligação</v>
          </cell>
        </row>
        <row r="62">
          <cell r="B62" t="str">
            <v>Aquisição RR 1C</v>
          </cell>
        </row>
        <row r="63">
          <cell r="B63" t="str">
            <v>Transporte RR 1C</v>
          </cell>
        </row>
        <row r="64">
          <cell r="B64" t="str">
            <v>CBUQ - Faixa C (e=3,0cm)</v>
          </cell>
        </row>
        <row r="65">
          <cell r="B65" t="str">
            <v>Aquisição CAP 50 70</v>
          </cell>
        </row>
        <row r="66">
          <cell r="B66" t="str">
            <v>Transporte CAP 50 70</v>
          </cell>
        </row>
        <row r="68">
          <cell r="B68" t="str">
            <v>FR (3,0) (30%) (L=3,50m) - (Ext. =0 Kmf, Preço Unit. = R$ 0,00)</v>
          </cell>
        </row>
        <row r="69">
          <cell r="B69" t="str">
            <v>Fresagem Contínua do Pav. (e=3,0cm)</v>
          </cell>
        </row>
        <row r="70">
          <cell r="B70" t="str">
            <v>Pintura de Ligação</v>
          </cell>
        </row>
        <row r="71">
          <cell r="B71" t="str">
            <v>Aquisição RR 1C</v>
          </cell>
        </row>
        <row r="72">
          <cell r="B72" t="str">
            <v>Transporte RR 1C</v>
          </cell>
        </row>
        <row r="73">
          <cell r="B73" t="str">
            <v>CBUQ - Faixa C (e=3,0cm)</v>
          </cell>
        </row>
        <row r="74">
          <cell r="B74" t="str">
            <v>Aquisição CAP 50 70</v>
          </cell>
        </row>
        <row r="75">
          <cell r="B75" t="str">
            <v>Transporte CAP 50 70</v>
          </cell>
        </row>
        <row r="77">
          <cell r="B77" t="str">
            <v>FR (3,0) (25%) (L=3,50m) - (Ext. =0 Kmf, Preço Unit. = R$ 0,00)</v>
          </cell>
        </row>
        <row r="78">
          <cell r="B78" t="str">
            <v>Fresagem Contínua do Pav. (e=3,0cm)</v>
          </cell>
        </row>
        <row r="79">
          <cell r="B79" t="str">
            <v>Pintura de Ligação</v>
          </cell>
        </row>
        <row r="80">
          <cell r="B80" t="str">
            <v>Aquisição RR 1C</v>
          </cell>
        </row>
        <row r="81">
          <cell r="B81" t="str">
            <v>Transporte RR 1C</v>
          </cell>
        </row>
        <row r="82">
          <cell r="B82" t="str">
            <v>CBUQ - Faixa C (e=3,0cm)</v>
          </cell>
        </row>
        <row r="83">
          <cell r="B83" t="str">
            <v>Aquisição CAP 50 70</v>
          </cell>
        </row>
        <row r="84">
          <cell r="B84" t="str">
            <v>Transporte CAP 50 70</v>
          </cell>
        </row>
        <row r="86">
          <cell r="B86" t="str">
            <v>FR (3,0) (20%) (L=3,50m) - (Ext. =0 Kmf, Preço Unit. = R$ 0,00)</v>
          </cell>
        </row>
        <row r="87">
          <cell r="B87" t="str">
            <v>Fresagem Descontínua do Pav. (e=3,0cm)</v>
          </cell>
        </row>
        <row r="88">
          <cell r="B88" t="str">
            <v>Pintura de Ligação</v>
          </cell>
        </row>
        <row r="89">
          <cell r="B89" t="str">
            <v>Aquisição RR 1C</v>
          </cell>
        </row>
        <row r="90">
          <cell r="B90" t="str">
            <v>Transporte RR 1C</v>
          </cell>
        </row>
        <row r="91">
          <cell r="B91" t="str">
            <v>CBUQ - Faixa C (e=3,0cm)</v>
          </cell>
        </row>
        <row r="92">
          <cell r="B92" t="str">
            <v>Aquisição CAP 50 70</v>
          </cell>
        </row>
        <row r="93">
          <cell r="B93" t="str">
            <v>Transporte CAP 50 70</v>
          </cell>
        </row>
        <row r="95">
          <cell r="B95" t="str">
            <v>FR (3,0) (15%) (L=3,50m) - (Ext. =0 Kmf, Preço Unit. = R$ 0,00)</v>
          </cell>
        </row>
        <row r="96">
          <cell r="B96" t="str">
            <v>Fresagem Descontínua do Pav. (e=3,0cm)</v>
          </cell>
        </row>
        <row r="97">
          <cell r="B97" t="str">
            <v>Pintura de Ligação</v>
          </cell>
        </row>
        <row r="98">
          <cell r="B98" t="str">
            <v>Aquisição RR 1C</v>
          </cell>
        </row>
        <row r="99">
          <cell r="B99" t="str">
            <v>Transporte RR 1C</v>
          </cell>
        </row>
        <row r="100">
          <cell r="B100" t="str">
            <v>CBUQ - Faixa C (e=3,0cm)</v>
          </cell>
        </row>
        <row r="101">
          <cell r="B101" t="str">
            <v>Aquisição CAP 50 70</v>
          </cell>
        </row>
        <row r="102">
          <cell r="B102" t="str">
            <v>Transporte CAP 50 70</v>
          </cell>
        </row>
        <row r="104">
          <cell r="B104" t="str">
            <v>FR (3,0) (10%) (L=3,50m) - (Ext. =0 Kmf, Preço Unit. = R$ 0,00)</v>
          </cell>
        </row>
        <row r="105">
          <cell r="B105" t="str">
            <v>Fresagem Descontínua do Pav. (e=3,0cm)</v>
          </cell>
        </row>
        <row r="106">
          <cell r="B106" t="str">
            <v>Pintura de Ligação</v>
          </cell>
        </row>
        <row r="107">
          <cell r="B107" t="str">
            <v>Aquisição RR 1C</v>
          </cell>
        </row>
        <row r="108">
          <cell r="B108" t="str">
            <v>Transporte RR 1C</v>
          </cell>
        </row>
        <row r="109">
          <cell r="B109" t="str">
            <v>CBUQ - Faixa C (e=3,0cm)</v>
          </cell>
        </row>
        <row r="110">
          <cell r="B110" t="str">
            <v>Aquisição CAP 50 70</v>
          </cell>
        </row>
        <row r="111">
          <cell r="B111" t="str">
            <v>Transporte CAP 50 70</v>
          </cell>
        </row>
        <row r="113">
          <cell r="B113" t="str">
            <v>FR (3,0) (5%) (L=3,50m) - (Ext. =0 Kmf, Preço Unit. = R$ 0,00)</v>
          </cell>
        </row>
        <row r="114">
          <cell r="B114" t="str">
            <v>Fresagem Descontínua do Pav. (e=3,0cm)</v>
          </cell>
        </row>
        <row r="115">
          <cell r="B115" t="str">
            <v>Pintura de Ligação</v>
          </cell>
        </row>
        <row r="116">
          <cell r="B116" t="str">
            <v>Aquisição RR 1C</v>
          </cell>
        </row>
        <row r="117">
          <cell r="B117" t="str">
            <v>Transporte RR 1C</v>
          </cell>
        </row>
        <row r="118">
          <cell r="B118" t="str">
            <v>CBUQ - Faixa C (e=3,0cm)</v>
          </cell>
        </row>
        <row r="119">
          <cell r="B119" t="str">
            <v>Aquisição CAP 50 70</v>
          </cell>
        </row>
        <row r="120">
          <cell r="B120" t="str">
            <v>Transporte CAP 50 70</v>
          </cell>
        </row>
        <row r="122">
          <cell r="B122" t="str">
            <v>FS (4,0) (100%) (L=3,50m) - (Ext. =0 Kmf, Preço Unit. = R$ 0,00)</v>
          </cell>
        </row>
        <row r="123">
          <cell r="B123" t="str">
            <v>Fresagem Contínua do Pav. (e=4,0cm)</v>
          </cell>
        </row>
        <row r="124">
          <cell r="B124" t="str">
            <v>Pintura de Ligação</v>
          </cell>
        </row>
        <row r="125">
          <cell r="B125" t="str">
            <v>Aquisição RR 1C</v>
          </cell>
        </row>
        <row r="126">
          <cell r="B126" t="str">
            <v>Transporte RR 1C</v>
          </cell>
        </row>
        <row r="127">
          <cell r="B127" t="str">
            <v>CBUQ - Faixa C (e=4,0cm)</v>
          </cell>
        </row>
        <row r="128">
          <cell r="B128" t="str">
            <v>Aquisição CAP 50 70</v>
          </cell>
        </row>
        <row r="129">
          <cell r="B129" t="str">
            <v>Transporte CAP 50 70</v>
          </cell>
        </row>
        <row r="131">
          <cell r="B131" t="str">
            <v>FS (4,0) (90%) (L=3,50m) - (Ext. =0 Kmf, Preço Unit. = R$ 0,00)</v>
          </cell>
        </row>
        <row r="132">
          <cell r="B132" t="str">
            <v>Fresagem Contínua do Pav. (e=4,0cm)</v>
          </cell>
        </row>
        <row r="133">
          <cell r="B133" t="str">
            <v>Pintura de Ligação</v>
          </cell>
        </row>
        <row r="134">
          <cell r="B134" t="str">
            <v>Aquisição RR 1C</v>
          </cell>
        </row>
        <row r="135">
          <cell r="B135" t="str">
            <v>Transporte RR 1C</v>
          </cell>
        </row>
        <row r="136">
          <cell r="B136" t="str">
            <v>CBUQ - Faixa C (e=4,0cm)</v>
          </cell>
        </row>
        <row r="137">
          <cell r="B137" t="str">
            <v>Aquisição CAP 50 70</v>
          </cell>
        </row>
        <row r="138">
          <cell r="B138" t="str">
            <v>Transporte CAP 50 70</v>
          </cell>
        </row>
        <row r="140">
          <cell r="B140" t="str">
            <v>FS (4,0) (80%) (L=3,50m) - (Ext. =0 Kmf, Preço Unit. = R$ 0,00)</v>
          </cell>
        </row>
        <row r="141">
          <cell r="B141" t="str">
            <v>Fresagem Contínua do Pav. (e=4,0cm)</v>
          </cell>
        </row>
        <row r="142">
          <cell r="B142" t="str">
            <v>Pintura de Ligação</v>
          </cell>
        </row>
        <row r="143">
          <cell r="B143" t="str">
            <v>Aquisição RR 1C</v>
          </cell>
        </row>
        <row r="144">
          <cell r="B144" t="str">
            <v>Transporte RR 1C</v>
          </cell>
        </row>
        <row r="145">
          <cell r="B145" t="str">
            <v>CBUQ - Faixa C (e=4,0cm)</v>
          </cell>
        </row>
        <row r="146">
          <cell r="B146" t="str">
            <v>Aquisição CAP 50 70</v>
          </cell>
        </row>
        <row r="147">
          <cell r="B147" t="str">
            <v>Transporte CAP 50 70</v>
          </cell>
        </row>
        <row r="149">
          <cell r="B149" t="str">
            <v>FS (4,0) (70%) (L=3,50m) - (Ext. =0 Kmf, Preço Unit. = R$ 0,00)</v>
          </cell>
        </row>
        <row r="150">
          <cell r="B150" t="str">
            <v>Fresagem Contínua do Pav. (e=4,0cm)</v>
          </cell>
        </row>
        <row r="151">
          <cell r="B151" t="str">
            <v>Pintura de Ligação</v>
          </cell>
        </row>
        <row r="152">
          <cell r="B152" t="str">
            <v>Aquisição RR 1C</v>
          </cell>
        </row>
        <row r="153">
          <cell r="B153" t="str">
            <v>Transporte RR 1C</v>
          </cell>
        </row>
        <row r="154">
          <cell r="B154" t="str">
            <v>CBUQ - Faixa C (e=4,0cm)</v>
          </cell>
        </row>
        <row r="155">
          <cell r="B155" t="str">
            <v>Aquisição CAP 50 70</v>
          </cell>
        </row>
        <row r="156">
          <cell r="B156" t="str">
            <v>Transporte CAP 50 70</v>
          </cell>
        </row>
        <row r="158">
          <cell r="B158" t="str">
            <v>FS (4,0) (60%) (L=3,50m) - (Ext. =0 Kmf, Preço Unit. = R$ 0,00)</v>
          </cell>
        </row>
        <row r="159">
          <cell r="B159" t="str">
            <v>Fresagem Contínua do Pav. (e=4,0cm)</v>
          </cell>
        </row>
        <row r="160">
          <cell r="B160" t="str">
            <v>Pintura de Ligação</v>
          </cell>
        </row>
        <row r="161">
          <cell r="B161" t="str">
            <v>Aquisição RR 1C</v>
          </cell>
        </row>
        <row r="162">
          <cell r="B162" t="str">
            <v>Transporte RR 1C</v>
          </cell>
        </row>
        <row r="163">
          <cell r="B163" t="str">
            <v>CBUQ - Faixa C (e=4,0cm)</v>
          </cell>
        </row>
        <row r="164">
          <cell r="B164" t="str">
            <v>Aquisição CAP 50 70</v>
          </cell>
        </row>
        <row r="165">
          <cell r="B165" t="str">
            <v>Transporte CAP 50 70</v>
          </cell>
        </row>
        <row r="167">
          <cell r="B167" t="str">
            <v>FS (4,0) (50%) (L=3,50m) - (Ext. =0 Kmf, Preço Unit. = R$ 0,00)</v>
          </cell>
        </row>
        <row r="168">
          <cell r="B168" t="str">
            <v>Fresagem Contínua do Pav. (e=4,0cm)</v>
          </cell>
        </row>
        <row r="169">
          <cell r="B169" t="str">
            <v>Pintura de Ligação</v>
          </cell>
        </row>
        <row r="170">
          <cell r="B170" t="str">
            <v>Aquisição RR 1C</v>
          </cell>
        </row>
        <row r="171">
          <cell r="B171" t="str">
            <v>Transporte RR 1C</v>
          </cell>
        </row>
        <row r="172">
          <cell r="B172" t="str">
            <v>CBUQ - Faixa C (e=4,0cm)</v>
          </cell>
        </row>
        <row r="173">
          <cell r="B173" t="str">
            <v>Aquisição CAP 50 70</v>
          </cell>
        </row>
        <row r="174">
          <cell r="B174" t="str">
            <v>Transporte CAP 50 70</v>
          </cell>
        </row>
        <row r="176">
          <cell r="B176" t="str">
            <v>FS (4,0) (40%) (L=3,50m) - (Ext. =0 Kmf, Preço Unit. = R$ 0,00)</v>
          </cell>
        </row>
        <row r="177">
          <cell r="B177" t="str">
            <v>Fresagem Contínua do Pav. (e=4,0cm)</v>
          </cell>
        </row>
        <row r="178">
          <cell r="B178" t="str">
            <v>Pintura de Ligação</v>
          </cell>
        </row>
        <row r="179">
          <cell r="B179" t="str">
            <v>Aquisição RR 1C</v>
          </cell>
        </row>
        <row r="180">
          <cell r="B180" t="str">
            <v>Transporte RR 1C</v>
          </cell>
        </row>
        <row r="181">
          <cell r="B181" t="str">
            <v>CBUQ - Faixa C (e=4,0cm)</v>
          </cell>
        </row>
        <row r="182">
          <cell r="B182" t="str">
            <v>Aquisição CAP 50 70</v>
          </cell>
        </row>
        <row r="183">
          <cell r="B183" t="str">
            <v>Transporte CAP 50 70</v>
          </cell>
        </row>
        <row r="185">
          <cell r="B185" t="str">
            <v>FS (4,0) (30%) (L=3,50m) - (Ext. =0 Kmf, Preço Unit. = R$ 0,00)</v>
          </cell>
        </row>
        <row r="186">
          <cell r="B186" t="str">
            <v>Fresagem Contínua do Pav. (e=4,0cm)</v>
          </cell>
        </row>
        <row r="187">
          <cell r="B187" t="str">
            <v>Pintura de Ligação</v>
          </cell>
        </row>
        <row r="188">
          <cell r="B188" t="str">
            <v>Aquisição RR 1C</v>
          </cell>
        </row>
        <row r="189">
          <cell r="B189" t="str">
            <v>Transporte RR 1C</v>
          </cell>
        </row>
        <row r="190">
          <cell r="B190" t="str">
            <v>CBUQ - Faixa C (e=4,0cm)</v>
          </cell>
        </row>
        <row r="191">
          <cell r="B191" t="str">
            <v>Aquisição CAP 50 70</v>
          </cell>
        </row>
        <row r="192">
          <cell r="B192" t="str">
            <v>Transporte CAP 50 70</v>
          </cell>
        </row>
        <row r="194">
          <cell r="B194" t="str">
            <v>FS (4,0) (25%) (L=3,50m) - (Ext. =0 Kmf, Preço Unit. = R$ 0,00)</v>
          </cell>
        </row>
        <row r="195">
          <cell r="B195" t="str">
            <v>Fresagem Contínua do Pav. (e=4,0cm)</v>
          </cell>
        </row>
        <row r="196">
          <cell r="B196" t="str">
            <v>Pintura de Ligação</v>
          </cell>
        </row>
        <row r="197">
          <cell r="B197" t="str">
            <v>Aquisição RR 1C</v>
          </cell>
        </row>
        <row r="198">
          <cell r="B198" t="str">
            <v>Transporte RR 1C</v>
          </cell>
        </row>
        <row r="199">
          <cell r="B199" t="str">
            <v>CBUQ - Faixa C (e=4,0cm)</v>
          </cell>
        </row>
        <row r="200">
          <cell r="B200" t="str">
            <v>Aquisição CAP 50 70</v>
          </cell>
        </row>
        <row r="201">
          <cell r="B201" t="str">
            <v>Transporte CAP 50 70</v>
          </cell>
        </row>
        <row r="203">
          <cell r="B203" t="str">
            <v>FS (4,0) (20%) (L=3,50m) - (Ext. =0 Kmf, Preço Unit. = R$ 0,00)</v>
          </cell>
        </row>
        <row r="204">
          <cell r="B204" t="str">
            <v>Fresagem Descontínua do Pav. (e=4,0cm)</v>
          </cell>
        </row>
        <row r="205">
          <cell r="B205" t="str">
            <v>Pintura de Ligação</v>
          </cell>
        </row>
        <row r="206">
          <cell r="B206" t="str">
            <v>Aquisição RR 1C</v>
          </cell>
        </row>
        <row r="207">
          <cell r="B207" t="str">
            <v>Transporte RR 1C</v>
          </cell>
        </row>
        <row r="208">
          <cell r="B208" t="str">
            <v>CBUQ - Faixa C (e=4,0cm)</v>
          </cell>
        </row>
        <row r="209">
          <cell r="B209" t="str">
            <v>Aquisição CAP 50 70</v>
          </cell>
        </row>
        <row r="210">
          <cell r="B210" t="str">
            <v>Transporte CAP 50 70</v>
          </cell>
        </row>
        <row r="212">
          <cell r="B212" t="str">
            <v>FS (4,0) (15%) (L=3,50m) - (Ext. =0 Kmf, Preço Unit. = R$ 0,00)</v>
          </cell>
        </row>
        <row r="213">
          <cell r="B213" t="str">
            <v>Fresagem Descontínua do Pav. (e=4,0cm)</v>
          </cell>
        </row>
        <row r="214">
          <cell r="B214" t="str">
            <v>Pintura de Ligação</v>
          </cell>
        </row>
        <row r="215">
          <cell r="B215" t="str">
            <v>Aquisição RR 1C</v>
          </cell>
        </row>
        <row r="216">
          <cell r="B216" t="str">
            <v>Transporte RR 1C</v>
          </cell>
        </row>
        <row r="217">
          <cell r="B217" t="str">
            <v>CBUQ - Faixa C (e=4,0cm)</v>
          </cell>
        </row>
        <row r="218">
          <cell r="B218" t="str">
            <v>Aquisição CAP 50 70</v>
          </cell>
        </row>
        <row r="219">
          <cell r="B219" t="str">
            <v>Transporte CAP 50 70</v>
          </cell>
        </row>
        <row r="221">
          <cell r="B221" t="str">
            <v>FS (4,0) (10%) (L=3,50m) - (Ext. =0 Kmf, Preço Unit. = R$ 0,00)</v>
          </cell>
        </row>
        <row r="222">
          <cell r="B222" t="str">
            <v>Fresagem Descontínua do Pav. (e=4,0cm)</v>
          </cell>
        </row>
        <row r="223">
          <cell r="B223" t="str">
            <v>Pintura de Ligação</v>
          </cell>
        </row>
        <row r="224">
          <cell r="B224" t="str">
            <v>Aquisição RR 1C</v>
          </cell>
        </row>
        <row r="225">
          <cell r="B225" t="str">
            <v>Transporte RR 1C</v>
          </cell>
        </row>
        <row r="226">
          <cell r="B226" t="str">
            <v>CBUQ - Faixa C (e=4,0cm)</v>
          </cell>
        </row>
        <row r="227">
          <cell r="B227" t="str">
            <v>Aquisição CAP 50 70</v>
          </cell>
        </row>
        <row r="228">
          <cell r="B228" t="str">
            <v>Transporte CAP 50 70</v>
          </cell>
        </row>
        <row r="230">
          <cell r="B230" t="str">
            <v>FS (4,0) (5%) (L=3,50m) - (Ext. =0 Kmf, Preço Unit. = R$ 0,00)</v>
          </cell>
        </row>
        <row r="231">
          <cell r="B231" t="str">
            <v>Fresagem Descontínua do Pav. (e=4,0cm)</v>
          </cell>
        </row>
        <row r="232">
          <cell r="B232" t="str">
            <v>Pintura de Ligação</v>
          </cell>
        </row>
        <row r="233">
          <cell r="B233" t="str">
            <v>Aquisição RR 1C</v>
          </cell>
        </row>
        <row r="234">
          <cell r="B234" t="str">
            <v>Transporte RR 1C</v>
          </cell>
        </row>
        <row r="235">
          <cell r="B235" t="str">
            <v>CBUQ - Faixa C (e=4,0cm)</v>
          </cell>
        </row>
        <row r="236">
          <cell r="B236" t="str">
            <v>Aquisição CAP 50 70</v>
          </cell>
        </row>
        <row r="237">
          <cell r="B237" t="str">
            <v>Transporte CAP 50 70</v>
          </cell>
        </row>
        <row r="239">
          <cell r="B239" t="str">
            <v>FS (5,0) (100%) (L=3,50m) - (Ext. =0 Kmf, Preço Unit. = R$ 0,00)</v>
          </cell>
        </row>
        <row r="240">
          <cell r="B240" t="str">
            <v>Fresagem Contínua do Pav. (e=5,0cm)</v>
          </cell>
        </row>
        <row r="241">
          <cell r="B241" t="str">
            <v>Pintura de Ligação</v>
          </cell>
        </row>
        <row r="242">
          <cell r="B242" t="str">
            <v>Aquisição RR 1C</v>
          </cell>
        </row>
        <row r="243">
          <cell r="B243" t="str">
            <v>Transporte RR 1C</v>
          </cell>
        </row>
        <row r="244">
          <cell r="B244" t="str">
            <v>CBUQ - Faixa C (e=5,0cm)</v>
          </cell>
        </row>
        <row r="245">
          <cell r="B245" t="str">
            <v>Aquisição CAP 50 70</v>
          </cell>
        </row>
        <row r="246">
          <cell r="B246" t="str">
            <v>Transporte CAP 50 70</v>
          </cell>
        </row>
        <row r="248">
          <cell r="B248" t="str">
            <v>FS (5,0) (90%) (L=3,50m) - (Ext. =0 Kmf, Preço Unit. = R$ 0,00)</v>
          </cell>
        </row>
        <row r="249">
          <cell r="B249" t="str">
            <v>Fresagem Contínua do Pav. (e=5,0cm)</v>
          </cell>
        </row>
        <row r="250">
          <cell r="B250" t="str">
            <v>Pintura de Ligação</v>
          </cell>
        </row>
        <row r="251">
          <cell r="B251" t="str">
            <v>Aquisição RR 1C</v>
          </cell>
        </row>
        <row r="252">
          <cell r="B252" t="str">
            <v>Transporte RR 1C</v>
          </cell>
        </row>
        <row r="253">
          <cell r="B253" t="str">
            <v>CBUQ - Faixa C (e=5,0cm)</v>
          </cell>
        </row>
        <row r="254">
          <cell r="B254" t="str">
            <v>Aquisição CAP 50 70</v>
          </cell>
        </row>
        <row r="255">
          <cell r="B255" t="str">
            <v>Transporte CAP 50 70</v>
          </cell>
        </row>
        <row r="257">
          <cell r="B257" t="str">
            <v>FS (5,0) (80%) (L=3,50m) - (Ext. =0 Kmf, Preço Unit. = R$ 0,00)</v>
          </cell>
        </row>
        <row r="258">
          <cell r="B258" t="str">
            <v>Fresagem Contínua do Pav. (e=5,0cm)</v>
          </cell>
        </row>
        <row r="259">
          <cell r="B259" t="str">
            <v>Pintura de Ligação</v>
          </cell>
        </row>
        <row r="260">
          <cell r="B260" t="str">
            <v>Aquisição RR 1C</v>
          </cell>
        </row>
        <row r="261">
          <cell r="B261" t="str">
            <v>Transporte RR 1C</v>
          </cell>
        </row>
        <row r="262">
          <cell r="B262" t="str">
            <v>CBUQ - Faixa C (e=5,0cm)</v>
          </cell>
        </row>
        <row r="263">
          <cell r="B263" t="str">
            <v>Aquisição CAP 50 70</v>
          </cell>
        </row>
        <row r="264">
          <cell r="B264" t="str">
            <v>Transporte CAP 50 70</v>
          </cell>
        </row>
        <row r="266">
          <cell r="B266" t="str">
            <v>FS (5,0) (70%) (L=3,50m) - (Ext. =0 Kmf, Preço Unit. = R$ 0,00)</v>
          </cell>
        </row>
        <row r="267">
          <cell r="B267" t="str">
            <v>Fresagem Contínua do Pav. (e=5,0cm)</v>
          </cell>
        </row>
        <row r="268">
          <cell r="B268" t="str">
            <v>Pintura de Ligação</v>
          </cell>
        </row>
        <row r="269">
          <cell r="B269" t="str">
            <v>Aquisição RR 1C</v>
          </cell>
        </row>
        <row r="270">
          <cell r="B270" t="str">
            <v>Transporte RR 1C</v>
          </cell>
        </row>
        <row r="271">
          <cell r="B271" t="str">
            <v>CBUQ - Faixa C (e=5,0cm)</v>
          </cell>
        </row>
        <row r="272">
          <cell r="B272" t="str">
            <v>Aquisição CAP 50 70</v>
          </cell>
        </row>
        <row r="273">
          <cell r="B273" t="str">
            <v>Transporte CAP 50 70</v>
          </cell>
        </row>
        <row r="275">
          <cell r="B275" t="str">
            <v>FS (5,0) (60%) (L=3,50m) - (Ext. =0 Kmf, Preço Unit. = R$ 0,00)</v>
          </cell>
        </row>
        <row r="276">
          <cell r="B276" t="str">
            <v>Fresagem Contínua do Pav. (e=5,0cm)</v>
          </cell>
        </row>
        <row r="277">
          <cell r="B277" t="str">
            <v>Pintura de Ligação</v>
          </cell>
        </row>
        <row r="278">
          <cell r="B278" t="str">
            <v>Aquisição RR 1C</v>
          </cell>
        </row>
        <row r="279">
          <cell r="B279" t="str">
            <v>Transporte RR 1C</v>
          </cell>
        </row>
        <row r="280">
          <cell r="B280" t="str">
            <v>CBUQ - Faixa C (e=5,0cm)</v>
          </cell>
        </row>
        <row r="281">
          <cell r="B281" t="str">
            <v>Aquisição CAP 50 70</v>
          </cell>
        </row>
        <row r="282">
          <cell r="B282" t="str">
            <v>Transporte CAP 50 70</v>
          </cell>
        </row>
        <row r="284">
          <cell r="B284" t="str">
            <v>FS (5,0) (50%) (L=3,50m) - (Ext. =0 Kmf, Preço Unit. = R$ 0,00)</v>
          </cell>
        </row>
        <row r="285">
          <cell r="B285" t="str">
            <v>Fresagem Contínua do Pav. (e=5,0cm)</v>
          </cell>
        </row>
        <row r="286">
          <cell r="B286" t="str">
            <v>Pintura de Ligação</v>
          </cell>
        </row>
        <row r="287">
          <cell r="B287" t="str">
            <v>Aquisição RR 1C</v>
          </cell>
        </row>
        <row r="288">
          <cell r="B288" t="str">
            <v>Transporte RR 1C</v>
          </cell>
        </row>
        <row r="289">
          <cell r="B289" t="str">
            <v>CBUQ - Faixa C (e=5,0cm)</v>
          </cell>
        </row>
        <row r="290">
          <cell r="B290" t="str">
            <v>Aquisição CAP 50 70</v>
          </cell>
        </row>
        <row r="291">
          <cell r="B291" t="str">
            <v>Transporte CAP 50 70</v>
          </cell>
        </row>
        <row r="293">
          <cell r="B293" t="str">
            <v>FS (5,0) (40%) (L=3,50m) - (Ext. =0 Kmf, Preço Unit. = R$ 0,00)</v>
          </cell>
        </row>
        <row r="294">
          <cell r="B294" t="str">
            <v>Fresagem Contínua do Pav. (e=5,0cm)</v>
          </cell>
        </row>
        <row r="295">
          <cell r="B295" t="str">
            <v>Pintura de Ligação</v>
          </cell>
        </row>
        <row r="296">
          <cell r="B296" t="str">
            <v>Aquisição RR 1C</v>
          </cell>
        </row>
        <row r="297">
          <cell r="B297" t="str">
            <v>Transporte RR 1C</v>
          </cell>
        </row>
        <row r="298">
          <cell r="B298" t="str">
            <v>CBUQ - Faixa C (e=5,0cm)</v>
          </cell>
        </row>
        <row r="299">
          <cell r="B299" t="str">
            <v>Aquisição CAP 50 70</v>
          </cell>
        </row>
        <row r="300">
          <cell r="B300" t="str">
            <v>Transporte CAP 50 70</v>
          </cell>
        </row>
        <row r="302">
          <cell r="B302" t="str">
            <v>FS (5,0) (30%) (L=3,50m) - (Ext. =0 Kmf, Preço Unit. = R$ 0,00)</v>
          </cell>
        </row>
        <row r="303">
          <cell r="B303" t="str">
            <v>Fresagem Contínua do Pav. (e=5,0cm)</v>
          </cell>
        </row>
        <row r="304">
          <cell r="B304" t="str">
            <v>Pintura de Ligação</v>
          </cell>
        </row>
        <row r="305">
          <cell r="B305" t="str">
            <v>Aquisição RR 1C</v>
          </cell>
        </row>
        <row r="306">
          <cell r="B306" t="str">
            <v>Transporte RR 1C</v>
          </cell>
        </row>
        <row r="307">
          <cell r="B307" t="str">
            <v>CBUQ - Faixa C (e=5,0cm)</v>
          </cell>
        </row>
        <row r="308">
          <cell r="B308" t="str">
            <v>Aquisição CAP 50 70</v>
          </cell>
        </row>
        <row r="309">
          <cell r="B309" t="str">
            <v>Transporte CAP 50 70</v>
          </cell>
        </row>
        <row r="311">
          <cell r="B311" t="str">
            <v>FS (5,0) (25%) (L=3,50m) - (Ext. =0 Kmf, Preço Unit. = R$ 0,00)</v>
          </cell>
        </row>
        <row r="312">
          <cell r="B312" t="str">
            <v>Fresagem Contínua do Pav. (e=5,0cm)</v>
          </cell>
        </row>
        <row r="313">
          <cell r="B313" t="str">
            <v>Pintura de Ligação</v>
          </cell>
        </row>
        <row r="314">
          <cell r="B314" t="str">
            <v>Aquisição RR 1C</v>
          </cell>
        </row>
        <row r="315">
          <cell r="B315" t="str">
            <v>Transporte RR 1C</v>
          </cell>
        </row>
        <row r="316">
          <cell r="B316" t="str">
            <v>CBUQ - Faixa C (e=5,0cm)</v>
          </cell>
        </row>
        <row r="317">
          <cell r="B317" t="str">
            <v>Aquisição CAP 50 70</v>
          </cell>
        </row>
        <row r="318">
          <cell r="B318" t="str">
            <v>Transporte CAP 50 70</v>
          </cell>
        </row>
        <row r="320">
          <cell r="B320" t="str">
            <v>FS (5,0) (20%) (L=3,50m) - (Ext. =0 Kmf, Preço Unit. = R$ 0,00)</v>
          </cell>
        </row>
        <row r="321">
          <cell r="B321" t="str">
            <v>Fresagem Descontínua do Pav. (e=5,0cm)</v>
          </cell>
        </row>
        <row r="322">
          <cell r="B322" t="str">
            <v>Pintura de Ligação</v>
          </cell>
        </row>
        <row r="323">
          <cell r="B323" t="str">
            <v>Aquisição RR 1C</v>
          </cell>
        </row>
        <row r="324">
          <cell r="B324" t="str">
            <v>Transporte RR 1C</v>
          </cell>
        </row>
        <row r="325">
          <cell r="B325" t="str">
            <v>CBUQ - Faixa C (e=5,0cm)</v>
          </cell>
        </row>
        <row r="326">
          <cell r="B326" t="str">
            <v>Aquisição CAP 50 70</v>
          </cell>
        </row>
        <row r="327">
          <cell r="B327" t="str">
            <v>Transporte CAP 50 70</v>
          </cell>
        </row>
        <row r="329">
          <cell r="B329" t="str">
            <v>FS (5,0) (15%) (L=3,50m) - (Ext. =0 Kmf, Preço Unit. = R$ 0,00)</v>
          </cell>
        </row>
        <row r="330">
          <cell r="B330" t="str">
            <v>Fresagem Descontínua do Pav. (e=5,0cm)</v>
          </cell>
        </row>
        <row r="331">
          <cell r="B331" t="str">
            <v>Pintura de Ligação</v>
          </cell>
        </row>
        <row r="332">
          <cell r="B332" t="str">
            <v>Aquisição RR 1C</v>
          </cell>
        </row>
        <row r="333">
          <cell r="B333" t="str">
            <v>Transporte RR 1C</v>
          </cell>
        </row>
        <row r="334">
          <cell r="B334" t="str">
            <v>CBUQ - Faixa C (e=5,0cm)</v>
          </cell>
        </row>
        <row r="335">
          <cell r="B335" t="str">
            <v>Aquisição CAP 50 70</v>
          </cell>
        </row>
        <row r="336">
          <cell r="B336" t="str">
            <v>Transporte CAP 50 70</v>
          </cell>
        </row>
        <row r="338">
          <cell r="B338" t="str">
            <v>FS (5,0) (10%) (L=3,50m) - (Ext. =0 Kmf, Preço Unit. = R$ 0,00)</v>
          </cell>
        </row>
        <row r="339">
          <cell r="B339" t="str">
            <v>Fresagem Descontínua do Pav. (e=5,0cm)</v>
          </cell>
        </row>
        <row r="340">
          <cell r="B340" t="str">
            <v>Pintura de Ligação</v>
          </cell>
        </row>
        <row r="341">
          <cell r="B341" t="str">
            <v>Aquisição RR 1C</v>
          </cell>
        </row>
        <row r="342">
          <cell r="B342" t="str">
            <v>Transporte RR 1C</v>
          </cell>
        </row>
        <row r="343">
          <cell r="B343" t="str">
            <v>CBUQ - Faixa C (e=5,0cm)</v>
          </cell>
        </row>
        <row r="344">
          <cell r="B344" t="str">
            <v>Aquisição CAP 50 70</v>
          </cell>
        </row>
        <row r="345">
          <cell r="B345" t="str">
            <v>Transporte CAP 50 70</v>
          </cell>
        </row>
        <row r="347">
          <cell r="B347" t="str">
            <v>FS (5,0) (5%) (L=3,50m) - (Ext. =0 Kmf, Preço Unit. = R$ 0,00)</v>
          </cell>
        </row>
        <row r="348">
          <cell r="B348" t="str">
            <v>Fresagem Descontínua do Pav. (e=5,0cm)</v>
          </cell>
        </row>
        <row r="349">
          <cell r="B349" t="str">
            <v>Pintura de Ligação</v>
          </cell>
        </row>
        <row r="350">
          <cell r="B350" t="str">
            <v>Aquisição RR 1C</v>
          </cell>
        </row>
        <row r="351">
          <cell r="B351" t="str">
            <v>Transporte RR 1C</v>
          </cell>
        </row>
        <row r="352">
          <cell r="B352" t="str">
            <v>CBUQ - Faixa C (e=5,0cm)</v>
          </cell>
        </row>
        <row r="353">
          <cell r="B353" t="str">
            <v>Aquisição CAP 50 70</v>
          </cell>
        </row>
        <row r="354">
          <cell r="B354" t="str">
            <v>Transporte CAP 50 70</v>
          </cell>
        </row>
        <row r="356">
          <cell r="B356" t="str">
            <v>FS (6,0) (100%) (L=3,50m) - (Ext. =0 Kmf, Preço Unit. = R$ 0,00)</v>
          </cell>
        </row>
        <row r="357">
          <cell r="B357" t="str">
            <v>Fresagem Contínua do Pav. (e=6,0cm)</v>
          </cell>
        </row>
        <row r="358">
          <cell r="B358" t="str">
            <v>Pintura de Ligação</v>
          </cell>
        </row>
        <row r="359">
          <cell r="B359" t="str">
            <v>Aquisição RR 1C</v>
          </cell>
        </row>
        <row r="360">
          <cell r="B360" t="str">
            <v>Transporte RR 1C</v>
          </cell>
        </row>
        <row r="361">
          <cell r="B361" t="str">
            <v>CBUQ - Faixa C (e=6,0cm)</v>
          </cell>
        </row>
        <row r="362">
          <cell r="B362" t="str">
            <v>Aquisição CAP 50 70</v>
          </cell>
        </row>
        <row r="363">
          <cell r="B363" t="str">
            <v>Transporte CAP 50 70</v>
          </cell>
        </row>
        <row r="365">
          <cell r="B365" t="str">
            <v>FS (6,0) (90%) (L=3,50m) - (Ext. =0 Kmf, Preço Unit. = R$ 0,00)</v>
          </cell>
        </row>
        <row r="366">
          <cell r="B366" t="str">
            <v>Fresagem Contínua do Pav. (e=6,0cm)</v>
          </cell>
        </row>
        <row r="367">
          <cell r="B367" t="str">
            <v>Pintura de Ligação</v>
          </cell>
        </row>
        <row r="368">
          <cell r="B368" t="str">
            <v>Aquisição RR 1C</v>
          </cell>
        </row>
        <row r="369">
          <cell r="B369" t="str">
            <v>Transporte RR 1C</v>
          </cell>
        </row>
        <row r="370">
          <cell r="B370" t="str">
            <v>CBUQ - Faixa C (e=6,0cm)</v>
          </cell>
        </row>
        <row r="371">
          <cell r="B371" t="str">
            <v>Aquisição CAP 50 70</v>
          </cell>
        </row>
        <row r="372">
          <cell r="B372" t="str">
            <v>Transporte CAP 50 70</v>
          </cell>
        </row>
        <row r="374">
          <cell r="B374" t="str">
            <v>FS (6,0) (80%) (L=3,50m) - (Ext. =0 Kmf, Preço Unit. = R$ 0,00)</v>
          </cell>
        </row>
        <row r="375">
          <cell r="B375" t="str">
            <v>Fresagem Contínua do Pav. (e=6,0cm)</v>
          </cell>
        </row>
        <row r="376">
          <cell r="B376" t="str">
            <v>Pintura de Ligação</v>
          </cell>
        </row>
        <row r="377">
          <cell r="B377" t="str">
            <v>Aquisição RR 1C</v>
          </cell>
        </row>
        <row r="378">
          <cell r="B378" t="str">
            <v>Transporte RR 1C</v>
          </cell>
        </row>
        <row r="379">
          <cell r="B379" t="str">
            <v>CBUQ - Faixa C (e=6,0cm)</v>
          </cell>
        </row>
        <row r="380">
          <cell r="B380" t="str">
            <v>Aquisição CAP 50 70</v>
          </cell>
        </row>
        <row r="381">
          <cell r="B381" t="str">
            <v>Transporte CAP 50 70</v>
          </cell>
        </row>
        <row r="383">
          <cell r="B383" t="str">
            <v>FS (6,0) (70%) (L=3,50m) - (Ext. =0 Kmf, Preço Unit. = R$ 0,00)</v>
          </cell>
        </row>
        <row r="384">
          <cell r="B384" t="str">
            <v>Fresagem Contínua do Pav. (e=6,0cm)</v>
          </cell>
        </row>
        <row r="385">
          <cell r="B385" t="str">
            <v>Pintura de Ligação</v>
          </cell>
        </row>
        <row r="386">
          <cell r="B386" t="str">
            <v>Aquisição RR 1C</v>
          </cell>
        </row>
        <row r="387">
          <cell r="B387" t="str">
            <v>Transporte RR 1C</v>
          </cell>
        </row>
        <row r="388">
          <cell r="B388" t="str">
            <v>CBUQ - Faixa C (e=6,0cm)</v>
          </cell>
        </row>
        <row r="389">
          <cell r="B389" t="str">
            <v>Aquisição CAP 50 70</v>
          </cell>
        </row>
        <row r="390">
          <cell r="B390" t="str">
            <v>Transporte CAP 50 70</v>
          </cell>
        </row>
        <row r="392">
          <cell r="B392" t="str">
            <v>FS (6,0) (60%) (L=3,50m) - (Ext. =0 Kmf, Preço Unit. = R$ 0,00)</v>
          </cell>
        </row>
        <row r="393">
          <cell r="B393" t="str">
            <v>Fresagem Contínua do Pav. (e=6,0cm)</v>
          </cell>
        </row>
        <row r="394">
          <cell r="B394" t="str">
            <v>Pintura de Ligação</v>
          </cell>
        </row>
        <row r="395">
          <cell r="B395" t="str">
            <v>Aquisição RR 1C</v>
          </cell>
        </row>
        <row r="396">
          <cell r="B396" t="str">
            <v>Transporte RR 1C</v>
          </cell>
        </row>
        <row r="397">
          <cell r="B397" t="str">
            <v>CBUQ - Faixa C (e=6,0cm)</v>
          </cell>
        </row>
        <row r="398">
          <cell r="B398" t="str">
            <v>Aquisição CAP 50 70</v>
          </cell>
        </row>
        <row r="399">
          <cell r="B399" t="str">
            <v>Transporte CAP 50 70</v>
          </cell>
        </row>
        <row r="401">
          <cell r="B401" t="str">
            <v>FS (6,0) (50%) (L=3,50m) - (Ext. =0 Kmf, Preço Unit. = R$ 0,00)</v>
          </cell>
        </row>
        <row r="402">
          <cell r="B402" t="str">
            <v>Fresagem Contínua do Pav. (e=6,0cm)</v>
          </cell>
        </row>
        <row r="403">
          <cell r="B403" t="str">
            <v>Pintura de Ligação</v>
          </cell>
        </row>
        <row r="404">
          <cell r="B404" t="str">
            <v>Aquisição RR 1C</v>
          </cell>
        </row>
        <row r="405">
          <cell r="B405" t="str">
            <v>Transporte RR 1C</v>
          </cell>
        </row>
        <row r="406">
          <cell r="B406" t="str">
            <v>CBUQ - Faixa C (e=6,0cm)</v>
          </cell>
        </row>
        <row r="407">
          <cell r="B407" t="str">
            <v>Aquisição CAP 50 70</v>
          </cell>
        </row>
        <row r="408">
          <cell r="B408" t="str">
            <v>Transporte CAP 50 70</v>
          </cell>
        </row>
        <row r="410">
          <cell r="B410" t="str">
            <v>FS (6,0) (40%) (L=3,50m) - (Ext. =0 Kmf, Preço Unit. = R$ 0,00)</v>
          </cell>
        </row>
        <row r="411">
          <cell r="B411" t="str">
            <v>Fresagem Contínua do Pav. (e=6,0cm)</v>
          </cell>
        </row>
        <row r="412">
          <cell r="B412" t="str">
            <v>Pintura de Ligação</v>
          </cell>
        </row>
        <row r="413">
          <cell r="B413" t="str">
            <v>Aquisição RR 1C</v>
          </cell>
        </row>
        <row r="414">
          <cell r="B414" t="str">
            <v>Transporte RR 1C</v>
          </cell>
        </row>
        <row r="415">
          <cell r="B415" t="str">
            <v>CBUQ - Faixa C (e=6,0cm)</v>
          </cell>
        </row>
        <row r="416">
          <cell r="B416" t="str">
            <v>Aquisição CAP 50 70</v>
          </cell>
        </row>
        <row r="417">
          <cell r="B417" t="str">
            <v>Transporte CAP 50 70</v>
          </cell>
        </row>
        <row r="419">
          <cell r="B419" t="str">
            <v>FS (6,0) (30%) (L=3,50m) - (Ext. =0 Kmf, Preço Unit. = R$ 0,00)</v>
          </cell>
        </row>
        <row r="420">
          <cell r="B420" t="str">
            <v>Fresagem Contínua do Pav. (e=6,0cm)</v>
          </cell>
        </row>
        <row r="421">
          <cell r="B421" t="str">
            <v>Pintura de Ligação</v>
          </cell>
        </row>
        <row r="422">
          <cell r="B422" t="str">
            <v>Aquisição RR 1C</v>
          </cell>
        </row>
        <row r="423">
          <cell r="B423" t="str">
            <v>Transporte RR 1C</v>
          </cell>
        </row>
        <row r="424">
          <cell r="B424" t="str">
            <v>CBUQ - Faixa C (e=6,0cm)</v>
          </cell>
        </row>
        <row r="425">
          <cell r="B425" t="str">
            <v>Aquisição CAP 50 70</v>
          </cell>
        </row>
        <row r="426">
          <cell r="B426" t="str">
            <v>Transporte CAP 50 70</v>
          </cell>
        </row>
        <row r="428">
          <cell r="B428" t="str">
            <v>FS (6,0) (25%) (L=3,50m) - (Ext. =0 Kmf, Preço Unit. = R$ 0,00)</v>
          </cell>
        </row>
        <row r="429">
          <cell r="B429" t="str">
            <v>Fresagem Contínua do Pav. (e=6,0cm)</v>
          </cell>
        </row>
        <row r="430">
          <cell r="B430" t="str">
            <v>Pintura de Ligação</v>
          </cell>
        </row>
        <row r="431">
          <cell r="B431" t="str">
            <v>Aquisição RR 1C</v>
          </cell>
        </row>
        <row r="432">
          <cell r="B432" t="str">
            <v>Transporte RR 1C</v>
          </cell>
        </row>
        <row r="433">
          <cell r="B433" t="str">
            <v>CBUQ - Faixa C (e=6,0cm)</v>
          </cell>
        </row>
        <row r="434">
          <cell r="B434" t="str">
            <v>Aquisição CAP 50 70</v>
          </cell>
        </row>
        <row r="435">
          <cell r="B435" t="str">
            <v>Transporte CAP 50 70</v>
          </cell>
        </row>
        <row r="437">
          <cell r="B437" t="str">
            <v>FS (6,0) (20%) (L=3,50m) - (Ext. =0 Kmf, Preço Unit. = R$ 0,00)</v>
          </cell>
        </row>
        <row r="438">
          <cell r="B438" t="str">
            <v>Fresagem Descontínua do Pav. (e=6,0cm)</v>
          </cell>
        </row>
        <row r="439">
          <cell r="B439" t="str">
            <v>Pintura de Ligação</v>
          </cell>
        </row>
        <row r="440">
          <cell r="B440" t="str">
            <v>Aquisição RR 1C</v>
          </cell>
        </row>
        <row r="441">
          <cell r="B441" t="str">
            <v>Transporte RR 1C</v>
          </cell>
        </row>
        <row r="442">
          <cell r="B442" t="str">
            <v>CBUQ - Faixa C (e=6,0cm)</v>
          </cell>
        </row>
        <row r="443">
          <cell r="B443" t="str">
            <v>Aquisição CAP 50 70</v>
          </cell>
        </row>
        <row r="444">
          <cell r="B444" t="str">
            <v>Transporte CAP 50 70</v>
          </cell>
        </row>
        <row r="446">
          <cell r="B446" t="str">
            <v>FS (6,0) (15%) (L=3,50m) - (Ext. =0 Kmf, Preço Unit. = R$ 0,00)</v>
          </cell>
        </row>
        <row r="447">
          <cell r="B447" t="str">
            <v>Fresagem Descontínua do Pav. (e=6,0cm)</v>
          </cell>
        </row>
        <row r="448">
          <cell r="B448" t="str">
            <v>Pintura de Ligação</v>
          </cell>
        </row>
        <row r="449">
          <cell r="B449" t="str">
            <v>Aquisição RR 1C</v>
          </cell>
        </row>
        <row r="450">
          <cell r="B450" t="str">
            <v>Transporte RR 1C</v>
          </cell>
        </row>
        <row r="451">
          <cell r="B451" t="str">
            <v>CBUQ - Faixa C (e=6,0cm)</v>
          </cell>
        </row>
        <row r="452">
          <cell r="B452" t="str">
            <v>Aquisição CAP 50 70</v>
          </cell>
        </row>
        <row r="453">
          <cell r="B453" t="str">
            <v>Transporte CAP 50 70</v>
          </cell>
        </row>
        <row r="455">
          <cell r="B455" t="str">
            <v>FS (6,0) (10%) (L=3,50m) - (Ext. =0 Kmf, Preço Unit. = R$ 0,00)</v>
          </cell>
        </row>
        <row r="456">
          <cell r="B456" t="str">
            <v>Fresagem Descontínua do Pav. (e=6,0cm)</v>
          </cell>
        </row>
        <row r="457">
          <cell r="B457" t="str">
            <v>Pintura de Ligação</v>
          </cell>
        </row>
        <row r="458">
          <cell r="B458" t="str">
            <v>Aquisição RR 1C</v>
          </cell>
        </row>
        <row r="459">
          <cell r="B459" t="str">
            <v>Transporte RR 1C</v>
          </cell>
        </row>
        <row r="460">
          <cell r="B460" t="str">
            <v>CBUQ - Faixa C (e=6,0cm)</v>
          </cell>
        </row>
        <row r="461">
          <cell r="B461" t="str">
            <v>Aquisição CAP 50 70</v>
          </cell>
        </row>
        <row r="462">
          <cell r="B462" t="str">
            <v>Transporte CAP 50 70</v>
          </cell>
        </row>
        <row r="464">
          <cell r="B464" t="str">
            <v>FS (6,0) (5%) (L=3,50m) - (Ext. =0 Kmf, Preço Unit. = R$ 0,00)</v>
          </cell>
        </row>
        <row r="465">
          <cell r="B465" t="str">
            <v>Fresagem Descontínua do Pav. (e=6,0cm)</v>
          </cell>
        </row>
        <row r="466">
          <cell r="B466" t="str">
            <v>Pintura de Ligação</v>
          </cell>
        </row>
        <row r="467">
          <cell r="B467" t="str">
            <v>Aquisição RR 1C</v>
          </cell>
        </row>
        <row r="468">
          <cell r="B468" t="str">
            <v>Transporte RR 1C</v>
          </cell>
        </row>
        <row r="469">
          <cell r="B469" t="str">
            <v>CBUQ - Faixa C (e=6,0cm)</v>
          </cell>
        </row>
        <row r="470">
          <cell r="B470" t="str">
            <v>Aquisição CAP 50 70</v>
          </cell>
        </row>
        <row r="471">
          <cell r="B471" t="str">
            <v>Transporte CAP 50 70</v>
          </cell>
        </row>
        <row r="473">
          <cell r="B473" t="str">
            <v>MICRO (L=3,50m) - (Ext. =0 Kmf, Preço Unit. = R$ 0,00)</v>
          </cell>
        </row>
        <row r="474">
          <cell r="B474" t="str">
            <v>Micro revestimento a frio - Microflex 1,5 cm BC c/ cal</v>
          </cell>
        </row>
        <row r="475">
          <cell r="B475" t="str">
            <v>Aquisição RC 1C - E</v>
          </cell>
        </row>
        <row r="476">
          <cell r="B476" t="str">
            <v>Transporte RC 1C - E</v>
          </cell>
        </row>
        <row r="478">
          <cell r="B478" t="str">
            <v>LAMA (L=3,50m) - (Ext. =0 Kmf, Preço Unit. = R$ 0,00)</v>
          </cell>
        </row>
        <row r="479">
          <cell r="B479" t="str">
            <v>Lama asfáltica - faixa III</v>
          </cell>
        </row>
        <row r="480">
          <cell r="B480" t="str">
            <v>Aquisição RL 1C</v>
          </cell>
        </row>
        <row r="481">
          <cell r="B481" t="str">
            <v>Transporte RL 1C</v>
          </cell>
        </row>
        <row r="483">
          <cell r="B483" t="str">
            <v>TSS (L=3,50m) - (Ext. =0 Kmf, Preço Unit. = R$ 0,00)</v>
          </cell>
        </row>
        <row r="484">
          <cell r="B484" t="str">
            <v>Tratamento superficial simples c/ emulsão BC</v>
          </cell>
        </row>
        <row r="485">
          <cell r="B485" t="str">
            <v>Aquisição RR 2C</v>
          </cell>
        </row>
        <row r="486">
          <cell r="B486" t="str">
            <v>Transporte RR 2C</v>
          </cell>
        </row>
        <row r="488">
          <cell r="B488" t="str">
            <v>TSD (L=3,50m) - (Ext. =0 Kmf, Preço Unit. = R$ 0,00)</v>
          </cell>
        </row>
        <row r="489">
          <cell r="B489" t="str">
            <v>Tratamento superficial duplo c/ emulsão BC</v>
          </cell>
        </row>
        <row r="490">
          <cell r="B490" t="str">
            <v>Aquisição RR 2C</v>
          </cell>
        </row>
        <row r="491">
          <cell r="B491" t="str">
            <v>Transporte RR 2C</v>
          </cell>
        </row>
        <row r="493">
          <cell r="B493" t="str">
            <v>TSDp (L=3,50m) - (Ext. =0 Kmf, Preço Unit. = R$ 0,00)</v>
          </cell>
        </row>
        <row r="494">
          <cell r="B494" t="str">
            <v>Tratamento superficial duplo com polímero</v>
          </cell>
        </row>
        <row r="495">
          <cell r="B495" t="str">
            <v>Aquisição RR 2C - E</v>
          </cell>
        </row>
        <row r="496">
          <cell r="B496" t="str">
            <v>Transporte RR 2C - E</v>
          </cell>
        </row>
        <row r="498">
          <cell r="B498" t="str">
            <v>REP (L=3,50m) - (Ext. =0 Kmf, Preço Unit. = R$ 0,00)</v>
          </cell>
        </row>
        <row r="499">
          <cell r="B499" t="str">
            <v>Pintura de Ligação</v>
          </cell>
        </row>
        <row r="500">
          <cell r="B500" t="str">
            <v>Aquisição RR 1C</v>
          </cell>
        </row>
        <row r="501">
          <cell r="B501" t="str">
            <v>Transporte RR 1C</v>
          </cell>
        </row>
        <row r="502">
          <cell r="B502" t="str">
            <v>CBUQ - Massa Fina (e=2,0cm)</v>
          </cell>
        </row>
        <row r="503">
          <cell r="B503" t="str">
            <v>Aquisição CAP 50 70</v>
          </cell>
        </row>
        <row r="504">
          <cell r="B504" t="str">
            <v>Transporte CAP 50 70</v>
          </cell>
        </row>
        <row r="506">
          <cell r="B506" t="str">
            <v>CBUQ - FAIXA B (4,0) (L=3,50m) - (Ext. =0 Kmf, Preço Unit. = R$ 0,00)</v>
          </cell>
        </row>
        <row r="507">
          <cell r="B507" t="str">
            <v>Pintura de Ligação</v>
          </cell>
        </row>
        <row r="508">
          <cell r="B508" t="str">
            <v>Aquisição RR 1C</v>
          </cell>
        </row>
        <row r="509">
          <cell r="B509" t="str">
            <v>Transporte RR 1C</v>
          </cell>
        </row>
        <row r="510">
          <cell r="B510" t="str">
            <v>CBUQ - Faixa B (e=4,0cm)</v>
          </cell>
        </row>
        <row r="511">
          <cell r="B511" t="str">
            <v>Aquisição CAP 50 70</v>
          </cell>
        </row>
        <row r="512">
          <cell r="B512" t="str">
            <v>Transporte CAP 50 70</v>
          </cell>
        </row>
        <row r="514">
          <cell r="B514" t="str">
            <v>CBUQ - FAIXA B (4,5) (L=3,50m) - (Ext. =0 Kmf, Preço Unit. = R$ 0,00)</v>
          </cell>
        </row>
        <row r="515">
          <cell r="B515" t="str">
            <v>Pintura de Ligação</v>
          </cell>
        </row>
        <row r="516">
          <cell r="B516" t="str">
            <v>Aquisição RR 1C</v>
          </cell>
        </row>
        <row r="517">
          <cell r="B517" t="str">
            <v>Transporte RR 1C</v>
          </cell>
        </row>
        <row r="518">
          <cell r="B518" t="str">
            <v>CBUQ - Faixa B (e=4,5cm)</v>
          </cell>
        </row>
        <row r="519">
          <cell r="B519" t="str">
            <v>Aquisição CAP 50 70</v>
          </cell>
        </row>
        <row r="520">
          <cell r="B520" t="str">
            <v>Transporte CAP 50 70</v>
          </cell>
        </row>
        <row r="522">
          <cell r="B522" t="str">
            <v>CBUQ - FAIXA B (5,0) (L=3,50m) - (Ext. =0 Kmf, Preço Unit. = R$ 0,00)</v>
          </cell>
        </row>
        <row r="523">
          <cell r="B523" t="str">
            <v>Pintura de Ligação</v>
          </cell>
        </row>
        <row r="524">
          <cell r="B524" t="str">
            <v>Aquisição RR 1C</v>
          </cell>
        </row>
        <row r="525">
          <cell r="B525" t="str">
            <v>Transporte RR 1C</v>
          </cell>
        </row>
        <row r="526">
          <cell r="B526" t="str">
            <v>CBUQ - Faixa B (e=5,0cm)</v>
          </cell>
        </row>
        <row r="527">
          <cell r="B527" t="str">
            <v>Aquisição CAP 50 70</v>
          </cell>
        </row>
        <row r="528">
          <cell r="B528" t="str">
            <v>Transporte CAP 50 70</v>
          </cell>
        </row>
        <row r="530">
          <cell r="B530" t="str">
            <v>CBUQ - FAIXA B (6,5) (L=3,50m) - (Ext. =0 Kmf, Preço Unit. = R$ 0,00)</v>
          </cell>
        </row>
        <row r="531">
          <cell r="B531" t="str">
            <v>Pintura de Ligação</v>
          </cell>
        </row>
        <row r="532">
          <cell r="B532" t="str">
            <v>Aquisição RR 1C</v>
          </cell>
        </row>
        <row r="533">
          <cell r="B533" t="str">
            <v>Transporte RR 1C</v>
          </cell>
        </row>
        <row r="534">
          <cell r="B534" t="str">
            <v>CBUQ - Faixa B (e=6,5cm)</v>
          </cell>
        </row>
        <row r="535">
          <cell r="B535" t="str">
            <v>Aquisição CAP 50 70</v>
          </cell>
        </row>
        <row r="536">
          <cell r="B536" t="str">
            <v>Transporte CAP 50 70</v>
          </cell>
        </row>
        <row r="538">
          <cell r="B538" t="str">
            <v>CBUQ - FAIXA C (3,0) (L=3,50m) - (Ext. =0 Kmf, Preço Unit. = R$ 0,00)</v>
          </cell>
        </row>
        <row r="539">
          <cell r="B539" t="str">
            <v>Pintura de Ligação</v>
          </cell>
        </row>
        <row r="540">
          <cell r="B540" t="str">
            <v>Aquisição RR 1C</v>
          </cell>
        </row>
        <row r="541">
          <cell r="B541" t="str">
            <v>Transporte RR 1C</v>
          </cell>
        </row>
        <row r="542">
          <cell r="B542" t="str">
            <v>CBUQ - Faixa C (e=3,0cm)</v>
          </cell>
        </row>
        <row r="543">
          <cell r="B543" t="str">
            <v>Aquisição CAP 50 70</v>
          </cell>
        </row>
        <row r="544">
          <cell r="B544" t="str">
            <v>Transporte CAP 50 70</v>
          </cell>
        </row>
        <row r="546">
          <cell r="B546" t="str">
            <v>CBUQ - FAIXA C (4,0) (L=3,50m) - (Ext. =0 Kmf, Preço Unit. = R$ 0,00)</v>
          </cell>
        </row>
        <row r="547">
          <cell r="B547" t="str">
            <v>Pintura de Ligação</v>
          </cell>
        </row>
        <row r="548">
          <cell r="B548" t="str">
            <v>Aquisição RR 1C</v>
          </cell>
        </row>
        <row r="549">
          <cell r="B549" t="str">
            <v>Transporte RR 1C</v>
          </cell>
        </row>
        <row r="550">
          <cell r="B550" t="str">
            <v>CBUQ - Faixa C (e=4,0cm)</v>
          </cell>
        </row>
        <row r="551">
          <cell r="B551" t="str">
            <v>Aquisição CAP 50 70</v>
          </cell>
        </row>
        <row r="552">
          <cell r="B552" t="str">
            <v>Transporte CAP 50 70</v>
          </cell>
        </row>
        <row r="554">
          <cell r="B554" t="str">
            <v>CBUQ - FAIXA C (4,5) (L=3,50m) - (Ext. =0 Kmf, Preço Unit. = R$ 0,00)</v>
          </cell>
        </row>
        <row r="555">
          <cell r="B555" t="str">
            <v>Pintura de Ligação</v>
          </cell>
        </row>
        <row r="556">
          <cell r="B556" t="str">
            <v>Aquisição RR 1C</v>
          </cell>
        </row>
        <row r="557">
          <cell r="B557" t="str">
            <v>Transporte RR 1C</v>
          </cell>
        </row>
        <row r="558">
          <cell r="B558" t="str">
            <v>CBUQ - Faixa C (e=4,5cm)</v>
          </cell>
        </row>
        <row r="559">
          <cell r="B559" t="str">
            <v>Aquisição CAP 50 70</v>
          </cell>
        </row>
        <row r="560">
          <cell r="B560" t="str">
            <v>Transporte CAP 50 70</v>
          </cell>
        </row>
        <row r="562">
          <cell r="B562" t="str">
            <v>CBUQ - FAIXA C (5,0) (L=3,50m) - (Ext. =0 Kmf, Preço Unit. = R$ 0,00)</v>
          </cell>
        </row>
        <row r="563">
          <cell r="B563" t="str">
            <v>Pintura de Ligação</v>
          </cell>
        </row>
        <row r="564">
          <cell r="B564" t="str">
            <v>Aquisição RR 1C</v>
          </cell>
        </row>
        <row r="565">
          <cell r="B565" t="str">
            <v>Transporte RR 1C</v>
          </cell>
        </row>
        <row r="566">
          <cell r="B566" t="str">
            <v>CBUQ - Faixa C (e=5,0cm)</v>
          </cell>
        </row>
        <row r="567">
          <cell r="B567" t="str">
            <v>Aquisição CAP 50 70</v>
          </cell>
        </row>
        <row r="568">
          <cell r="B568" t="str">
            <v>Transporte CAP 50 70</v>
          </cell>
        </row>
        <row r="570">
          <cell r="B570" t="str">
            <v>CBUQ - FAIXA C (6,0) (L=3,50m) - (Ext. =0 Kmf, Preço Unit. = R$ 0,00)</v>
          </cell>
        </row>
        <row r="571">
          <cell r="B571" t="str">
            <v>Pintura de Ligação</v>
          </cell>
        </row>
        <row r="572">
          <cell r="B572" t="str">
            <v>Aquisição RR 1C</v>
          </cell>
        </row>
        <row r="573">
          <cell r="B573" t="str">
            <v>Transporte RR 1C</v>
          </cell>
        </row>
        <row r="574">
          <cell r="B574" t="str">
            <v>CBUQ - Faixa C (e=6,0cm)</v>
          </cell>
        </row>
        <row r="575">
          <cell r="B575" t="str">
            <v>Aquisição CAP 50 70</v>
          </cell>
        </row>
        <row r="576">
          <cell r="B576" t="str">
            <v>Transporte CAP 50 70</v>
          </cell>
        </row>
        <row r="578">
          <cell r="B578" t="str">
            <v>CBUQ - FAIXA C (6,5) (L=3,50m) - (Ext. =0 Kmf, Preço Unit. = R$ 0,00)</v>
          </cell>
        </row>
        <row r="579">
          <cell r="B579" t="str">
            <v>Pintura de Ligação</v>
          </cell>
        </row>
        <row r="580">
          <cell r="B580" t="str">
            <v>Aquisição RR 1C</v>
          </cell>
        </row>
        <row r="581">
          <cell r="B581" t="str">
            <v>Transporte RR 1C</v>
          </cell>
        </row>
        <row r="582">
          <cell r="B582" t="str">
            <v>CBUQ - Faixa C (e=6,5cm)</v>
          </cell>
        </row>
        <row r="583">
          <cell r="B583" t="str">
            <v>Aquisição CAP 50 70</v>
          </cell>
        </row>
        <row r="584">
          <cell r="B584" t="str">
            <v>Transporte CAP 50 70</v>
          </cell>
        </row>
        <row r="586">
          <cell r="B586" t="str">
            <v>CBUQ - FAIXA C (7,0) (L=3,50m) - (Ext. =0 Kmf, Preço Unit. = R$ 0,00)</v>
          </cell>
        </row>
        <row r="587">
          <cell r="B587" t="str">
            <v>Pintura de Ligação</v>
          </cell>
        </row>
        <row r="588">
          <cell r="B588" t="str">
            <v>Aquisição RR 1C</v>
          </cell>
        </row>
        <row r="589">
          <cell r="B589" t="str">
            <v>Transporte RR 1C</v>
          </cell>
        </row>
        <row r="590">
          <cell r="B590" t="str">
            <v>CBUQ - Faixa C (e=7,0cm)</v>
          </cell>
        </row>
        <row r="591">
          <cell r="B591" t="str">
            <v>Aquisição CAP 50 70</v>
          </cell>
        </row>
        <row r="592">
          <cell r="B592" t="str">
            <v>Transporte CAP 50 70</v>
          </cell>
        </row>
        <row r="594">
          <cell r="B594" t="str">
            <v>CBUQ - FAIXA C (7,5) (L=3,50m) - (Ext. =0 Kmf, Preço Unit. = R$ 0,00)</v>
          </cell>
        </row>
        <row r="595">
          <cell r="B595" t="str">
            <v>Pintura de Ligação</v>
          </cell>
        </row>
        <row r="596">
          <cell r="B596" t="str">
            <v>Aquisição RR 1C</v>
          </cell>
        </row>
        <row r="597">
          <cell r="B597" t="str">
            <v>Transporte RR 1C</v>
          </cell>
        </row>
        <row r="598">
          <cell r="B598" t="str">
            <v>CBUQ - Faixa C (e=7,5cm)</v>
          </cell>
        </row>
        <row r="599">
          <cell r="B599" t="str">
            <v>Aquisição CAP 50 70</v>
          </cell>
        </row>
        <row r="600">
          <cell r="B600" t="str">
            <v>Transporte CAP 50 70</v>
          </cell>
        </row>
        <row r="602">
          <cell r="B602" t="str">
            <v>RB (L=3,50m) - (Ext. =0 Kmf, Preço Unit. = R$ 0,00)</v>
          </cell>
        </row>
        <row r="603">
          <cell r="B603" t="str">
            <v>Reciclagem de base simples (e=15,0cm)</v>
          </cell>
        </row>
        <row r="604">
          <cell r="B604" t="str">
            <v>Imprimação Asfáltica (EAI)</v>
          </cell>
        </row>
        <row r="605">
          <cell r="B605" t="str">
            <v>Aquisição EAI</v>
          </cell>
        </row>
        <row r="606">
          <cell r="B606" t="str">
            <v>Transporte EAI</v>
          </cell>
        </row>
        <row r="607">
          <cell r="B607" t="str">
            <v>Tratamento superficial simples c/ emulsão BC</v>
          </cell>
        </row>
        <row r="608">
          <cell r="B608" t="str">
            <v>Tratamento superficial duplo c/ emulsão BC</v>
          </cell>
        </row>
        <row r="609">
          <cell r="B609" t="str">
            <v>Aquisição RR 2C</v>
          </cell>
        </row>
        <row r="610">
          <cell r="B610" t="str">
            <v>Transporte RR 2C</v>
          </cell>
        </row>
        <row r="611">
          <cell r="B611" t="str">
            <v>Tratamento superficial duplo com polímero</v>
          </cell>
        </row>
        <row r="612">
          <cell r="B612" t="str">
            <v>Aquisição RR 2C - E</v>
          </cell>
        </row>
        <row r="613">
          <cell r="B613" t="str">
            <v>Transporte RR 2C - E</v>
          </cell>
        </row>
        <row r="614">
          <cell r="B614" t="str">
            <v>CBUQ - FAIXA B (5,0) (L=3,50m) - (Ext. =0 Kmf, Preço Unit. = R$ 0,00)</v>
          </cell>
        </row>
        <row r="615">
          <cell r="B615" t="str">
            <v>Pintura de Ligação</v>
          </cell>
        </row>
        <row r="616">
          <cell r="B616" t="str">
            <v>Aquisição RR 1C</v>
          </cell>
        </row>
        <row r="617">
          <cell r="B617" t="str">
            <v>Transporte RR 1C</v>
          </cell>
        </row>
        <row r="618">
          <cell r="B618" t="str">
            <v>CBUQ - Faixa B (e=5,0cm)</v>
          </cell>
        </row>
        <row r="619">
          <cell r="B619" t="str">
            <v>Aquisição CAP 50 70</v>
          </cell>
        </row>
        <row r="620">
          <cell r="B620" t="str">
            <v>Transporte CAP 50 70</v>
          </cell>
        </row>
        <row r="621">
          <cell r="B621" t="str">
            <v>CBUQ - FAIXA C (5,0) (L=3,50m) - (Ext. =0 Kmf, Preço Unit. = R$ 0,00)</v>
          </cell>
        </row>
        <row r="622">
          <cell r="B622" t="str">
            <v>Pintura de Ligação</v>
          </cell>
        </row>
        <row r="623">
          <cell r="B623" t="str">
            <v>Aquisição RR 1C</v>
          </cell>
        </row>
        <row r="624">
          <cell r="B624" t="str">
            <v>Transporte RR 1C</v>
          </cell>
        </row>
        <row r="625">
          <cell r="B625" t="str">
            <v>CBUQ - Faixa C (e=5,0cm)</v>
          </cell>
        </row>
        <row r="626">
          <cell r="B626" t="str">
            <v>Aquisição CAP 50 70</v>
          </cell>
        </row>
        <row r="627">
          <cell r="B627" t="str">
            <v>Transporte CAP 50 70</v>
          </cell>
        </row>
        <row r="629">
          <cell r="B629" t="str">
            <v>RB BRITA (L=3,50m) - (Ext. =0 Kmf, Preço Unit. = R$ 0,00)</v>
          </cell>
        </row>
        <row r="630">
          <cell r="B630" t="str">
            <v>Reciclagem de base com adição de brita (e=0,0cm)</v>
          </cell>
        </row>
        <row r="631">
          <cell r="B631" t="str">
            <v>Imprimação Asfáltica (EAI)</v>
          </cell>
        </row>
        <row r="632">
          <cell r="B632" t="str">
            <v>Aquisição EAI</v>
          </cell>
        </row>
        <row r="633">
          <cell r="B633" t="str">
            <v>Transporte EAI</v>
          </cell>
        </row>
        <row r="634">
          <cell r="B634" t="str">
            <v>Tratamento superficial simples c/ emulsão BC</v>
          </cell>
        </row>
        <row r="635">
          <cell r="B635" t="str">
            <v>Tratamento superficial duplo c/ emulsão BC</v>
          </cell>
        </row>
        <row r="636">
          <cell r="B636" t="str">
            <v>Aquisição RR 2C</v>
          </cell>
        </row>
        <row r="637">
          <cell r="B637" t="str">
            <v>Transporte RR 2C</v>
          </cell>
        </row>
        <row r="638">
          <cell r="B638" t="str">
            <v>Tratamento Superficial Duplo com polímero</v>
          </cell>
        </row>
        <row r="639">
          <cell r="B639" t="str">
            <v>Aquisição RR 2C - E</v>
          </cell>
        </row>
        <row r="640">
          <cell r="B640" t="str">
            <v>Transporte RR 2C - E</v>
          </cell>
        </row>
        <row r="641">
          <cell r="B641" t="str">
            <v>CBUQ - FAIXA B (0,0) (L=3,50m) - (Ext. =0 Kmf, Preço Unit. = R$ 0,00)</v>
          </cell>
        </row>
        <row r="642">
          <cell r="B642" t="str">
            <v>Pintura de Ligação</v>
          </cell>
        </row>
        <row r="643">
          <cell r="B643" t="str">
            <v>Aquisição RR 1C</v>
          </cell>
        </row>
        <row r="644">
          <cell r="B644" t="str">
            <v>Transporte RR 1C</v>
          </cell>
        </row>
        <row r="645">
          <cell r="B645" t="str">
            <v>CBUQ - Faixa B  (e=0,0cm)</v>
          </cell>
        </row>
        <row r="646">
          <cell r="B646" t="str">
            <v>Aquisição CAP 50 70</v>
          </cell>
        </row>
        <row r="647">
          <cell r="B647" t="str">
            <v>Transporte CAP 50 70</v>
          </cell>
        </row>
        <row r="648">
          <cell r="B648" t="str">
            <v>CBUQ - FAIXA C (0,0) (L=3,50m) - (Ext. =0 Kmf, Preço Unit. = R$ 0,00)</v>
          </cell>
        </row>
        <row r="649">
          <cell r="B649" t="str">
            <v>Pintura de Ligação</v>
          </cell>
        </row>
        <row r="650">
          <cell r="B650" t="str">
            <v>Aquisição RR 1C</v>
          </cell>
        </row>
        <row r="651">
          <cell r="B651" t="str">
            <v>Transporte RR 1C</v>
          </cell>
        </row>
        <row r="652">
          <cell r="B652" t="str">
            <v>CBUQ - Faixa C (e=0,0cm)</v>
          </cell>
        </row>
        <row r="653">
          <cell r="B653" t="str">
            <v>Aquisição CAP 50 70</v>
          </cell>
        </row>
        <row r="654">
          <cell r="B654" t="str">
            <v>Transporte CAP 50 70</v>
          </cell>
        </row>
        <row r="656">
          <cell r="B656" t="str">
            <v>RB CIMENTO (L=3,50m) - (Ext. =4 Kmf, Preço Unit. = R$ 60.315,50)</v>
          </cell>
        </row>
        <row r="657">
          <cell r="B657" t="str">
            <v>Reciclagem de base com adição de cimento (e=15,0cm)</v>
          </cell>
        </row>
        <row r="658">
          <cell r="B658" t="str">
            <v>Imprimação Asfáltica (EAI)</v>
          </cell>
        </row>
        <row r="659">
          <cell r="B659" t="str">
            <v>Aquisição EAI</v>
          </cell>
        </row>
        <row r="660">
          <cell r="B660" t="str">
            <v>Transporte EAI</v>
          </cell>
        </row>
        <row r="661">
          <cell r="B661" t="str">
            <v>Tratamento superficial simples c/ emulsão BC</v>
          </cell>
        </row>
        <row r="662">
          <cell r="B662" t="str">
            <v>Tratamento superficial duplo c/ emulsão BC</v>
          </cell>
        </row>
        <row r="663">
          <cell r="B663" t="str">
            <v>Aquisição RR 2C</v>
          </cell>
        </row>
        <row r="664">
          <cell r="B664" t="str">
            <v>Transporte RR 2C</v>
          </cell>
        </row>
        <row r="665">
          <cell r="B665" t="str">
            <v>Tratamento superficial duplo com polímero</v>
          </cell>
        </row>
        <row r="666">
          <cell r="B666" t="str">
            <v>Aquisição RR 2C - E</v>
          </cell>
        </row>
        <row r="667">
          <cell r="B667" t="str">
            <v>Transporte RR 2C - E</v>
          </cell>
        </row>
        <row r="668">
          <cell r="B668" t="str">
            <v>CBUQ - FAIXA B (0,0) (L=3,50m) - (Ext. =4 Kmf, Preço Unit. = R$ 0,00)</v>
          </cell>
        </row>
        <row r="669">
          <cell r="B669" t="str">
            <v>Pintura de Ligação</v>
          </cell>
        </row>
        <row r="670">
          <cell r="B670" t="str">
            <v>Aquisição RR 1C</v>
          </cell>
        </row>
        <row r="671">
          <cell r="B671" t="str">
            <v>Transporte RR 1C</v>
          </cell>
        </row>
        <row r="672">
          <cell r="B672" t="str">
            <v>CBUQ - Faixa B  (e=0,0cm)</v>
          </cell>
        </row>
        <row r="673">
          <cell r="B673" t="str">
            <v>Aquisição CAP 50 70</v>
          </cell>
        </row>
        <row r="674">
          <cell r="B674" t="str">
            <v>Transporte CAP 50 70</v>
          </cell>
        </row>
        <row r="675">
          <cell r="B675" t="str">
            <v>CBUQ - FAIXA C (5,0) (L=3,50m) - (Ext. =4 Kmf, Preço Unit. = R$ 62.454,00)</v>
          </cell>
        </row>
        <row r="676">
          <cell r="B676" t="str">
            <v>Pintura de Ligação</v>
          </cell>
        </row>
        <row r="677">
          <cell r="B677" t="str">
            <v>Aquisição RR 1C</v>
          </cell>
        </row>
        <row r="678">
          <cell r="B678" t="str">
            <v>Transporte RR 1C</v>
          </cell>
        </row>
        <row r="679">
          <cell r="B679" t="str">
            <v>CBUQ - Faixa C  (e=5,0cm)</v>
          </cell>
        </row>
        <row r="680">
          <cell r="B680" t="str">
            <v>Aquisição CAP 50 70</v>
          </cell>
        </row>
        <row r="681">
          <cell r="B681" t="str">
            <v>Transporte CAP 50 70</v>
          </cell>
        </row>
        <row r="683">
          <cell r="B683" t="str">
            <v>RB CIMENTO (L=3,50m) - (Ext. =0 Kmf, Preço Unit. = R$ 0,00)</v>
          </cell>
        </row>
        <row r="684">
          <cell r="B684" t="str">
            <v>Reciclagem de base com adição de brita e cimento (e=15,0cm)</v>
          </cell>
        </row>
        <row r="685">
          <cell r="B685" t="str">
            <v>Imprimação Asfáltica (EAI)</v>
          </cell>
        </row>
        <row r="686">
          <cell r="B686" t="str">
            <v>Aquisição EAI</v>
          </cell>
        </row>
        <row r="687">
          <cell r="B687" t="str">
            <v>Transporte EAI</v>
          </cell>
        </row>
        <row r="688">
          <cell r="B688" t="str">
            <v>Tratamento superficial simples c/ emulsão BC</v>
          </cell>
        </row>
        <row r="689">
          <cell r="B689" t="str">
            <v>Tratamento superficial duplo c/ emulsão BC</v>
          </cell>
        </row>
        <row r="690">
          <cell r="B690" t="str">
            <v>Aquisição RR 2C</v>
          </cell>
        </row>
        <row r="691">
          <cell r="B691" t="str">
            <v>Transporte RR 2C</v>
          </cell>
        </row>
        <row r="692">
          <cell r="B692" t="str">
            <v>Tratamento superficial duplo com polímero</v>
          </cell>
        </row>
        <row r="693">
          <cell r="B693" t="str">
            <v>Aquisição RR 2C - E</v>
          </cell>
        </row>
        <row r="694">
          <cell r="B694" t="str">
            <v>Transporte RR 2C - E</v>
          </cell>
        </row>
        <row r="695">
          <cell r="B695" t="str">
            <v>CBUQ - FAIXA B (0,0) (L=3,50m) - (Ext. =0 Kmf, Preço Unit. = R$ 0,00)</v>
          </cell>
        </row>
        <row r="696">
          <cell r="B696" t="str">
            <v>Pintura de Ligação</v>
          </cell>
        </row>
        <row r="697">
          <cell r="B697" t="str">
            <v>Aquisição RR 1C</v>
          </cell>
        </row>
        <row r="698">
          <cell r="B698" t="str">
            <v>Transporte RR 1C</v>
          </cell>
        </row>
        <row r="699">
          <cell r="B699" t="str">
            <v>CBUQ - Faixa B  (e=0,0cm)</v>
          </cell>
        </row>
        <row r="700">
          <cell r="B700" t="str">
            <v>Aquisição CAP 50 70</v>
          </cell>
        </row>
        <row r="701">
          <cell r="B701" t="str">
            <v>Transporte CAP 50 70</v>
          </cell>
        </row>
        <row r="702">
          <cell r="B702" t="str">
            <v>CBUQ - FAIXA C (5,0) (L=3,50m) - (Ext. =0 Kmf, Preço Unit. = R$ 0,00)</v>
          </cell>
        </row>
        <row r="703">
          <cell r="B703" t="str">
            <v>Pintura de Ligação</v>
          </cell>
        </row>
        <row r="704">
          <cell r="B704" t="str">
            <v>Aquisição RR 1C</v>
          </cell>
        </row>
        <row r="705">
          <cell r="B705" t="str">
            <v>Transporte RR 1C</v>
          </cell>
        </row>
        <row r="706">
          <cell r="B706" t="str">
            <v>CBUQ - Faixa C  (e=5,0cm)</v>
          </cell>
        </row>
        <row r="707">
          <cell r="B707" t="str">
            <v>Aquisição CAP 50 70</v>
          </cell>
        </row>
        <row r="708">
          <cell r="B708" t="str">
            <v>Transporte CAP 50 70</v>
          </cell>
        </row>
        <row r="710">
          <cell r="B710" t="str">
            <v>RECUPERAÇÃO DE PAVIMENTO</v>
          </cell>
        </row>
        <row r="711">
          <cell r="B711" t="str">
            <v>RECUPERAÇÃO DE PAVIMENTO - (L=3,50m) - (Ext. =0 Kmf, Preço Unit. = R$ 0,00)</v>
          </cell>
        </row>
        <row r="712">
          <cell r="B712" t="str">
            <v>Remoção de Material asfáltico (e=5,0cm)</v>
          </cell>
        </row>
        <row r="713">
          <cell r="B713" t="str">
            <v>Remoção de Base Granular (e=47,0cm)</v>
          </cell>
        </row>
        <row r="714">
          <cell r="B714" t="str">
            <v>Solo estabilizado (e=20,0cm)</v>
          </cell>
        </row>
        <row r="715">
          <cell r="B715" t="str">
            <v>BGS (e=20,0cm)</v>
          </cell>
        </row>
        <row r="716">
          <cell r="B716" t="str">
            <v>Imprimação Asfáltica (EAI)</v>
          </cell>
        </row>
        <row r="717">
          <cell r="B717" t="str">
            <v>Aquisição EAI</v>
          </cell>
        </row>
        <row r="718">
          <cell r="B718" t="str">
            <v>Transporte EAI</v>
          </cell>
        </row>
        <row r="719">
          <cell r="B719" t="str">
            <v>BGTC (e=0,0cm)</v>
          </cell>
        </row>
        <row r="720">
          <cell r="B720" t="str">
            <v>Pintura de Ligação</v>
          </cell>
        </row>
        <row r="721">
          <cell r="B721" t="str">
            <v>Aquisição RR 1C</v>
          </cell>
        </row>
        <row r="722">
          <cell r="B722" t="str">
            <v>Transporte RR 1C</v>
          </cell>
        </row>
        <row r="723">
          <cell r="B723" t="str">
            <v>Tratamento superficial simples c/ emulsão BC</v>
          </cell>
        </row>
        <row r="724">
          <cell r="B724" t="str">
            <v>Tratamento superficial duplo c/ emulsão BC</v>
          </cell>
        </row>
        <row r="725">
          <cell r="B725" t="str">
            <v>Aquisição RR 2C</v>
          </cell>
        </row>
        <row r="726">
          <cell r="B726" t="str">
            <v>Transporte RR 2C</v>
          </cell>
        </row>
        <row r="727">
          <cell r="B727" t="str">
            <v>Tratamento superficial duplo com polímero</v>
          </cell>
        </row>
        <row r="728">
          <cell r="B728" t="str">
            <v>Aquisição RR 2C - E</v>
          </cell>
        </row>
        <row r="729">
          <cell r="B729" t="str">
            <v>Transporte RR 2C - E</v>
          </cell>
        </row>
        <row r="730">
          <cell r="B730" t="str">
            <v>Pintura de Ligação</v>
          </cell>
        </row>
        <row r="731">
          <cell r="B731" t="str">
            <v>Aquisição RR 1C</v>
          </cell>
        </row>
        <row r="732">
          <cell r="B732" t="str">
            <v>Transporte RR 1C</v>
          </cell>
        </row>
        <row r="733">
          <cell r="B733" t="str">
            <v>CBUQ - Faixa B  (e=5,0cm)</v>
          </cell>
        </row>
        <row r="734">
          <cell r="B734" t="str">
            <v>Aquisição CAP 50 70</v>
          </cell>
        </row>
        <row r="735">
          <cell r="B735" t="str">
            <v>Transporte CAP 50 70</v>
          </cell>
        </row>
        <row r="736">
          <cell r="B736" t="str">
            <v>Pintura de Ligação</v>
          </cell>
        </row>
        <row r="737">
          <cell r="B737" t="str">
            <v>Aquisição RR 1C</v>
          </cell>
        </row>
        <row r="738">
          <cell r="B738" t="str">
            <v>Transporte RR 1C</v>
          </cell>
        </row>
        <row r="739">
          <cell r="B739" t="str">
            <v>CBUQ - Faixa C  (e=5,0cm)</v>
          </cell>
        </row>
        <row r="740">
          <cell r="B740" t="str">
            <v>Aquisição CAP 50 70</v>
          </cell>
        </row>
        <row r="741">
          <cell r="B741" t="str">
            <v>Transporte CAP 50 70</v>
          </cell>
        </row>
        <row r="743">
          <cell r="B743" t="str">
            <v>3ª FAIXA</v>
          </cell>
        </row>
        <row r="744">
          <cell r="B744" t="str">
            <v>FR (3,0) (100%) (L=0,00m) - (Ext. =0 Kmf, Preço Unit. = R$ 0,00)</v>
          </cell>
        </row>
        <row r="745">
          <cell r="B745" t="str">
            <v>Fresagem Contínua do Pav. (e=3,0cm)</v>
          </cell>
        </row>
        <row r="746">
          <cell r="B746" t="str">
            <v>Pintura de Ligação</v>
          </cell>
        </row>
        <row r="747">
          <cell r="B747" t="str">
            <v>Aquisição RR 1C</v>
          </cell>
        </row>
        <row r="748">
          <cell r="B748" t="str">
            <v>Transporte RR 1C</v>
          </cell>
        </row>
        <row r="749">
          <cell r="B749" t="str">
            <v>CBUQ - Faixa C (e=3,0cm)</v>
          </cell>
        </row>
        <row r="750">
          <cell r="B750" t="str">
            <v>Aquisição CAP 50 70</v>
          </cell>
        </row>
        <row r="751">
          <cell r="B751" t="str">
            <v>Transporte CAP 50 70</v>
          </cell>
        </row>
        <row r="753">
          <cell r="B753" t="str">
            <v>FR (3,0) (90%) (L=0,00m) - (Ext. =0 Kmf, Preço Unit. = R$ 0,00)</v>
          </cell>
        </row>
        <row r="754">
          <cell r="B754" t="str">
            <v>Fresagem Contínua do Pav. (e=3,0cm)</v>
          </cell>
        </row>
        <row r="755">
          <cell r="B755" t="str">
            <v>Pintura de Ligação</v>
          </cell>
        </row>
        <row r="756">
          <cell r="B756" t="str">
            <v>Aquisição RR 1C</v>
          </cell>
        </row>
        <row r="757">
          <cell r="B757" t="str">
            <v>Transporte RR 1C</v>
          </cell>
        </row>
        <row r="758">
          <cell r="B758" t="str">
            <v>CBUQ - Faixa C (e=3,0cm)</v>
          </cell>
        </row>
        <row r="759">
          <cell r="B759" t="str">
            <v>Aquisição CAP 50 70</v>
          </cell>
        </row>
        <row r="760">
          <cell r="B760" t="str">
            <v>Transporte CAP 50 70</v>
          </cell>
        </row>
        <row r="762">
          <cell r="B762" t="str">
            <v>FR (3,0) (80%) (L=0,00m) - (Ext. =0 Kmf, Preço Unit. = R$ 0,00)</v>
          </cell>
        </row>
        <row r="763">
          <cell r="B763" t="str">
            <v>Fresagem Contínua do Pav. (e=3,0cm)</v>
          </cell>
        </row>
        <row r="764">
          <cell r="B764" t="str">
            <v>Pintura de Ligação</v>
          </cell>
        </row>
        <row r="765">
          <cell r="B765" t="str">
            <v>Aquisição RR 1C</v>
          </cell>
        </row>
        <row r="766">
          <cell r="B766" t="str">
            <v>Transporte RR 1C</v>
          </cell>
        </row>
        <row r="767">
          <cell r="B767" t="str">
            <v>CBUQ - Faixa C (e=3,0cm)</v>
          </cell>
        </row>
        <row r="768">
          <cell r="B768" t="str">
            <v>Aquisição CAP 50 70</v>
          </cell>
        </row>
        <row r="769">
          <cell r="B769" t="str">
            <v>Transporte CAP 50 70</v>
          </cell>
        </row>
        <row r="771">
          <cell r="B771" t="str">
            <v>FR (3,0) (70%) (L=0,00m) - (Ext. =0 Kmf, Preço Unit. = R$ 0,00)</v>
          </cell>
        </row>
        <row r="772">
          <cell r="B772" t="str">
            <v>Fresagem Contínua do Pav. (e=3,0cm)</v>
          </cell>
        </row>
        <row r="773">
          <cell r="B773" t="str">
            <v>Pintura de Ligação</v>
          </cell>
        </row>
        <row r="774">
          <cell r="B774" t="str">
            <v>Aquisição RR 1C</v>
          </cell>
        </row>
        <row r="775">
          <cell r="B775" t="str">
            <v>Transporte RR 1C</v>
          </cell>
        </row>
        <row r="776">
          <cell r="B776" t="str">
            <v>CBUQ - Faixa C (e=3,0cm)</v>
          </cell>
        </row>
        <row r="777">
          <cell r="B777" t="str">
            <v>Aquisição CAP 50 70</v>
          </cell>
        </row>
        <row r="778">
          <cell r="B778" t="str">
            <v>Transporte CAP 50 70</v>
          </cell>
        </row>
        <row r="780">
          <cell r="B780" t="str">
            <v>FR (3,0) (60%) (L=0,00m) - (Ext. =0 Kmf, Preço Unit. = R$ 0,00)</v>
          </cell>
        </row>
        <row r="781">
          <cell r="B781" t="str">
            <v>Fresagem Contínua do Pav. (e=3,0cm)</v>
          </cell>
        </row>
        <row r="782">
          <cell r="B782" t="str">
            <v>Pintura de Ligação</v>
          </cell>
        </row>
        <row r="783">
          <cell r="B783" t="str">
            <v>Aquisição RR 1C</v>
          </cell>
        </row>
        <row r="784">
          <cell r="B784" t="str">
            <v>Transporte RR 1C</v>
          </cell>
        </row>
        <row r="785">
          <cell r="B785" t="str">
            <v>CBUQ - Faixa C (e=3,0cm)</v>
          </cell>
        </row>
        <row r="786">
          <cell r="B786" t="str">
            <v>Aquisição CAP 50 70</v>
          </cell>
        </row>
        <row r="787">
          <cell r="B787" t="str">
            <v>Transporte CAP 50 70</v>
          </cell>
        </row>
        <row r="789">
          <cell r="B789" t="str">
            <v>FR (3,0) (50%) (L=0,00m) - (Ext. =0 Kmf, Preço Unit. = R$ 0,00)</v>
          </cell>
        </row>
        <row r="790">
          <cell r="B790" t="str">
            <v>Fresagem Contínua do Pav. (e=3,0cm)</v>
          </cell>
        </row>
        <row r="791">
          <cell r="B791" t="str">
            <v>Pintura de Ligação</v>
          </cell>
        </row>
        <row r="792">
          <cell r="B792" t="str">
            <v>Aquisição RR 1C</v>
          </cell>
        </row>
        <row r="793">
          <cell r="B793" t="str">
            <v>Transporte RR 1C</v>
          </cell>
        </row>
        <row r="794">
          <cell r="B794" t="str">
            <v>CBUQ - Faixa C (e=3,0cm)</v>
          </cell>
        </row>
        <row r="795">
          <cell r="B795" t="str">
            <v>Aquisição CAP 50 70</v>
          </cell>
        </row>
        <row r="796">
          <cell r="B796" t="str">
            <v>Transporte CAP 50 70</v>
          </cell>
        </row>
        <row r="798">
          <cell r="B798" t="str">
            <v>FR (3,0) (40%) (L=0,00m) - (Ext. =0 Kmf, Preço Unit. = R$ 0,00)</v>
          </cell>
        </row>
        <row r="799">
          <cell r="B799" t="str">
            <v>Fresagem Contínua do Pav. (e=3,0cm)</v>
          </cell>
        </row>
        <row r="800">
          <cell r="B800" t="str">
            <v>Pintura de Ligação</v>
          </cell>
        </row>
        <row r="801">
          <cell r="B801" t="str">
            <v>Aquisição RR 1C</v>
          </cell>
        </row>
        <row r="802">
          <cell r="B802" t="str">
            <v>Transporte RR 1C</v>
          </cell>
        </row>
        <row r="803">
          <cell r="B803" t="str">
            <v>CBUQ - Faixa C (e=3,0cm)</v>
          </cell>
        </row>
        <row r="804">
          <cell r="B804" t="str">
            <v>Aquisição CAP 50 70</v>
          </cell>
        </row>
        <row r="805">
          <cell r="B805" t="str">
            <v>Transporte CAP 50 70</v>
          </cell>
        </row>
        <row r="807">
          <cell r="B807" t="str">
            <v>FR (3,0) (30%) (L=0,00m) - (Ext. =0 Kmf, Preço Unit. = R$ 0,00)</v>
          </cell>
        </row>
        <row r="808">
          <cell r="B808" t="str">
            <v>Fresagem Contínua do Pav. (e=3,0cm)</v>
          </cell>
        </row>
        <row r="809">
          <cell r="B809" t="str">
            <v>Pintura de Ligação</v>
          </cell>
        </row>
        <row r="810">
          <cell r="B810" t="str">
            <v>Aquisição RR 1C</v>
          </cell>
        </row>
        <row r="811">
          <cell r="B811" t="str">
            <v>Transporte RR 1C</v>
          </cell>
        </row>
        <row r="812">
          <cell r="B812" t="str">
            <v>CBUQ - Faixa C (e=3,0cm)</v>
          </cell>
        </row>
        <row r="813">
          <cell r="B813" t="str">
            <v>Aquisição CAP 50 70</v>
          </cell>
        </row>
        <row r="814">
          <cell r="B814" t="str">
            <v>Transporte CAP 50 70</v>
          </cell>
        </row>
        <row r="816">
          <cell r="B816" t="str">
            <v>FR (3,0) (25%) (L=0,00m) - (Ext. =0 Kmf, Preço Unit. = R$ 0,00)</v>
          </cell>
        </row>
        <row r="817">
          <cell r="B817" t="str">
            <v>Fresagem Contínua do Pav. (e=3,0cm)</v>
          </cell>
        </row>
        <row r="818">
          <cell r="B818" t="str">
            <v>Pintura de Ligação</v>
          </cell>
        </row>
        <row r="819">
          <cell r="B819" t="str">
            <v>Aquisição RR 1C</v>
          </cell>
        </row>
        <row r="820">
          <cell r="B820" t="str">
            <v>Transporte RR 1C</v>
          </cell>
        </row>
        <row r="821">
          <cell r="B821" t="str">
            <v>CBUQ - Faixa C (e=3,0cm)</v>
          </cell>
        </row>
        <row r="822">
          <cell r="B822" t="str">
            <v>Aquisição CAP 50 70</v>
          </cell>
        </row>
        <row r="823">
          <cell r="B823" t="str">
            <v>Transporte CAP 50 70</v>
          </cell>
        </row>
        <row r="825">
          <cell r="B825" t="str">
            <v>FR (3,0) (20%) (L=0,00m) - (Ext. =0 Kmf, Preço Unit. = R$ 0,00)</v>
          </cell>
        </row>
        <row r="826">
          <cell r="B826" t="str">
            <v>Fresagem Descontínua do Pav. (e=3,0cm)</v>
          </cell>
        </row>
        <row r="827">
          <cell r="B827" t="str">
            <v>Pintura de Ligação</v>
          </cell>
        </row>
        <row r="828">
          <cell r="B828" t="str">
            <v>Aquisição RR 1C</v>
          </cell>
        </row>
        <row r="829">
          <cell r="B829" t="str">
            <v>Transporte RR 1C</v>
          </cell>
        </row>
        <row r="830">
          <cell r="B830" t="str">
            <v>CBUQ - Faixa C (e=3,0cm)</v>
          </cell>
        </row>
        <row r="831">
          <cell r="B831" t="str">
            <v>Aquisição CAP 50 70</v>
          </cell>
        </row>
        <row r="832">
          <cell r="B832" t="str">
            <v>Transporte CAP 50 70</v>
          </cell>
        </row>
        <row r="834">
          <cell r="B834" t="str">
            <v>FR (3,0) (15%) (L=0,00m) - (Ext. =0 Kmf, Preço Unit. = R$ 0,00)</v>
          </cell>
        </row>
        <row r="835">
          <cell r="B835" t="str">
            <v>Fresagem Descontínua do Pav. (e=3,0cm)</v>
          </cell>
        </row>
        <row r="836">
          <cell r="B836" t="str">
            <v>Pintura de Ligação</v>
          </cell>
        </row>
        <row r="837">
          <cell r="B837" t="str">
            <v>Aquisição RR 1C</v>
          </cell>
        </row>
        <row r="838">
          <cell r="B838" t="str">
            <v>Transporte RR 1C</v>
          </cell>
        </row>
        <row r="839">
          <cell r="B839" t="str">
            <v>CBUQ - Faixa C (e=3,0cm)</v>
          </cell>
        </row>
        <row r="840">
          <cell r="B840" t="str">
            <v>Aquisição CAP 50 70</v>
          </cell>
        </row>
        <row r="841">
          <cell r="B841" t="str">
            <v>Transporte CAP 50 70</v>
          </cell>
        </row>
        <row r="843">
          <cell r="B843" t="str">
            <v>FR (3,0) (10%) (L=0,00m) - (Ext. =0 Kmf, Preço Unit. = R$ 0,00)</v>
          </cell>
        </row>
        <row r="844">
          <cell r="B844" t="str">
            <v>Fresagem Descontínua do Pav. (e=3,0cm)</v>
          </cell>
        </row>
        <row r="845">
          <cell r="B845" t="str">
            <v>Pintura de Ligação</v>
          </cell>
        </row>
        <row r="846">
          <cell r="B846" t="str">
            <v>Aquisição RR 1C</v>
          </cell>
        </row>
        <row r="847">
          <cell r="B847" t="str">
            <v>Transporte RR 1C</v>
          </cell>
        </row>
        <row r="848">
          <cell r="B848" t="str">
            <v>CBUQ - Faixa C (e=3,0cm)</v>
          </cell>
        </row>
        <row r="849">
          <cell r="B849" t="str">
            <v>Aquisição CAP 50 70</v>
          </cell>
        </row>
        <row r="850">
          <cell r="B850" t="str">
            <v>Transporte CAP 50 70</v>
          </cell>
        </row>
        <row r="852">
          <cell r="B852" t="str">
            <v>FR (3,0) (5%) (L=0,00m) - (Ext. =0 Kmf, Preço Unit. = R$ 0,00)</v>
          </cell>
        </row>
        <row r="853">
          <cell r="B853" t="str">
            <v>Fresagem Descontínua do Pav. (e=3,0cm)</v>
          </cell>
        </row>
        <row r="854">
          <cell r="B854" t="str">
            <v>Pintura de Ligação</v>
          </cell>
        </row>
        <row r="855">
          <cell r="B855" t="str">
            <v>Aquisição RR 1C</v>
          </cell>
        </row>
        <row r="856">
          <cell r="B856" t="str">
            <v>Transporte RR 1C</v>
          </cell>
        </row>
        <row r="857">
          <cell r="B857" t="str">
            <v>CBUQ - Faixa C (e=3,0cm)</v>
          </cell>
        </row>
        <row r="858">
          <cell r="B858" t="str">
            <v>Aquisição CAP 50 70</v>
          </cell>
        </row>
        <row r="859">
          <cell r="B859" t="str">
            <v>Transporte CAP 50 70</v>
          </cell>
        </row>
        <row r="861">
          <cell r="B861" t="str">
            <v>FS (4,0) (100%) (L=0,00m) - (Ext. =0 Kmf, Preço Unit. = R$ 0,00)</v>
          </cell>
        </row>
        <row r="862">
          <cell r="B862" t="str">
            <v>Fresagem Contínua do Pav. (e=4,0cm)</v>
          </cell>
        </row>
        <row r="863">
          <cell r="B863" t="str">
            <v>Pintura de Ligação</v>
          </cell>
        </row>
        <row r="864">
          <cell r="B864" t="str">
            <v>Aquisição RR 1C</v>
          </cell>
        </row>
        <row r="865">
          <cell r="B865" t="str">
            <v>Transporte RR 1C</v>
          </cell>
        </row>
        <row r="866">
          <cell r="B866" t="str">
            <v>CBUQ - Faixa C (e=4,0cm)</v>
          </cell>
        </row>
        <row r="867">
          <cell r="B867" t="str">
            <v>Aquisição CAP 50 70</v>
          </cell>
        </row>
        <row r="868">
          <cell r="B868" t="str">
            <v>Transporte CAP 50 70</v>
          </cell>
        </row>
        <row r="870">
          <cell r="B870" t="str">
            <v>FS (4,0) (90%) (L=0,00m) - (Ext. =0 Kmf, Preço Unit. = R$ 0,00)</v>
          </cell>
        </row>
        <row r="871">
          <cell r="B871" t="str">
            <v>Fresagem Contínua do Pav. (e=4,0cm)</v>
          </cell>
        </row>
        <row r="872">
          <cell r="B872" t="str">
            <v>Pintura de Ligação</v>
          </cell>
        </row>
        <row r="873">
          <cell r="B873" t="str">
            <v>Aquisição RR 1C</v>
          </cell>
        </row>
        <row r="874">
          <cell r="B874" t="str">
            <v>Transporte RR 1C</v>
          </cell>
        </row>
        <row r="875">
          <cell r="B875" t="str">
            <v>CBUQ - Faixa C (e=4,0cm)</v>
          </cell>
        </row>
        <row r="876">
          <cell r="B876" t="str">
            <v>Aquisição CAP 50 70</v>
          </cell>
        </row>
        <row r="877">
          <cell r="B877" t="str">
            <v>Transporte CAP 50 70</v>
          </cell>
        </row>
        <row r="879">
          <cell r="B879" t="str">
            <v>FS (4,0) (80%) (L=0,00m) - (Ext. =0 Kmf, Preço Unit. = R$ 0,00)</v>
          </cell>
        </row>
        <row r="880">
          <cell r="B880" t="str">
            <v>Fresagem Contínua do Pav. (e=4,0cm)</v>
          </cell>
        </row>
        <row r="881">
          <cell r="B881" t="str">
            <v>Pintura de Ligação</v>
          </cell>
        </row>
        <row r="882">
          <cell r="B882" t="str">
            <v>Aquisição RR 1C</v>
          </cell>
        </row>
        <row r="883">
          <cell r="B883" t="str">
            <v>Transporte RR 1C</v>
          </cell>
        </row>
        <row r="884">
          <cell r="B884" t="str">
            <v>CBUQ - Faixa C (e=4,0cm)</v>
          </cell>
        </row>
        <row r="885">
          <cell r="B885" t="str">
            <v>Aquisição CAP 50 70</v>
          </cell>
        </row>
        <row r="886">
          <cell r="B886" t="str">
            <v>Transporte CAP 50 70</v>
          </cell>
        </row>
        <row r="888">
          <cell r="B888" t="str">
            <v>FS (4,0) (70%) (L=0,00m) - (Ext. =0 Kmf, Preço Unit. = R$ 0,00)</v>
          </cell>
        </row>
        <row r="889">
          <cell r="B889" t="str">
            <v>Fresagem Contínua do Pav. (e=4,0cm)</v>
          </cell>
        </row>
        <row r="890">
          <cell r="B890" t="str">
            <v>Pintura de Ligação</v>
          </cell>
        </row>
        <row r="891">
          <cell r="B891" t="str">
            <v>Aquisição RR 1C</v>
          </cell>
        </row>
        <row r="892">
          <cell r="B892" t="str">
            <v>Transporte RR 1C</v>
          </cell>
        </row>
        <row r="893">
          <cell r="B893" t="str">
            <v>CBUQ - Faixa C (e=4,0cm)</v>
          </cell>
        </row>
        <row r="894">
          <cell r="B894" t="str">
            <v>Aquisição CAP 50 70</v>
          </cell>
        </row>
        <row r="895">
          <cell r="B895" t="str">
            <v>Transporte CAP 50 70</v>
          </cell>
        </row>
        <row r="897">
          <cell r="B897" t="str">
            <v>FS (4,0) (60%) (L=0,00m) - (Ext. =0 Kmf, Preço Unit. = R$ 0,00)</v>
          </cell>
        </row>
        <row r="898">
          <cell r="B898" t="str">
            <v>Fresagem Contínua do Pav. (e=4,0cm)</v>
          </cell>
        </row>
        <row r="899">
          <cell r="B899" t="str">
            <v>Pintura de Ligação</v>
          </cell>
        </row>
        <row r="900">
          <cell r="B900" t="str">
            <v>Aquisição RR 1C</v>
          </cell>
        </row>
        <row r="901">
          <cell r="B901" t="str">
            <v>Transporte RR 1C</v>
          </cell>
        </row>
        <row r="902">
          <cell r="B902" t="str">
            <v>CBUQ - Faixa C (e=4,0cm)</v>
          </cell>
        </row>
        <row r="903">
          <cell r="B903" t="str">
            <v>Aquisição CAP 50 70</v>
          </cell>
        </row>
        <row r="904">
          <cell r="B904" t="str">
            <v>Transporte CAP 50 70</v>
          </cell>
        </row>
        <row r="906">
          <cell r="B906" t="str">
            <v>FS (4,0) (50%) (L=0,00m) - (Ext. =0 Kmf, Preço Unit. = R$ 0,00)</v>
          </cell>
        </row>
        <row r="907">
          <cell r="B907" t="str">
            <v>Fresagem Contínua do Pav. (e=4,0cm)</v>
          </cell>
        </row>
        <row r="908">
          <cell r="B908" t="str">
            <v>Pintura de Ligação</v>
          </cell>
        </row>
        <row r="909">
          <cell r="B909" t="str">
            <v>Aquisição RR 1C</v>
          </cell>
        </row>
        <row r="910">
          <cell r="B910" t="str">
            <v>Transporte RR 1C</v>
          </cell>
        </row>
        <row r="911">
          <cell r="B911" t="str">
            <v>CBUQ - Faixa C (e=4,0cm)</v>
          </cell>
        </row>
        <row r="912">
          <cell r="B912" t="str">
            <v>Aquisição CAP 50 70</v>
          </cell>
        </row>
        <row r="913">
          <cell r="B913" t="str">
            <v>Transporte CAP 50 70</v>
          </cell>
        </row>
        <row r="915">
          <cell r="B915" t="str">
            <v>FS (4,0) (40%) (L=0,00m) - (Ext. =0 Kmf, Preço Unit. = R$ 0,00)</v>
          </cell>
        </row>
        <row r="916">
          <cell r="B916" t="str">
            <v>Fresagem Contínua do Pav. (e=4,0cm)</v>
          </cell>
        </row>
        <row r="917">
          <cell r="B917" t="str">
            <v>Pintura de Ligação</v>
          </cell>
        </row>
        <row r="918">
          <cell r="B918" t="str">
            <v>Aquisição RR 1C</v>
          </cell>
        </row>
        <row r="919">
          <cell r="B919" t="str">
            <v>Transporte RR 1C</v>
          </cell>
        </row>
        <row r="920">
          <cell r="B920" t="str">
            <v>CBUQ - Faixa C (e=4,0cm)</v>
          </cell>
        </row>
        <row r="921">
          <cell r="B921" t="str">
            <v>Aquisição CAP 50 70</v>
          </cell>
        </row>
        <row r="922">
          <cell r="B922" t="str">
            <v>Transporte CAP 50 70</v>
          </cell>
        </row>
        <row r="924">
          <cell r="B924" t="str">
            <v>FS (4,0) (30%) (L=0,00m) - (Ext. =0 Kmf, Preço Unit. = R$ 0,00)</v>
          </cell>
        </row>
        <row r="925">
          <cell r="B925" t="str">
            <v>Fresagem Contínua do Pav. (e=4,0cm)</v>
          </cell>
        </row>
        <row r="926">
          <cell r="B926" t="str">
            <v>Pintura de Ligação</v>
          </cell>
        </row>
        <row r="927">
          <cell r="B927" t="str">
            <v>Aquisição RR 1C</v>
          </cell>
        </row>
        <row r="928">
          <cell r="B928" t="str">
            <v>Transporte RR 1C</v>
          </cell>
        </row>
        <row r="929">
          <cell r="B929" t="str">
            <v>CBUQ - Faixa C (e=4,0cm)</v>
          </cell>
        </row>
        <row r="930">
          <cell r="B930" t="str">
            <v>Aquisição CAP 50 70</v>
          </cell>
        </row>
        <row r="931">
          <cell r="B931" t="str">
            <v>Transporte CAP 50 70</v>
          </cell>
        </row>
        <row r="933">
          <cell r="B933" t="str">
            <v>FS (4,0) (25%) (L=0,00m) - (Ext. =0 Kmf, Preço Unit. = R$ 0,00)</v>
          </cell>
        </row>
        <row r="934">
          <cell r="B934" t="str">
            <v>Fresagem Contínua do Pav. (e=4,0cm)</v>
          </cell>
        </row>
        <row r="935">
          <cell r="B935" t="str">
            <v>Pintura de Ligação</v>
          </cell>
        </row>
        <row r="936">
          <cell r="B936" t="str">
            <v>Aquisição RR 1C</v>
          </cell>
        </row>
        <row r="937">
          <cell r="B937" t="str">
            <v>Transporte RR 1C</v>
          </cell>
        </row>
        <row r="938">
          <cell r="B938" t="str">
            <v>CBUQ - Faixa C (e=4,0cm)</v>
          </cell>
        </row>
        <row r="939">
          <cell r="B939" t="str">
            <v>Aquisição CAP 50 70</v>
          </cell>
        </row>
        <row r="940">
          <cell r="B940" t="str">
            <v>Transporte CAP 50 70</v>
          </cell>
        </row>
        <row r="942">
          <cell r="B942" t="str">
            <v>FS (4,0) (20%) (L=0,00m) - (Ext. =0 Kmf, Preço Unit. = R$ 0,00)</v>
          </cell>
        </row>
        <row r="943">
          <cell r="B943" t="str">
            <v>Fresagem Descontínua do Pav. (e=4,0cm)</v>
          </cell>
        </row>
        <row r="944">
          <cell r="B944" t="str">
            <v>Pintura de Ligação</v>
          </cell>
        </row>
        <row r="945">
          <cell r="B945" t="str">
            <v>Aquisição RR 1C</v>
          </cell>
        </row>
        <row r="946">
          <cell r="B946" t="str">
            <v>Transporte RR 1C</v>
          </cell>
        </row>
        <row r="947">
          <cell r="B947" t="str">
            <v>CBUQ - Faixa C (e=4,0cm)</v>
          </cell>
        </row>
        <row r="948">
          <cell r="B948" t="str">
            <v>Aquisição CAP 50 70</v>
          </cell>
        </row>
        <row r="949">
          <cell r="B949" t="str">
            <v>Transporte CAP 50 70</v>
          </cell>
        </row>
        <row r="951">
          <cell r="B951" t="str">
            <v>FS (4,0) (15%) (L=0,00m) - (Ext. =0 Kmf, Preço Unit. = R$ 0,00)</v>
          </cell>
        </row>
        <row r="952">
          <cell r="B952" t="str">
            <v>Fresagem Descontínua do Pav. (e=4,0cm)</v>
          </cell>
        </row>
        <row r="953">
          <cell r="B953" t="str">
            <v>Pintura de Ligação</v>
          </cell>
        </row>
        <row r="954">
          <cell r="B954" t="str">
            <v>Aquisição RR 1C</v>
          </cell>
        </row>
        <row r="955">
          <cell r="B955" t="str">
            <v>Transporte RR 1C</v>
          </cell>
        </row>
        <row r="956">
          <cell r="B956" t="str">
            <v>CBUQ - Faixa C (e=4,0cm)</v>
          </cell>
        </row>
        <row r="957">
          <cell r="B957" t="str">
            <v>Aquisição CAP 50 70</v>
          </cell>
        </row>
        <row r="958">
          <cell r="B958" t="str">
            <v>Transporte CAP 50 70</v>
          </cell>
        </row>
        <row r="960">
          <cell r="B960" t="str">
            <v>FS (4,0) (10%) (L=0,00m) - (Ext. =0 Kmf, Preço Unit. = R$ 0,00)</v>
          </cell>
        </row>
        <row r="961">
          <cell r="B961" t="str">
            <v>Fresagem Descontínua do Pav. (e=4,0cm)</v>
          </cell>
        </row>
        <row r="962">
          <cell r="B962" t="str">
            <v>Pintura de Ligação</v>
          </cell>
        </row>
        <row r="963">
          <cell r="B963" t="str">
            <v>Aquisição RR 1C</v>
          </cell>
        </row>
        <row r="964">
          <cell r="B964" t="str">
            <v>Transporte RR 1C</v>
          </cell>
        </row>
        <row r="965">
          <cell r="B965" t="str">
            <v>CBUQ - Faixa C (e=4,0cm)</v>
          </cell>
        </row>
        <row r="966">
          <cell r="B966" t="str">
            <v>Aquisição CAP 50 70</v>
          </cell>
        </row>
        <row r="967">
          <cell r="B967" t="str">
            <v>Transporte CAP 50 70</v>
          </cell>
        </row>
        <row r="969">
          <cell r="B969" t="str">
            <v>FS (4,0) (5%) (L=0,00m) - (Ext. =0 Kmf, Preço Unit. = R$ 0,00)</v>
          </cell>
        </row>
        <row r="970">
          <cell r="B970" t="str">
            <v>Fresagem Descontínua do Pav. (e=4,0cm)</v>
          </cell>
        </row>
        <row r="971">
          <cell r="B971" t="str">
            <v>Pintura de Ligação</v>
          </cell>
        </row>
        <row r="972">
          <cell r="B972" t="str">
            <v>Aquisição RR 1C</v>
          </cell>
        </row>
        <row r="973">
          <cell r="B973" t="str">
            <v>Transporte RR 1C</v>
          </cell>
        </row>
        <row r="974">
          <cell r="B974" t="str">
            <v>CBUQ - Faixa C (e=4,0cm)</v>
          </cell>
        </row>
        <row r="975">
          <cell r="B975" t="str">
            <v>Aquisição CAP 50 70</v>
          </cell>
        </row>
        <row r="976">
          <cell r="B976" t="str">
            <v>Transporte CAP 50 70</v>
          </cell>
        </row>
        <row r="978">
          <cell r="B978" t="str">
            <v>FS (5,0) (100%) (L=0,00m) - (Ext. =0 Kmf, Preço Unit. = R$ 0,00)</v>
          </cell>
        </row>
        <row r="979">
          <cell r="B979" t="str">
            <v>Fresagem Contínua do Pav. (e=5,0cm)</v>
          </cell>
        </row>
        <row r="980">
          <cell r="B980" t="str">
            <v>Pintura de Ligação</v>
          </cell>
        </row>
        <row r="981">
          <cell r="B981" t="str">
            <v>Aquisição RR 1C</v>
          </cell>
        </row>
        <row r="982">
          <cell r="B982" t="str">
            <v>Transporte RR 1C</v>
          </cell>
        </row>
        <row r="983">
          <cell r="B983" t="str">
            <v>CBUQ - Faixa C (e=5,0cm)</v>
          </cell>
        </row>
        <row r="984">
          <cell r="B984" t="str">
            <v>Aquisição CAP 50 70</v>
          </cell>
        </row>
        <row r="985">
          <cell r="B985" t="str">
            <v>Transporte CAP 50 70</v>
          </cell>
        </row>
        <row r="987">
          <cell r="B987" t="str">
            <v>FS (5,0) (90%) (L=0,00m) - (Ext. =0 Kmf, Preço Unit. = R$ 0,00)</v>
          </cell>
        </row>
        <row r="988">
          <cell r="B988" t="str">
            <v>Fresagem Contínua do Pav. (e=5,0cm)</v>
          </cell>
        </row>
        <row r="989">
          <cell r="B989" t="str">
            <v>Pintura de Ligação</v>
          </cell>
        </row>
        <row r="990">
          <cell r="B990" t="str">
            <v>Aquisição RR 1C</v>
          </cell>
        </row>
        <row r="991">
          <cell r="B991" t="str">
            <v>Transporte RR 1C</v>
          </cell>
        </row>
        <row r="992">
          <cell r="B992" t="str">
            <v>CBUQ - Faixa C (e=5,0cm)</v>
          </cell>
        </row>
        <row r="993">
          <cell r="B993" t="str">
            <v>Aquisição CAP 50 70</v>
          </cell>
        </row>
        <row r="994">
          <cell r="B994" t="str">
            <v>Transporte CAP 50 70</v>
          </cell>
        </row>
        <row r="996">
          <cell r="B996" t="str">
            <v>FS (5,0) (80%) (L=0,00m) - (Ext. =0 Kmf, Preço Unit. = R$ 0,00)</v>
          </cell>
        </row>
        <row r="997">
          <cell r="B997" t="str">
            <v>Fresagem Contínua do Pav. (e=5,0cm)</v>
          </cell>
        </row>
        <row r="998">
          <cell r="B998" t="str">
            <v>Pintura de Ligação</v>
          </cell>
        </row>
        <row r="999">
          <cell r="B999" t="str">
            <v>Aquisição RR 1C</v>
          </cell>
        </row>
        <row r="1000">
          <cell r="B1000" t="str">
            <v>Transporte RR 1C</v>
          </cell>
        </row>
        <row r="1001">
          <cell r="B1001" t="str">
            <v>CBUQ - Faixa C (e=5,0cm)</v>
          </cell>
        </row>
        <row r="1002">
          <cell r="B1002" t="str">
            <v>Aquisição CAP 50 70</v>
          </cell>
        </row>
        <row r="1003">
          <cell r="B1003" t="str">
            <v>Transporte CAP 50 70</v>
          </cell>
        </row>
        <row r="1005">
          <cell r="B1005" t="str">
            <v>FS (5,0) (70%) (L=0,00m) - (Ext. =0 Kmf, Preço Unit. = R$ 0,00)</v>
          </cell>
        </row>
        <row r="1006">
          <cell r="B1006" t="str">
            <v>Fresagem Contínua do Pav. (e=5,0cm)</v>
          </cell>
        </row>
        <row r="1007">
          <cell r="B1007" t="str">
            <v>Pintura de Ligação</v>
          </cell>
        </row>
        <row r="1008">
          <cell r="B1008" t="str">
            <v>Aquisição RR 1C</v>
          </cell>
        </row>
        <row r="1009">
          <cell r="B1009" t="str">
            <v>Transporte RR 1C</v>
          </cell>
        </row>
        <row r="1010">
          <cell r="B1010" t="str">
            <v>CBUQ - Faixa C (e=5,0cm)</v>
          </cell>
        </row>
        <row r="1011">
          <cell r="B1011" t="str">
            <v>Aquisição CAP 50 70</v>
          </cell>
        </row>
        <row r="1012">
          <cell r="B1012" t="str">
            <v>Transporte CAP 50 70</v>
          </cell>
        </row>
        <row r="1014">
          <cell r="B1014" t="str">
            <v>FS (5,0) (60%) (L=0,00m) - (Ext. =0 Kmf, Preço Unit. = R$ 0,00)</v>
          </cell>
        </row>
        <row r="1015">
          <cell r="B1015" t="str">
            <v>Fresagem Contínua do Pav. (e=5,0cm)</v>
          </cell>
        </row>
        <row r="1016">
          <cell r="B1016" t="str">
            <v>Pintura de Ligação</v>
          </cell>
        </row>
        <row r="1017">
          <cell r="B1017" t="str">
            <v>Aquisição RR 1C</v>
          </cell>
        </row>
        <row r="1018">
          <cell r="B1018" t="str">
            <v>Transporte RR 1C</v>
          </cell>
        </row>
        <row r="1019">
          <cell r="B1019" t="str">
            <v>CBUQ - Faixa C (e=5,0cm)</v>
          </cell>
        </row>
        <row r="1020">
          <cell r="B1020" t="str">
            <v>Aquisição CAP 50 70</v>
          </cell>
        </row>
        <row r="1021">
          <cell r="B1021" t="str">
            <v>Transporte CAP 50 70</v>
          </cell>
        </row>
        <row r="1023">
          <cell r="B1023" t="str">
            <v>FS (5,0) (50%) (L=0,00m) - (Ext. =0 Kmf, Preço Unit. = R$ 0,00)</v>
          </cell>
        </row>
        <row r="1024">
          <cell r="B1024" t="str">
            <v>Fresagem Contínua do Pav. (e=5,0cm)</v>
          </cell>
        </row>
        <row r="1025">
          <cell r="B1025" t="str">
            <v>Pintura de Ligação</v>
          </cell>
        </row>
        <row r="1026">
          <cell r="B1026" t="str">
            <v>Aquisição RR 1C</v>
          </cell>
        </row>
        <row r="1027">
          <cell r="B1027" t="str">
            <v>Transporte RR 1C</v>
          </cell>
        </row>
        <row r="1028">
          <cell r="B1028" t="str">
            <v>CBUQ - Faixa C (e=5,0cm)</v>
          </cell>
        </row>
        <row r="1029">
          <cell r="B1029" t="str">
            <v>Aquisição CAP 50 70</v>
          </cell>
        </row>
        <row r="1030">
          <cell r="B1030" t="str">
            <v>Transporte CAP 50 70</v>
          </cell>
        </row>
        <row r="1032">
          <cell r="B1032" t="str">
            <v>FS (5,0) (40%) (L=0,00m) - (Ext. =0 Kmf, Preço Unit. = R$ 0,00)</v>
          </cell>
        </row>
        <row r="1033">
          <cell r="B1033" t="str">
            <v>Fresagem Contínua do Pav. (e=5,0cm)</v>
          </cell>
        </row>
        <row r="1034">
          <cell r="B1034" t="str">
            <v>Pintura de Ligação</v>
          </cell>
        </row>
        <row r="1035">
          <cell r="B1035" t="str">
            <v>Aquisição RR 1C</v>
          </cell>
        </row>
        <row r="1036">
          <cell r="B1036" t="str">
            <v>Transporte RR 1C</v>
          </cell>
        </row>
        <row r="1037">
          <cell r="B1037" t="str">
            <v>CBUQ - Faixa C (e=5,0cm)</v>
          </cell>
        </row>
        <row r="1038">
          <cell r="B1038" t="str">
            <v>Aquisição CAP 50 70</v>
          </cell>
        </row>
        <row r="1039">
          <cell r="B1039" t="str">
            <v>Transporte CAP 50 70</v>
          </cell>
        </row>
        <row r="1041">
          <cell r="B1041" t="str">
            <v>FS (5,0) (30%) (L=0,00m) - (Ext. =0 Kmf, Preço Unit. = R$ 0,00)</v>
          </cell>
        </row>
        <row r="1042">
          <cell r="B1042" t="str">
            <v>Fresagem Contínua do Pav. (e=5,0cm)</v>
          </cell>
        </row>
        <row r="1043">
          <cell r="B1043" t="str">
            <v>Pintura de Ligação</v>
          </cell>
        </row>
        <row r="1044">
          <cell r="B1044" t="str">
            <v>Aquisição RR 1C</v>
          </cell>
        </row>
        <row r="1045">
          <cell r="B1045" t="str">
            <v>Transporte RR 1C</v>
          </cell>
        </row>
        <row r="1046">
          <cell r="B1046" t="str">
            <v>CBUQ - Faixa C (e=5,0cm)</v>
          </cell>
        </row>
        <row r="1047">
          <cell r="B1047" t="str">
            <v>Aquisição CAP 50 70</v>
          </cell>
        </row>
        <row r="1048">
          <cell r="B1048" t="str">
            <v>Transporte CAP 50 70</v>
          </cell>
        </row>
        <row r="1050">
          <cell r="B1050" t="str">
            <v>FS (5,0) (25%) (L=0,00m) - (Ext. =0 Kmf, Preço Unit. = R$ 0,00)</v>
          </cell>
        </row>
        <row r="1051">
          <cell r="B1051" t="str">
            <v>Fresagem Contínua do Pav. (e=5,0cm)</v>
          </cell>
        </row>
        <row r="1052">
          <cell r="B1052" t="str">
            <v>Pintura de Ligação</v>
          </cell>
        </row>
        <row r="1053">
          <cell r="B1053" t="str">
            <v>Aquisição RR 1C</v>
          </cell>
        </row>
        <row r="1054">
          <cell r="B1054" t="str">
            <v>Transporte RR 1C</v>
          </cell>
        </row>
        <row r="1055">
          <cell r="B1055" t="str">
            <v>CBUQ - Faixa C (e=5,0cm)</v>
          </cell>
        </row>
        <row r="1056">
          <cell r="B1056" t="str">
            <v>Aquisição CAP 50 70</v>
          </cell>
        </row>
        <row r="1057">
          <cell r="B1057" t="str">
            <v>Transporte CAP 50 70</v>
          </cell>
        </row>
        <row r="1059">
          <cell r="B1059" t="str">
            <v>FS (5,0) (20%) (L=0,00m) - (Ext. =0 Kmf, Preço Unit. = R$ 0,00)</v>
          </cell>
        </row>
        <row r="1060">
          <cell r="B1060" t="str">
            <v>Fresagem Descontínua do Pav. (e=5,0cm)</v>
          </cell>
        </row>
        <row r="1061">
          <cell r="B1061" t="str">
            <v>Pintura de Ligação</v>
          </cell>
        </row>
        <row r="1062">
          <cell r="B1062" t="str">
            <v>Aquisição RR 1C</v>
          </cell>
        </row>
        <row r="1063">
          <cell r="B1063" t="str">
            <v>Transporte RR 1C</v>
          </cell>
        </row>
        <row r="1064">
          <cell r="B1064" t="str">
            <v>CBUQ - Faixa C (e=5,0cm)</v>
          </cell>
        </row>
        <row r="1065">
          <cell r="B1065" t="str">
            <v>Aquisição CAP 50 70</v>
          </cell>
        </row>
        <row r="1066">
          <cell r="B1066" t="str">
            <v>Transporte CAP 50 70</v>
          </cell>
        </row>
        <row r="1068">
          <cell r="B1068" t="str">
            <v>FS (5,0) (15%) (L=0,00m) - (Ext. =0 Kmf, Preço Unit. = R$ 0,00)</v>
          </cell>
        </row>
        <row r="1069">
          <cell r="B1069" t="str">
            <v>Fresagem Descontínua do Pav. (e=5,0cm)</v>
          </cell>
        </row>
        <row r="1070">
          <cell r="B1070" t="str">
            <v>Pintura de Ligação</v>
          </cell>
        </row>
        <row r="1071">
          <cell r="B1071" t="str">
            <v>Aquisição RR 1C</v>
          </cell>
        </row>
        <row r="1072">
          <cell r="B1072" t="str">
            <v>Transporte RR 1C</v>
          </cell>
        </row>
        <row r="1073">
          <cell r="B1073" t="str">
            <v>CBUQ - Faixa C (e=5,0cm)</v>
          </cell>
        </row>
        <row r="1074">
          <cell r="B1074" t="str">
            <v>Aquisição CAP 50 70</v>
          </cell>
        </row>
        <row r="1075">
          <cell r="B1075" t="str">
            <v>Transporte CAP 50 70</v>
          </cell>
        </row>
        <row r="1077">
          <cell r="B1077" t="str">
            <v>FS (5,0) (10%) (L=0,00m) - (Ext. =0 Kmf, Preço Unit. = R$ 0,00)</v>
          </cell>
        </row>
        <row r="1078">
          <cell r="B1078" t="str">
            <v>Fresagem Descontínua do Pav. (e=5,0cm)</v>
          </cell>
        </row>
        <row r="1079">
          <cell r="B1079" t="str">
            <v>Pintura de Ligação</v>
          </cell>
        </row>
        <row r="1080">
          <cell r="B1080" t="str">
            <v>Aquisição RR 1C</v>
          </cell>
        </row>
        <row r="1081">
          <cell r="B1081" t="str">
            <v>Transporte RR 1C</v>
          </cell>
        </row>
        <row r="1082">
          <cell r="B1082" t="str">
            <v>CBUQ - Faixa C (e=5,0cm)</v>
          </cell>
        </row>
        <row r="1083">
          <cell r="B1083" t="str">
            <v>Aquisição CAP 50 70</v>
          </cell>
        </row>
        <row r="1084">
          <cell r="B1084" t="str">
            <v>Transporte CAP 50 70</v>
          </cell>
        </row>
        <row r="1086">
          <cell r="B1086" t="str">
            <v>FS (5,0) (5%) (L=0,00m) - (Ext. =0 Kmf, Preço Unit. = R$ 0,00)</v>
          </cell>
        </row>
        <row r="1087">
          <cell r="B1087" t="str">
            <v>Fresagem Descontínua do Pav. (e=5,0cm)</v>
          </cell>
        </row>
        <row r="1088">
          <cell r="B1088" t="str">
            <v>Pintura de Ligação</v>
          </cell>
        </row>
        <row r="1089">
          <cell r="B1089" t="str">
            <v>Aquisição RR 1C</v>
          </cell>
        </row>
        <row r="1090">
          <cell r="B1090" t="str">
            <v>Transporte RR 1C</v>
          </cell>
        </row>
        <row r="1091">
          <cell r="B1091" t="str">
            <v>CBUQ - Faixa C (e=5,0cm)</v>
          </cell>
        </row>
        <row r="1092">
          <cell r="B1092" t="str">
            <v>Aquisição CAP 50 70</v>
          </cell>
        </row>
        <row r="1093">
          <cell r="B1093" t="str">
            <v>Transporte CAP 50 70</v>
          </cell>
        </row>
        <row r="1095">
          <cell r="B1095" t="str">
            <v>FS (6,0) (100%) (L=0,00m) - (Ext. =0 Kmf, Preço Unit. = R$ 0,00)</v>
          </cell>
        </row>
        <row r="1096">
          <cell r="B1096" t="str">
            <v>Fresagem Contínua do Pav. (e=6,0cm)</v>
          </cell>
        </row>
        <row r="1097">
          <cell r="B1097" t="str">
            <v>Pintura de Ligação</v>
          </cell>
        </row>
        <row r="1098">
          <cell r="B1098" t="str">
            <v>Aquisição RR 1C</v>
          </cell>
        </row>
        <row r="1099">
          <cell r="B1099" t="str">
            <v>Transporte RR 1C</v>
          </cell>
        </row>
        <row r="1100">
          <cell r="B1100" t="str">
            <v>CBUQ - Faixa C (e=6,0cm)</v>
          </cell>
        </row>
        <row r="1101">
          <cell r="B1101" t="str">
            <v>Aquisição CAP 50 70</v>
          </cell>
        </row>
        <row r="1102">
          <cell r="B1102" t="str">
            <v>Transporte CAP 50 70</v>
          </cell>
        </row>
        <row r="1104">
          <cell r="B1104" t="str">
            <v>FS (6,0) (90%) (L=0,00m) - (Ext. =0 Kmf, Preço Unit. = R$ 0,00)</v>
          </cell>
        </row>
        <row r="1105">
          <cell r="B1105" t="str">
            <v>Fresagem Contínua do Pav. (e=6,0cm)</v>
          </cell>
        </row>
        <row r="1106">
          <cell r="B1106" t="str">
            <v>Pintura de Ligação</v>
          </cell>
        </row>
        <row r="1107">
          <cell r="B1107" t="str">
            <v>Aquisição RR 1C</v>
          </cell>
        </row>
        <row r="1108">
          <cell r="B1108" t="str">
            <v>Transporte RR 1C</v>
          </cell>
        </row>
        <row r="1109">
          <cell r="B1109" t="str">
            <v>CBUQ - Faixa C (e=6,0cm)</v>
          </cell>
        </row>
        <row r="1110">
          <cell r="B1110" t="str">
            <v>Aquisição CAP 50 70</v>
          </cell>
        </row>
        <row r="1111">
          <cell r="B1111" t="str">
            <v>Transporte CAP 50 70</v>
          </cell>
        </row>
        <row r="1113">
          <cell r="B1113" t="str">
            <v>FS (6,0) (80%) (L=0,00m) - (Ext. =0 Kmf, Preço Unit. = R$ 0,00)</v>
          </cell>
        </row>
        <row r="1114">
          <cell r="B1114" t="str">
            <v>Fresagem Contínua do Pav. (e=6,0cm)</v>
          </cell>
        </row>
        <row r="1115">
          <cell r="B1115" t="str">
            <v>Pintura de Ligação</v>
          </cell>
        </row>
        <row r="1116">
          <cell r="B1116" t="str">
            <v>Aquisição RR 1C</v>
          </cell>
        </row>
        <row r="1117">
          <cell r="B1117" t="str">
            <v>Transporte RR 1C</v>
          </cell>
        </row>
        <row r="1118">
          <cell r="B1118" t="str">
            <v>CBUQ - Faixa C (e=6,0cm)</v>
          </cell>
        </row>
        <row r="1119">
          <cell r="B1119" t="str">
            <v>Aquisição CAP 50 70</v>
          </cell>
        </row>
        <row r="1120">
          <cell r="B1120" t="str">
            <v>Transporte CAP 50 70</v>
          </cell>
        </row>
        <row r="1122">
          <cell r="B1122" t="str">
            <v>FS (6,0) (70%) (L=0,00m) - (Ext. =0 Kmf, Preço Unit. = R$ 0,00)</v>
          </cell>
        </row>
        <row r="1123">
          <cell r="B1123" t="str">
            <v>Fresagem Contínua do Pav. (e=6,0cm)</v>
          </cell>
        </row>
        <row r="1124">
          <cell r="B1124" t="str">
            <v>Pintura de Ligação</v>
          </cell>
        </row>
        <row r="1125">
          <cell r="B1125" t="str">
            <v>Aquisição RR 1C</v>
          </cell>
        </row>
        <row r="1126">
          <cell r="B1126" t="str">
            <v>Transporte RR 1C</v>
          </cell>
        </row>
        <row r="1127">
          <cell r="B1127" t="str">
            <v>CBUQ - Faixa C (e=6,0cm)</v>
          </cell>
        </row>
        <row r="1128">
          <cell r="B1128" t="str">
            <v>Aquisição CAP 50 70</v>
          </cell>
        </row>
        <row r="1129">
          <cell r="B1129" t="str">
            <v>Transporte CAP 50 70</v>
          </cell>
        </row>
        <row r="1131">
          <cell r="B1131" t="str">
            <v>FS (6,0) (60%) (L=0,00m) - (Ext. =0 Kmf, Preço Unit. = R$ 0,00)</v>
          </cell>
        </row>
        <row r="1132">
          <cell r="B1132" t="str">
            <v>Fresagem Contínua do Pav. (e=6,0cm)</v>
          </cell>
        </row>
        <row r="1133">
          <cell r="B1133" t="str">
            <v>Pintura de Ligação</v>
          </cell>
        </row>
        <row r="1134">
          <cell r="B1134" t="str">
            <v>Aquisição RR 1C</v>
          </cell>
        </row>
        <row r="1135">
          <cell r="B1135" t="str">
            <v>Transporte RR 1C</v>
          </cell>
        </row>
        <row r="1136">
          <cell r="B1136" t="str">
            <v>CBUQ - Faixa C (e=6,0cm)</v>
          </cell>
        </row>
        <row r="1137">
          <cell r="B1137" t="str">
            <v>Aquisição CAP 50 70</v>
          </cell>
        </row>
        <row r="1138">
          <cell r="B1138" t="str">
            <v>Transporte CAP 50 70</v>
          </cell>
        </row>
        <row r="1140">
          <cell r="B1140" t="str">
            <v>FS (6,0) (50%) (L=0,00m) - (Ext. =0 Kmf, Preço Unit. = R$ 0,00)</v>
          </cell>
        </row>
        <row r="1141">
          <cell r="B1141" t="str">
            <v>Fresagem Contínua do Pav. (e=6,0cm)</v>
          </cell>
        </row>
        <row r="1142">
          <cell r="B1142" t="str">
            <v>Pintura de Ligação</v>
          </cell>
        </row>
        <row r="1143">
          <cell r="B1143" t="str">
            <v>Aquisição RR 1C</v>
          </cell>
        </row>
        <row r="1144">
          <cell r="B1144" t="str">
            <v>Transporte RR 1C</v>
          </cell>
        </row>
        <row r="1145">
          <cell r="B1145" t="str">
            <v>CBUQ - Faixa C (e=6,0cm)</v>
          </cell>
        </row>
        <row r="1146">
          <cell r="B1146" t="str">
            <v>Aquisição CAP 50 70</v>
          </cell>
        </row>
        <row r="1147">
          <cell r="B1147" t="str">
            <v>Transporte CAP 50 70</v>
          </cell>
        </row>
        <row r="1149">
          <cell r="B1149" t="str">
            <v>FS (6,0) (40%) (L=0,00m) - (Ext. =0 Kmf, Preço Unit. = R$ 0,00)</v>
          </cell>
        </row>
        <row r="1150">
          <cell r="B1150" t="str">
            <v>Fresagem Contínua do Pav. (e=6,0cm)</v>
          </cell>
        </row>
        <row r="1151">
          <cell r="B1151" t="str">
            <v>Pintura de Ligação</v>
          </cell>
        </row>
        <row r="1152">
          <cell r="B1152" t="str">
            <v>Aquisição RR 1C</v>
          </cell>
        </row>
        <row r="1153">
          <cell r="B1153" t="str">
            <v>Transporte RR 1C</v>
          </cell>
        </row>
        <row r="1154">
          <cell r="B1154" t="str">
            <v>CBUQ - Faixa C (e=6,0cm)</v>
          </cell>
        </row>
        <row r="1155">
          <cell r="B1155" t="str">
            <v>Aquisição CAP 50 70</v>
          </cell>
        </row>
        <row r="1156">
          <cell r="B1156" t="str">
            <v>Transporte CAP 50 70</v>
          </cell>
        </row>
        <row r="1158">
          <cell r="B1158" t="str">
            <v>FS (6,0) (30%) (L=0,00m) - (Ext. =0 Kmf, Preço Unit. = R$ 0,00)</v>
          </cell>
        </row>
        <row r="1159">
          <cell r="B1159" t="str">
            <v>Fresagem Contínua do Pav. (e=6,0cm)</v>
          </cell>
        </row>
        <row r="1160">
          <cell r="B1160" t="str">
            <v>Pintura de Ligação</v>
          </cell>
        </row>
        <row r="1161">
          <cell r="B1161" t="str">
            <v>Aquisição RR 1C</v>
          </cell>
        </row>
        <row r="1162">
          <cell r="B1162" t="str">
            <v>Transporte RR 1C</v>
          </cell>
        </row>
        <row r="1163">
          <cell r="B1163" t="str">
            <v>CBUQ - Faixa C (e=6,0cm)</v>
          </cell>
        </row>
        <row r="1164">
          <cell r="B1164" t="str">
            <v>Aquisição CAP 50 70</v>
          </cell>
        </row>
        <row r="1165">
          <cell r="B1165" t="str">
            <v>Transporte CAP 50 70</v>
          </cell>
        </row>
        <row r="1167">
          <cell r="B1167" t="str">
            <v>FS (6,0) (25%) (L=0,00m) - (Ext. =0 Kmf, Preço Unit. = R$ 0,00)</v>
          </cell>
        </row>
        <row r="1168">
          <cell r="B1168" t="str">
            <v>Fresagem Contínua do Pav. (e=6,0cm)</v>
          </cell>
        </row>
        <row r="1169">
          <cell r="B1169" t="str">
            <v>Pintura de Ligação</v>
          </cell>
        </row>
        <row r="1170">
          <cell r="B1170" t="str">
            <v>Aquisição RR 1C</v>
          </cell>
        </row>
        <row r="1171">
          <cell r="B1171" t="str">
            <v>Transporte RR 1C</v>
          </cell>
        </row>
        <row r="1172">
          <cell r="B1172" t="str">
            <v>CBUQ - Faixa C (e=6,0cm)</v>
          </cell>
        </row>
        <row r="1173">
          <cell r="B1173" t="str">
            <v>Aquisição CAP 50 70</v>
          </cell>
        </row>
        <row r="1174">
          <cell r="B1174" t="str">
            <v>Transporte CAP 50 70</v>
          </cell>
        </row>
        <row r="1176">
          <cell r="B1176" t="str">
            <v>FS (6,0) (20%) (L=0,00m) - (Ext. =0 Kmf, Preço Unit. = R$ 0,00)</v>
          </cell>
        </row>
        <row r="1177">
          <cell r="B1177" t="str">
            <v>Fresagem Descontínua do Pav. (e=6,0cm)</v>
          </cell>
        </row>
        <row r="1178">
          <cell r="B1178" t="str">
            <v>Pintura de Ligação</v>
          </cell>
        </row>
        <row r="1179">
          <cell r="B1179" t="str">
            <v>Aquisição RR 1C</v>
          </cell>
        </row>
        <row r="1180">
          <cell r="B1180" t="str">
            <v>Transporte RR 1C</v>
          </cell>
        </row>
        <row r="1181">
          <cell r="B1181" t="str">
            <v>CBUQ - Faixa C (e=6,0cm)</v>
          </cell>
        </row>
        <row r="1182">
          <cell r="B1182" t="str">
            <v>Aquisição CAP 50 70</v>
          </cell>
        </row>
        <row r="1183">
          <cell r="B1183" t="str">
            <v>Transporte CAP 50 70</v>
          </cell>
        </row>
        <row r="1185">
          <cell r="B1185" t="str">
            <v>FS (6,0) (15%) (L=0,00m) - (Ext. =0 Kmf, Preço Unit. = R$ 0,00)</v>
          </cell>
        </row>
        <row r="1186">
          <cell r="B1186" t="str">
            <v>Fresagem Descontínua do Pav. (e=6,0cm)</v>
          </cell>
        </row>
        <row r="1187">
          <cell r="B1187" t="str">
            <v>Pintura de Ligação</v>
          </cell>
        </row>
        <row r="1188">
          <cell r="B1188" t="str">
            <v>Aquisição RR 1C</v>
          </cell>
        </row>
        <row r="1189">
          <cell r="B1189" t="str">
            <v>Transporte RR 1C</v>
          </cell>
        </row>
        <row r="1190">
          <cell r="B1190" t="str">
            <v>CBUQ - Faixa C (e=6,0cm)</v>
          </cell>
        </row>
        <row r="1191">
          <cell r="B1191" t="str">
            <v>Aquisição CAP 50 70</v>
          </cell>
        </row>
        <row r="1192">
          <cell r="B1192" t="str">
            <v>Transporte CAP 50 70</v>
          </cell>
        </row>
        <row r="1194">
          <cell r="B1194" t="str">
            <v>FS (6,0) (10%) (L=0,00m) - (Ext. =0 Kmf, Preço Unit. = R$ 0,00)</v>
          </cell>
        </row>
        <row r="1195">
          <cell r="B1195" t="str">
            <v>Fresagem Descontínua do Pav. (e=6,0cm)</v>
          </cell>
        </row>
        <row r="1196">
          <cell r="B1196" t="str">
            <v>Pintura de Ligação</v>
          </cell>
        </row>
        <row r="1197">
          <cell r="B1197" t="str">
            <v>Aquisição RR 1C</v>
          </cell>
        </row>
        <row r="1198">
          <cell r="B1198" t="str">
            <v>Transporte RR 1C</v>
          </cell>
        </row>
        <row r="1199">
          <cell r="B1199" t="str">
            <v>CBUQ - Faixa C (e=6,0cm)</v>
          </cell>
        </row>
        <row r="1200">
          <cell r="B1200" t="str">
            <v>Aquisição CAP 50 70</v>
          </cell>
        </row>
        <row r="1201">
          <cell r="B1201" t="str">
            <v>Transporte CAP 50 70</v>
          </cell>
        </row>
        <row r="1203">
          <cell r="B1203" t="str">
            <v>FS (6,0) (5%) (L=0,00m) - (Ext. =0 Kmf, Preço Unit. = R$ 0,00)</v>
          </cell>
        </row>
        <row r="1204">
          <cell r="B1204" t="str">
            <v>Fresagem Descontínua do Pav. (e=6,0cm)</v>
          </cell>
        </row>
        <row r="1205">
          <cell r="B1205" t="str">
            <v>Pintura de Ligação</v>
          </cell>
        </row>
        <row r="1206">
          <cell r="B1206" t="str">
            <v>Aquisição RR 1C</v>
          </cell>
        </row>
        <row r="1207">
          <cell r="B1207" t="str">
            <v>Transporte RR 1C</v>
          </cell>
        </row>
        <row r="1208">
          <cell r="B1208" t="str">
            <v>CBUQ - Faixa C (e=6,0cm)</v>
          </cell>
        </row>
        <row r="1209">
          <cell r="B1209" t="str">
            <v>Aquisição CAP 50 70</v>
          </cell>
        </row>
        <row r="1210">
          <cell r="B1210" t="str">
            <v>Transporte CAP 50 70</v>
          </cell>
        </row>
        <row r="1212">
          <cell r="B1212" t="str">
            <v>MICRO (L=0,00m) - (Ext. =0 Kmf, Preço Unit. = R$ 0,00)</v>
          </cell>
        </row>
        <row r="1213">
          <cell r="B1213" t="str">
            <v>Micro revestimento a frio - Microflex 1,5 cm BC c/ cal</v>
          </cell>
        </row>
        <row r="1214">
          <cell r="B1214" t="str">
            <v>Aquisição RC 1C - E</v>
          </cell>
        </row>
        <row r="1215">
          <cell r="B1215" t="str">
            <v>Transporte RC 1C - E</v>
          </cell>
        </row>
        <row r="1217">
          <cell r="B1217" t="str">
            <v>LAMA (L=0,00m) - (Ext. =0 Kmf, Preço Unit. = R$ 0,00)</v>
          </cell>
        </row>
        <row r="1218">
          <cell r="B1218" t="str">
            <v>Lama asfáltica - faixa III</v>
          </cell>
        </row>
        <row r="1219">
          <cell r="B1219" t="str">
            <v>Aquisição RL 1C</v>
          </cell>
        </row>
        <row r="1220">
          <cell r="B1220" t="str">
            <v>Transporte RL 1C</v>
          </cell>
        </row>
        <row r="1222">
          <cell r="B1222" t="str">
            <v>TSS (L=0,00m) - (Ext. =0 Kmf, Preço Unit. = R$ 0,00)</v>
          </cell>
        </row>
        <row r="1223">
          <cell r="B1223" t="str">
            <v>Tratamento superficial simples c/ emulsão BC</v>
          </cell>
        </row>
        <row r="1224">
          <cell r="B1224" t="str">
            <v>Aquisição RR 2C</v>
          </cell>
        </row>
        <row r="1225">
          <cell r="B1225" t="str">
            <v>Transporte RR 2C</v>
          </cell>
        </row>
        <row r="1227">
          <cell r="B1227" t="str">
            <v>TSD (L=0,00m) - (Ext. =0 Kmf, Preço Unit. = R$ 0,00)</v>
          </cell>
        </row>
        <row r="1228">
          <cell r="B1228" t="str">
            <v>Tratamento superficial duplo c/ emulsão BC</v>
          </cell>
        </row>
        <row r="1229">
          <cell r="B1229" t="str">
            <v>Aquisição RR 2C</v>
          </cell>
        </row>
        <row r="1230">
          <cell r="B1230" t="str">
            <v>Transporte RR 2C</v>
          </cell>
        </row>
        <row r="1232">
          <cell r="B1232" t="str">
            <v>TSDp (L=0,00m) - (Ext. =0 Kmf, Preço Unit. = R$ 0,00)</v>
          </cell>
        </row>
        <row r="1233">
          <cell r="B1233" t="str">
            <v>Tratamento superficial duplo com polímero</v>
          </cell>
        </row>
        <row r="1234">
          <cell r="B1234" t="str">
            <v>Aquisição RR 2C - E</v>
          </cell>
        </row>
        <row r="1235">
          <cell r="B1235" t="str">
            <v>Transporte RR 2C - E</v>
          </cell>
        </row>
        <row r="1237">
          <cell r="B1237" t="str">
            <v>REP (L=0,00m) - (Ext. =0 Kmf, Preço Unit. = R$ 0,00)</v>
          </cell>
        </row>
        <row r="1238">
          <cell r="B1238" t="str">
            <v>Pintura de Ligação</v>
          </cell>
        </row>
        <row r="1239">
          <cell r="B1239" t="str">
            <v>Aquisição RR 1C</v>
          </cell>
        </row>
        <row r="1240">
          <cell r="B1240" t="str">
            <v>Transporte RR 1C</v>
          </cell>
        </row>
        <row r="1241">
          <cell r="B1241" t="str">
            <v>CBUQ - Massa Fina (e=2,0cm)</v>
          </cell>
        </row>
        <row r="1242">
          <cell r="B1242" t="str">
            <v>Aquisição CAP 50 70</v>
          </cell>
        </row>
        <row r="1243">
          <cell r="B1243" t="str">
            <v>Transporte CAP 50 70</v>
          </cell>
        </row>
        <row r="1245">
          <cell r="B1245" t="str">
            <v>CBUQ - FAIXA B (4,0) (L=0,00m) - (Ext. =0 Kmf, Preço Unit. = R$ 0,00)</v>
          </cell>
        </row>
        <row r="1246">
          <cell r="B1246" t="str">
            <v>Pintura de Ligação</v>
          </cell>
        </row>
        <row r="1247">
          <cell r="B1247" t="str">
            <v>Aquisição RR 1C</v>
          </cell>
        </row>
        <row r="1248">
          <cell r="B1248" t="str">
            <v>Transporte RR 1C</v>
          </cell>
        </row>
        <row r="1249">
          <cell r="B1249" t="str">
            <v>CBUQ - Faixa B (e=4,0cm)</v>
          </cell>
        </row>
        <row r="1250">
          <cell r="B1250" t="str">
            <v>Aquisição CAP 50 70</v>
          </cell>
        </row>
        <row r="1251">
          <cell r="B1251" t="str">
            <v>Transporte CAP 50 70</v>
          </cell>
        </row>
        <row r="1253">
          <cell r="B1253" t="str">
            <v>CBUQ - FAIXA B (4,5) (L=0,00m) - (Ext. =0 Kmf, Preço Unit. = R$ 0,00)</v>
          </cell>
        </row>
        <row r="1254">
          <cell r="B1254" t="str">
            <v>Pintura de Ligação</v>
          </cell>
        </row>
        <row r="1255">
          <cell r="B1255" t="str">
            <v>Aquisição RR 1C</v>
          </cell>
        </row>
        <row r="1256">
          <cell r="B1256" t="str">
            <v>Transporte RR 1C</v>
          </cell>
        </row>
        <row r="1257">
          <cell r="B1257" t="str">
            <v>CBUQ - Faixa B (e=4,5cm)</v>
          </cell>
        </row>
        <row r="1258">
          <cell r="B1258" t="str">
            <v>Aquisição CAP 50 70</v>
          </cell>
        </row>
        <row r="1259">
          <cell r="B1259" t="str">
            <v>Transporte CAP 50 70</v>
          </cell>
        </row>
        <row r="1261">
          <cell r="B1261" t="str">
            <v>CBUQ - FAIXA B (5,0) (L=0,00m) - (Ext. =0 Kmf, Preço Unit. = R$ 0,00)</v>
          </cell>
        </row>
        <row r="1262">
          <cell r="B1262" t="str">
            <v>Pintura de Ligação</v>
          </cell>
        </row>
        <row r="1263">
          <cell r="B1263" t="str">
            <v>Aquisição RR 1C</v>
          </cell>
        </row>
        <row r="1264">
          <cell r="B1264" t="str">
            <v>Transporte RR 1C</v>
          </cell>
        </row>
        <row r="1265">
          <cell r="B1265" t="str">
            <v>CBUQ - Faixa B (e=5,0cm)</v>
          </cell>
        </row>
        <row r="1266">
          <cell r="B1266" t="str">
            <v>Aquisição CAP 50 70</v>
          </cell>
        </row>
        <row r="1267">
          <cell r="B1267" t="str">
            <v>Transporte CAP 50 70</v>
          </cell>
        </row>
        <row r="1269">
          <cell r="B1269" t="str">
            <v>CBUQ - FAIXA B (6,5) (L=0,00m) - (Ext. =0 Kmf, Preço Unit. = R$ 0,00)</v>
          </cell>
        </row>
        <row r="1270">
          <cell r="B1270" t="str">
            <v>Pintura de Ligação</v>
          </cell>
        </row>
        <row r="1271">
          <cell r="B1271" t="str">
            <v>Aquisição RR 1C</v>
          </cell>
        </row>
        <row r="1272">
          <cell r="B1272" t="str">
            <v>Transporte RR 1C</v>
          </cell>
        </row>
        <row r="1273">
          <cell r="B1273" t="str">
            <v>CBUQ - Faixa B (e=6,5cm)</v>
          </cell>
        </row>
        <row r="1274">
          <cell r="B1274" t="str">
            <v>Aquisição CAP 50 70</v>
          </cell>
        </row>
        <row r="1275">
          <cell r="B1275" t="str">
            <v>Transporte CAP 50 70</v>
          </cell>
        </row>
        <row r="1277">
          <cell r="B1277" t="str">
            <v>CBUQ - FAIXA C (3,0) (L=0,00m) - (Ext. =0 Kmf, Preço Unit. = R$ 0,00)</v>
          </cell>
        </row>
        <row r="1278">
          <cell r="B1278" t="str">
            <v>Pintura de Ligação</v>
          </cell>
        </row>
        <row r="1279">
          <cell r="B1279" t="str">
            <v>Aquisição RR 1C</v>
          </cell>
        </row>
        <row r="1280">
          <cell r="B1280" t="str">
            <v>Transporte RR 1C</v>
          </cell>
        </row>
        <row r="1281">
          <cell r="B1281" t="str">
            <v>CBUQ - Faixa C (e=3,0cm)</v>
          </cell>
        </row>
        <row r="1282">
          <cell r="B1282" t="str">
            <v>Aquisição CAP 50 70</v>
          </cell>
        </row>
        <row r="1283">
          <cell r="B1283" t="str">
            <v>Transporte CAP 50 70</v>
          </cell>
        </row>
        <row r="1285">
          <cell r="B1285" t="str">
            <v>CBUQ - FAIXA C (4,0) (L=0,00m) - (Ext. =0 Kmf, Preço Unit. = R$ 0,00)</v>
          </cell>
        </row>
        <row r="1286">
          <cell r="B1286" t="str">
            <v>Pintura de Ligação</v>
          </cell>
        </row>
        <row r="1287">
          <cell r="B1287" t="str">
            <v>Aquisição RR 1C</v>
          </cell>
        </row>
        <row r="1288">
          <cell r="B1288" t="str">
            <v>Transporte RR 1C</v>
          </cell>
        </row>
        <row r="1289">
          <cell r="B1289" t="str">
            <v>CBUQ - Faixa C (e=4,0cm)</v>
          </cell>
        </row>
        <row r="1290">
          <cell r="B1290" t="str">
            <v>Aquisição CAP 50 70</v>
          </cell>
        </row>
        <row r="1291">
          <cell r="B1291" t="str">
            <v>Transporte CAP 50 70</v>
          </cell>
        </row>
        <row r="1293">
          <cell r="B1293" t="str">
            <v>CBUQ - FAIXA C (4,5) (L=0,00m) - (Ext. =0 Kmf, Preço Unit. = R$ 0,00)</v>
          </cell>
        </row>
        <row r="1294">
          <cell r="B1294" t="str">
            <v>Pintura de Ligação</v>
          </cell>
        </row>
        <row r="1295">
          <cell r="B1295" t="str">
            <v>Aquisição RR 1C</v>
          </cell>
        </row>
        <row r="1296">
          <cell r="B1296" t="str">
            <v>Transporte RR 1C</v>
          </cell>
        </row>
        <row r="1297">
          <cell r="B1297" t="str">
            <v>CBUQ - Faixa C (e=4,5cm)</v>
          </cell>
        </row>
        <row r="1298">
          <cell r="B1298" t="str">
            <v>Aquisição CAP 50 70</v>
          </cell>
        </row>
        <row r="1299">
          <cell r="B1299" t="str">
            <v>Transporte CAP 50 70</v>
          </cell>
        </row>
        <row r="1301">
          <cell r="B1301" t="str">
            <v>CBUQ - FAIXA C (5,0) (L=0,00m) - (Ext. =0 Kmf, Preço Unit. = R$ 0,00)</v>
          </cell>
        </row>
        <row r="1302">
          <cell r="B1302" t="str">
            <v>Pintura de Ligação</v>
          </cell>
        </row>
        <row r="1303">
          <cell r="B1303" t="str">
            <v>Aquisição RR 1C</v>
          </cell>
        </row>
        <row r="1304">
          <cell r="B1304" t="str">
            <v>Transporte RR 1C</v>
          </cell>
        </row>
        <row r="1305">
          <cell r="B1305" t="str">
            <v>CBUQ - Faixa C (e=5,0cm)</v>
          </cell>
        </row>
        <row r="1306">
          <cell r="B1306" t="str">
            <v>Aquisição CAP 50 70</v>
          </cell>
        </row>
        <row r="1307">
          <cell r="B1307" t="str">
            <v>Transporte CAP 50 70</v>
          </cell>
        </row>
        <row r="1309">
          <cell r="B1309" t="str">
            <v>CBUQ - FAIXA C (6,0) (L=0,00m) - (Ext. =0 Kmf, Preço Unit. = R$ 0,00)</v>
          </cell>
        </row>
        <row r="1310">
          <cell r="B1310" t="str">
            <v>Pintura de Ligação</v>
          </cell>
        </row>
        <row r="1311">
          <cell r="B1311" t="str">
            <v>Aquisição RR 1C</v>
          </cell>
        </row>
        <row r="1312">
          <cell r="B1312" t="str">
            <v>Transporte RR 1C</v>
          </cell>
        </row>
        <row r="1313">
          <cell r="B1313" t="str">
            <v>CBUQ - Faixa C (e=6,0cm)</v>
          </cell>
        </row>
        <row r="1314">
          <cell r="B1314" t="str">
            <v>Aquisição CAP 50 70</v>
          </cell>
        </row>
        <row r="1315">
          <cell r="B1315" t="str">
            <v>Transporte CAP 50 70</v>
          </cell>
        </row>
        <row r="1317">
          <cell r="B1317" t="str">
            <v>CBUQ - FAIXA C (6,5) (L=0,00m) - (Ext. =0 Kmf, Preço Unit. = R$ 0,00)</v>
          </cell>
        </row>
        <row r="1318">
          <cell r="B1318" t="str">
            <v>Pintura de Ligação</v>
          </cell>
        </row>
        <row r="1319">
          <cell r="B1319" t="str">
            <v>Aquisição RR 1C</v>
          </cell>
        </row>
        <row r="1320">
          <cell r="B1320" t="str">
            <v>Transporte RR 1C</v>
          </cell>
        </row>
        <row r="1321">
          <cell r="B1321" t="str">
            <v>CBUQ - Faixa C (e=6,5cm)</v>
          </cell>
        </row>
        <row r="1322">
          <cell r="B1322" t="str">
            <v>Aquisição CAP 50 70</v>
          </cell>
        </row>
        <row r="1323">
          <cell r="B1323" t="str">
            <v>Transporte CAP 50 70</v>
          </cell>
        </row>
        <row r="1325">
          <cell r="B1325" t="str">
            <v>CBUQ - FAIXA C (7,0) (L=0,00m) - (Ext. =0 Kmf, Preço Unit. = R$ 0,00)</v>
          </cell>
        </row>
        <row r="1326">
          <cell r="B1326" t="str">
            <v>Pintura de Ligação</v>
          </cell>
        </row>
        <row r="1327">
          <cell r="B1327" t="str">
            <v>Aquisição RR 1C</v>
          </cell>
        </row>
        <row r="1328">
          <cell r="B1328" t="str">
            <v>Transporte RR 1C</v>
          </cell>
        </row>
        <row r="1329">
          <cell r="B1329" t="str">
            <v>CBUQ - Faixa C (e=7,0cm)</v>
          </cell>
        </row>
        <row r="1330">
          <cell r="B1330" t="str">
            <v>Aquisição CAP 50 70</v>
          </cell>
        </row>
        <row r="1331">
          <cell r="B1331" t="str">
            <v>Transporte CAP 50 70</v>
          </cell>
        </row>
        <row r="1333">
          <cell r="B1333" t="str">
            <v>CBUQ - FAIXA C (7,5) (L=0,00m) - (Ext. =0 Kmf, Preço Unit. = R$ 0,00)</v>
          </cell>
        </row>
        <row r="1334">
          <cell r="B1334" t="str">
            <v>Pintura de Ligação</v>
          </cell>
        </row>
        <row r="1335">
          <cell r="B1335" t="str">
            <v>Aquisição RR 1C</v>
          </cell>
        </row>
        <row r="1336">
          <cell r="B1336" t="str">
            <v>Transporte RR 1C</v>
          </cell>
        </row>
        <row r="1337">
          <cell r="B1337" t="str">
            <v>CBUQ - Faixa C (e=7,5cm)</v>
          </cell>
        </row>
        <row r="1338">
          <cell r="B1338" t="str">
            <v>Aquisição CAP 50 70</v>
          </cell>
        </row>
        <row r="1339">
          <cell r="B1339" t="str">
            <v>Transporte CAP 50 70</v>
          </cell>
        </row>
        <row r="1341">
          <cell r="B1341" t="str">
            <v>RB (L=0,00m) - (Ext. =0 Kmf, Preço Unit. = R$ 0,00)</v>
          </cell>
        </row>
        <row r="1342">
          <cell r="B1342" t="str">
            <v>Reciclagem de base simples (e=15,0cm)</v>
          </cell>
        </row>
        <row r="1343">
          <cell r="B1343" t="str">
            <v>Imprimação Asfáltica (EAI)</v>
          </cell>
        </row>
        <row r="1344">
          <cell r="B1344" t="str">
            <v>Aquisição EAI</v>
          </cell>
        </row>
        <row r="1345">
          <cell r="B1345" t="str">
            <v>Transporte EAI</v>
          </cell>
        </row>
        <row r="1346">
          <cell r="B1346" t="str">
            <v>Tratamento superficial simples c/ emulsão BC</v>
          </cell>
        </row>
        <row r="1347">
          <cell r="B1347" t="str">
            <v>Tratamento superficial duplo c/ emulsão BC</v>
          </cell>
        </row>
        <row r="1348">
          <cell r="B1348" t="str">
            <v>Aquisição RR 2C</v>
          </cell>
        </row>
        <row r="1349">
          <cell r="B1349" t="str">
            <v>Transporte RR 2C</v>
          </cell>
        </row>
        <row r="1350">
          <cell r="B1350" t="str">
            <v>Tratamento superficial duplo com polímero</v>
          </cell>
        </row>
        <row r="1351">
          <cell r="B1351" t="str">
            <v>Aquisição RR 2C - E</v>
          </cell>
        </row>
        <row r="1352">
          <cell r="B1352" t="str">
            <v>Transporte RR 2C - E</v>
          </cell>
        </row>
        <row r="1353">
          <cell r="B1353" t="str">
            <v>CBUQ - FAIXA B (5,0) (L=0,00m) - (Ext. =0 Kmf, Preço Unit. = R$ 0,00)</v>
          </cell>
        </row>
        <row r="1354">
          <cell r="B1354" t="str">
            <v>Pintura de Ligação</v>
          </cell>
        </row>
        <row r="1355">
          <cell r="B1355" t="str">
            <v>Aquisição RR 1C</v>
          </cell>
        </row>
        <row r="1356">
          <cell r="B1356" t="str">
            <v>Transporte RR 1C</v>
          </cell>
        </row>
        <row r="1357">
          <cell r="B1357" t="str">
            <v>CBUQ - Faixa B (e=5,0cm)</v>
          </cell>
        </row>
        <row r="1358">
          <cell r="B1358" t="str">
            <v>Aquisição CAP 50 70</v>
          </cell>
        </row>
        <row r="1359">
          <cell r="B1359" t="str">
            <v>Transporte CAP 50 70</v>
          </cell>
        </row>
        <row r="1360">
          <cell r="B1360" t="str">
            <v>CBUQ - FAIXA C (5,0) (L=0,00m) - (Ext. =0 Kmf, Preço Unit. = R$ 0,00)</v>
          </cell>
        </row>
        <row r="1361">
          <cell r="B1361" t="str">
            <v>Pintura de Ligação</v>
          </cell>
        </row>
        <row r="1362">
          <cell r="B1362" t="str">
            <v>Aquisição RR 1C</v>
          </cell>
        </row>
        <row r="1363">
          <cell r="B1363" t="str">
            <v>Transporte RR 1C</v>
          </cell>
        </row>
        <row r="1364">
          <cell r="B1364" t="str">
            <v>CBUQ - Faixa C (e=5,0cm)</v>
          </cell>
        </row>
        <row r="1365">
          <cell r="B1365" t="str">
            <v>Aquisição CAP 50 70</v>
          </cell>
        </row>
        <row r="1366">
          <cell r="B1366" t="str">
            <v>Transporte CAP 50 70</v>
          </cell>
        </row>
        <row r="1368">
          <cell r="B1368" t="str">
            <v>RB BRITA (L=0,00m) - (Ext. =0 Kmf, Preço Unit. = R$ 0,00)</v>
          </cell>
        </row>
        <row r="1369">
          <cell r="B1369" t="str">
            <v>Reciclagem de base com adição de brita (e=0,0cm)</v>
          </cell>
        </row>
        <row r="1370">
          <cell r="B1370" t="str">
            <v>Imprimação Asfáltica (EAI)</v>
          </cell>
        </row>
        <row r="1371">
          <cell r="B1371" t="str">
            <v>Aquisição EAI</v>
          </cell>
        </row>
        <row r="1372">
          <cell r="B1372" t="str">
            <v>Transporte EAI</v>
          </cell>
        </row>
        <row r="1373">
          <cell r="B1373" t="str">
            <v>Tratamento superficial simples c/ emulsão BC</v>
          </cell>
        </row>
        <row r="1374">
          <cell r="B1374" t="str">
            <v>Tratamento superficial duplo c/ emulsão BC</v>
          </cell>
        </row>
        <row r="1375">
          <cell r="B1375" t="str">
            <v>Aquisição RR 2C</v>
          </cell>
        </row>
        <row r="1376">
          <cell r="B1376" t="str">
            <v>Transporte RR 2C</v>
          </cell>
        </row>
        <row r="1377">
          <cell r="B1377" t="str">
            <v>Tratamento Superficial Duplo com polímero</v>
          </cell>
        </row>
        <row r="1378">
          <cell r="B1378" t="str">
            <v>Aquisição RR 2C - E</v>
          </cell>
        </row>
        <row r="1379">
          <cell r="B1379" t="str">
            <v>Transporte RR 2C - E</v>
          </cell>
        </row>
        <row r="1380">
          <cell r="B1380" t="str">
            <v>CBUQ - FAIXA B (0,0) (L=0,00m) - (Ext. =0 Kmf, Preço Unit. = R$ 0,00)</v>
          </cell>
        </row>
        <row r="1381">
          <cell r="B1381" t="str">
            <v>Pintura de Ligação</v>
          </cell>
        </row>
        <row r="1382">
          <cell r="B1382" t="str">
            <v>Aquisição RR 1C</v>
          </cell>
        </row>
        <row r="1383">
          <cell r="B1383" t="str">
            <v>Transporte RR 1C</v>
          </cell>
        </row>
        <row r="1384">
          <cell r="B1384" t="str">
            <v>CBUQ - Faixa B  (e=0,0cm)</v>
          </cell>
        </row>
        <row r="1385">
          <cell r="B1385" t="str">
            <v>Aquisição CAP 50 70</v>
          </cell>
        </row>
        <row r="1386">
          <cell r="B1386" t="str">
            <v>Transporte CAP 50 70</v>
          </cell>
        </row>
        <row r="1387">
          <cell r="B1387" t="str">
            <v>CBUQ - FAIXA C (0,0) (L=0,00m) - (Ext. =0 Kmf, Preço Unit. = R$ 0,00)</v>
          </cell>
        </row>
        <row r="1388">
          <cell r="B1388" t="str">
            <v>Pintura de Ligação</v>
          </cell>
        </row>
        <row r="1389">
          <cell r="B1389" t="str">
            <v>Aquisição RR 1C</v>
          </cell>
        </row>
        <row r="1390">
          <cell r="B1390" t="str">
            <v>Transporte RR 1C</v>
          </cell>
        </row>
        <row r="1391">
          <cell r="B1391" t="str">
            <v>CBUQ - Faixa C (e=0,0cm)</v>
          </cell>
        </row>
        <row r="1392">
          <cell r="B1392" t="str">
            <v>Aquisição CAP 50 70</v>
          </cell>
        </row>
        <row r="1393">
          <cell r="B1393" t="str">
            <v>Transporte CAP 50 70</v>
          </cell>
        </row>
        <row r="1395">
          <cell r="B1395" t="str">
            <v>RB CIMENTO (L=0,00m) - (Ext. =0 Kmf, Preço Unit. = R$ 0,00)</v>
          </cell>
        </row>
        <row r="1396">
          <cell r="B1396" t="str">
            <v>Reciclagem de base com adição de cimento (e=15,0cm)</v>
          </cell>
        </row>
        <row r="1397">
          <cell r="B1397" t="str">
            <v>Imprimação Asfáltica (EAI)</v>
          </cell>
        </row>
        <row r="1398">
          <cell r="B1398" t="str">
            <v>Aquisição EAI</v>
          </cell>
        </row>
        <row r="1399">
          <cell r="B1399" t="str">
            <v>Transporte EAI</v>
          </cell>
        </row>
        <row r="1400">
          <cell r="B1400" t="str">
            <v>Tratamento superficial simples c/ emulsão BC</v>
          </cell>
        </row>
        <row r="1401">
          <cell r="B1401" t="str">
            <v>Tratamento superficial duplo c/ emulsão BC</v>
          </cell>
        </row>
        <row r="1402">
          <cell r="B1402" t="str">
            <v>Aquisição RR 2C</v>
          </cell>
        </row>
        <row r="1403">
          <cell r="B1403" t="str">
            <v>Transporte RR 2C</v>
          </cell>
        </row>
        <row r="1404">
          <cell r="B1404" t="str">
            <v>Tratamento superficial duplo com polímero</v>
          </cell>
        </row>
        <row r="1405">
          <cell r="B1405" t="str">
            <v>Aquisição RR 2C - E</v>
          </cell>
        </row>
        <row r="1406">
          <cell r="B1406" t="str">
            <v>Transporte RR 2C - E</v>
          </cell>
        </row>
        <row r="1407">
          <cell r="B1407" t="str">
            <v>CBUQ - FAIXA B (0,0) (L=0,00m) - (Ext. =0 Kmf, Preço Unit. = R$ 0,00)</v>
          </cell>
        </row>
        <row r="1408">
          <cell r="B1408" t="str">
            <v>Pintura de Ligação</v>
          </cell>
        </row>
        <row r="1409">
          <cell r="B1409" t="str">
            <v>Aquisição RR 1C</v>
          </cell>
        </row>
        <row r="1410">
          <cell r="B1410" t="str">
            <v>Transporte RR 1C</v>
          </cell>
        </row>
        <row r="1411">
          <cell r="B1411" t="str">
            <v>CBUQ - Faixa B  (e=0,0cm)</v>
          </cell>
        </row>
        <row r="1412">
          <cell r="B1412" t="str">
            <v>Aquisição CAP 50 70</v>
          </cell>
        </row>
        <row r="1413">
          <cell r="B1413" t="str">
            <v>Transporte CAP 50 70</v>
          </cell>
        </row>
        <row r="1414">
          <cell r="B1414" t="str">
            <v>CBUQ - FAIXA C (5,0) (L=0,00m) - (Ext. =0 Kmf, Preço Unit. = R$ 0,00)</v>
          </cell>
        </row>
        <row r="1415">
          <cell r="B1415" t="str">
            <v>Pintura de Ligação</v>
          </cell>
        </row>
        <row r="1416">
          <cell r="B1416" t="str">
            <v>Aquisição RR 1C</v>
          </cell>
        </row>
        <row r="1417">
          <cell r="B1417" t="str">
            <v>Transporte RR 1C</v>
          </cell>
        </row>
        <row r="1418">
          <cell r="B1418" t="str">
            <v>CBUQ - Faixa C  (e=5,0cm)</v>
          </cell>
        </row>
        <row r="1419">
          <cell r="B1419" t="str">
            <v>Aquisição CAP 50 70</v>
          </cell>
        </row>
        <row r="1420">
          <cell r="B1420" t="str">
            <v>Transporte CAP 50 70</v>
          </cell>
        </row>
        <row r="1422">
          <cell r="B1422" t="str">
            <v>RB BRITA E CIMENTO (L=0,00m) - (Ext. =0 Kmf, Preço Unit. = R$ 0,00)</v>
          </cell>
        </row>
        <row r="1423">
          <cell r="B1423" t="str">
            <v>Reciclagem de base com adição de brita e cimento (e=15,0cm)</v>
          </cell>
        </row>
        <row r="1424">
          <cell r="B1424" t="str">
            <v>Imprimação Asfáltica (EAI)</v>
          </cell>
        </row>
        <row r="1425">
          <cell r="B1425" t="str">
            <v>Aquisição EAI</v>
          </cell>
        </row>
        <row r="1426">
          <cell r="B1426" t="str">
            <v>Transporte EAI</v>
          </cell>
        </row>
        <row r="1427">
          <cell r="B1427" t="str">
            <v>Tratamento superficial simples c/ emulsão BC</v>
          </cell>
        </row>
        <row r="1428">
          <cell r="B1428" t="str">
            <v>Tratamento superficial duplo c/ emulsão BC</v>
          </cell>
        </row>
        <row r="1429">
          <cell r="B1429" t="str">
            <v>Aquisição RR 2C</v>
          </cell>
        </row>
        <row r="1430">
          <cell r="B1430" t="str">
            <v>Transporte RR 2C</v>
          </cell>
        </row>
        <row r="1431">
          <cell r="B1431" t="str">
            <v>Tratamento superficial duplo com polímero</v>
          </cell>
        </row>
        <row r="1432">
          <cell r="B1432" t="str">
            <v>Aquisição RR 2C - E</v>
          </cell>
        </row>
        <row r="1433">
          <cell r="B1433" t="str">
            <v>Transporte RR 2C - E</v>
          </cell>
        </row>
        <row r="1434">
          <cell r="B1434" t="str">
            <v>CBUQ - FAIXA B (0,0) (L=0,00m) - (Ext. =0 Kmf, Preço Unit. = R$ 0,00)</v>
          </cell>
        </row>
        <row r="1435">
          <cell r="B1435" t="str">
            <v>Pintura de Ligação</v>
          </cell>
        </row>
        <row r="1436">
          <cell r="B1436" t="str">
            <v>Aquisição RR 1C</v>
          </cell>
        </row>
        <row r="1437">
          <cell r="B1437" t="str">
            <v>Transporte RR 1C</v>
          </cell>
        </row>
        <row r="1438">
          <cell r="B1438" t="str">
            <v>CBUQ - Faixa B  (e=0,0cm)</v>
          </cell>
        </row>
        <row r="1439">
          <cell r="B1439" t="str">
            <v>Aquisição CAP 50 70</v>
          </cell>
        </row>
        <row r="1440">
          <cell r="B1440" t="str">
            <v>Transporte CAP 50 70</v>
          </cell>
        </row>
        <row r="1441">
          <cell r="B1441" t="str">
            <v>CBUQ - FAIXA C (5,0) (L=0,00m) - (Ext. =0 Kmf, Preço Unit. = R$ 0,00)</v>
          </cell>
        </row>
        <row r="1442">
          <cell r="B1442" t="str">
            <v>Pintura de Ligação</v>
          </cell>
        </row>
        <row r="1443">
          <cell r="B1443" t="str">
            <v>Aquisição RR 1C</v>
          </cell>
        </row>
        <row r="1444">
          <cell r="B1444" t="str">
            <v>Transporte RR 1C</v>
          </cell>
        </row>
        <row r="1445">
          <cell r="B1445" t="str">
            <v>CBUQ - Faixa C  (e=5,0cm)</v>
          </cell>
        </row>
        <row r="1446">
          <cell r="B1446" t="str">
            <v>Aquisição CAP 50 70</v>
          </cell>
        </row>
        <row r="1447">
          <cell r="B1447" t="str">
            <v>Transporte CAP 50 70</v>
          </cell>
        </row>
        <row r="1449">
          <cell r="B1449" t="str">
            <v>RECUPERAÇÃO DE PAVIMENTO</v>
          </cell>
        </row>
        <row r="1450">
          <cell r="B1450" t="str">
            <v>RECUPERAÇÃO DE PAVIMENTO - (L=0,00m) - (Ext. =0 Kmf, Preço Unit. = R$ 0,00)</v>
          </cell>
        </row>
        <row r="1451">
          <cell r="B1451" t="str">
            <v>Remoção de Material asfáltico (e=5,0cm)</v>
          </cell>
        </row>
        <row r="1452">
          <cell r="B1452" t="str">
            <v>Remoção de Base Granular (e=47,0cm)</v>
          </cell>
        </row>
        <row r="1453">
          <cell r="B1453" t="str">
            <v>Solo estabilizado (e=20,0cm)</v>
          </cell>
        </row>
        <row r="1454">
          <cell r="B1454" t="str">
            <v>BGS (e=20,0cm)</v>
          </cell>
        </row>
        <row r="1455">
          <cell r="B1455" t="str">
            <v>Imprimação Asfáltica (EAI)</v>
          </cell>
        </row>
        <row r="1456">
          <cell r="B1456" t="str">
            <v>Aquisição EAI</v>
          </cell>
        </row>
        <row r="1457">
          <cell r="B1457" t="str">
            <v>Transporte EAI</v>
          </cell>
        </row>
        <row r="1458">
          <cell r="B1458" t="str">
            <v>BGTC (e=0,0cm)</v>
          </cell>
        </row>
        <row r="1459">
          <cell r="B1459" t="str">
            <v>Pintura de Ligação</v>
          </cell>
        </row>
        <row r="1460">
          <cell r="B1460" t="str">
            <v>Aquisição RR 1C</v>
          </cell>
        </row>
        <row r="1461">
          <cell r="B1461" t="str">
            <v>Transporte RR 1C</v>
          </cell>
        </row>
        <row r="1462">
          <cell r="B1462" t="str">
            <v>Tratamento superficial simples c/ emulsão BC</v>
          </cell>
        </row>
        <row r="1463">
          <cell r="B1463" t="str">
            <v>Tratamento superficial duplo c/ emulsão BC</v>
          </cell>
        </row>
        <row r="1464">
          <cell r="B1464" t="str">
            <v>Aquisição RR 2C</v>
          </cell>
        </row>
        <row r="1465">
          <cell r="B1465" t="str">
            <v>Transporte RR 2C</v>
          </cell>
        </row>
        <row r="1466">
          <cell r="B1466" t="str">
            <v>Tratamento superficial duplo com polímero</v>
          </cell>
        </row>
        <row r="1467">
          <cell r="B1467" t="str">
            <v>Aquisição RR 2C - E</v>
          </cell>
        </row>
        <row r="1468">
          <cell r="B1468" t="str">
            <v>Transporte RR 2C - E</v>
          </cell>
        </row>
        <row r="1469">
          <cell r="B1469" t="str">
            <v>Pintura de Ligação</v>
          </cell>
        </row>
        <row r="1470">
          <cell r="B1470" t="str">
            <v>Aquisição RR 1C</v>
          </cell>
        </row>
        <row r="1471">
          <cell r="B1471" t="str">
            <v>Transporte RR 1C</v>
          </cell>
        </row>
        <row r="1472">
          <cell r="B1472" t="str">
            <v>CBUQ - Faixa B  (e=5,0cm)</v>
          </cell>
        </row>
        <row r="1473">
          <cell r="B1473" t="str">
            <v>Aquisição CAP 50 70</v>
          </cell>
        </row>
        <row r="1474">
          <cell r="B1474" t="str">
            <v>Transporte CAP 50 70</v>
          </cell>
        </row>
        <row r="1475">
          <cell r="B1475" t="str">
            <v>Pintura de Ligação</v>
          </cell>
        </row>
        <row r="1476">
          <cell r="B1476" t="str">
            <v>Aquisição RR 1C</v>
          </cell>
        </row>
        <row r="1477">
          <cell r="B1477" t="str">
            <v>Transporte RR 1C</v>
          </cell>
        </row>
        <row r="1478">
          <cell r="B1478" t="str">
            <v>CBUQ - Faixa C  (e=5,0cm)</v>
          </cell>
        </row>
        <row r="1479">
          <cell r="B1479" t="str">
            <v>Aquisição CAP 50 70</v>
          </cell>
        </row>
        <row r="1480">
          <cell r="B1480" t="str">
            <v>Transporte CAP 50 70</v>
          </cell>
        </row>
        <row r="1482">
          <cell r="B1482" t="str">
            <v>ACOSTAMENTO</v>
          </cell>
        </row>
        <row r="1483">
          <cell r="B1483" t="str">
            <v>FS (4,0) (100%) (L=0,00m) - (Ext. =0 Kmf, Preço Unit. = R$ 0,00)</v>
          </cell>
        </row>
        <row r="1484">
          <cell r="B1484" t="str">
            <v>Fresagem Contínua do Pav. (e=4,0cm)</v>
          </cell>
        </row>
        <row r="1485">
          <cell r="B1485" t="str">
            <v>Pintura de Ligação</v>
          </cell>
        </row>
        <row r="1486">
          <cell r="B1486" t="str">
            <v>Aquisição RR 1C</v>
          </cell>
        </row>
        <row r="1487">
          <cell r="B1487" t="str">
            <v>Transporte RR 1C</v>
          </cell>
        </row>
        <row r="1488">
          <cell r="B1488" t="str">
            <v>CBUQ - Faixa C (e=4,0cm)</v>
          </cell>
        </row>
        <row r="1489">
          <cell r="B1489" t="str">
            <v>Aquisição CAP 50 70</v>
          </cell>
        </row>
        <row r="1490">
          <cell r="B1490" t="str">
            <v>Transporte CAP 50 70</v>
          </cell>
        </row>
        <row r="1492">
          <cell r="B1492" t="str">
            <v>RBSM+TSD - (L=0,00m) - (Ext. =0 Kmf, Preço Unit. = R$ 0,00)</v>
          </cell>
        </row>
        <row r="1493">
          <cell r="B1493" t="str">
            <v>Reest. de Base sem adição de material</v>
          </cell>
        </row>
        <row r="1494">
          <cell r="B1494" t="str">
            <v>Imprimação asfáltica (EAI)</v>
          </cell>
        </row>
        <row r="1495">
          <cell r="B1495" t="str">
            <v>Aquisição EAI</v>
          </cell>
        </row>
        <row r="1496">
          <cell r="B1496" t="str">
            <v>Transporte EAI</v>
          </cell>
        </row>
        <row r="1497">
          <cell r="B1497" t="str">
            <v>Tratamento superficial duplo c/ emulsão BC</v>
          </cell>
        </row>
        <row r="1498">
          <cell r="B1498" t="str">
            <v>Aquisição RR 2C</v>
          </cell>
        </row>
        <row r="1499">
          <cell r="B1499" t="str">
            <v>Transporte RR 2C</v>
          </cell>
        </row>
        <row r="1501">
          <cell r="B1501" t="str">
            <v>RBAM+TSD - (L=0,00m) - (Ext. =0 Kmf, Preço Unit. = R$ 0,00)</v>
          </cell>
        </row>
        <row r="1502">
          <cell r="B1502" t="str">
            <v>Reest. de Base com adição de brita (e=15,0 cm)</v>
          </cell>
        </row>
        <row r="1503">
          <cell r="B1503" t="str">
            <v>Imprimação asfáltica (EAI)</v>
          </cell>
        </row>
        <row r="1504">
          <cell r="B1504" t="str">
            <v>Aquisição EAI</v>
          </cell>
        </row>
        <row r="1505">
          <cell r="B1505" t="str">
            <v>Transporte EAI</v>
          </cell>
        </row>
        <row r="1506">
          <cell r="B1506" t="str">
            <v>Tratamento superficial duplo c/ emulsão BC</v>
          </cell>
        </row>
        <row r="1507">
          <cell r="B1507" t="str">
            <v>Aquisição RR 2C</v>
          </cell>
        </row>
        <row r="1508">
          <cell r="B1508" t="str">
            <v>Transporte RR 2C</v>
          </cell>
        </row>
        <row r="1510">
          <cell r="B1510" t="str">
            <v>RBAM(FS)+TSD - (L=0,00m) - (Ext. =0 Kmf, Preço Unit. = R$ 0,00)</v>
          </cell>
        </row>
        <row r="1511">
          <cell r="B1511" t="str">
            <v>Estabi. de Base com adição de mat. fresado  (e=15,0 cm)</v>
          </cell>
        </row>
        <row r="1512">
          <cell r="B1512" t="str">
            <v>Imprimação asfáltica (EAI)</v>
          </cell>
        </row>
        <row r="1513">
          <cell r="B1513" t="str">
            <v>Aquisição EAI</v>
          </cell>
        </row>
        <row r="1514">
          <cell r="B1514" t="str">
            <v>Transporte EAI</v>
          </cell>
        </row>
        <row r="1515">
          <cell r="B1515" t="str">
            <v>Tratamento superficial duplo c/ emulsão BC</v>
          </cell>
        </row>
        <row r="1516">
          <cell r="B1516" t="str">
            <v>Aquisição RR 2C</v>
          </cell>
        </row>
        <row r="1517">
          <cell r="B1517" t="str">
            <v>Transporte RR 2C</v>
          </cell>
        </row>
        <row r="1519">
          <cell r="B1519" t="str">
            <v>MICRO (L=0,00m) - (Ext. =0 Kmf, Preço Unit. = R$ 0,00)</v>
          </cell>
        </row>
        <row r="1520">
          <cell r="B1520" t="str">
            <v>Micro revestimento a frio - Microflex 1,5 cm BC c/ cal</v>
          </cell>
        </row>
        <row r="1521">
          <cell r="B1521" t="str">
            <v>Aquisição RC 1C - E</v>
          </cell>
        </row>
        <row r="1522">
          <cell r="B1522" t="str">
            <v>Transporte RC 1C - E</v>
          </cell>
        </row>
        <row r="1524">
          <cell r="B1524" t="str">
            <v>LAMA (L=0,00m) - (Ext. =0 Kmf, Preço Unit. = R$ 0,00)</v>
          </cell>
        </row>
        <row r="1525">
          <cell r="B1525" t="str">
            <v>Lama asfáltica - faixa III</v>
          </cell>
        </row>
        <row r="1526">
          <cell r="B1526" t="str">
            <v>Aquisição RL 1C</v>
          </cell>
        </row>
        <row r="1527">
          <cell r="B1527" t="str">
            <v>Transporte RL 1C</v>
          </cell>
        </row>
        <row r="1529">
          <cell r="B1529" t="str">
            <v>TSD (L=0,00m) - (Ext. =0 Kmf, Preço Unit. = R$ 0,00)</v>
          </cell>
        </row>
        <row r="1530">
          <cell r="B1530" t="str">
            <v>Tratamento superficial duplo c/ emulsão BC</v>
          </cell>
        </row>
        <row r="1531">
          <cell r="B1531" t="str">
            <v>Aquisição RR 2C</v>
          </cell>
        </row>
        <row r="1532">
          <cell r="B1532" t="str">
            <v>Transporte RR 2C</v>
          </cell>
        </row>
        <row r="1534">
          <cell r="B1534" t="str">
            <v>TSS (L=0,00m) - (Ext. =0 Kmf, Preço Unit. = R$ 0,00)</v>
          </cell>
        </row>
        <row r="1535">
          <cell r="B1535" t="str">
            <v>Tratamento superficial simples c/ emulsão BC</v>
          </cell>
        </row>
        <row r="1536">
          <cell r="B1536" t="str">
            <v>Aquisição RR 2C</v>
          </cell>
        </row>
        <row r="1537">
          <cell r="B1537" t="str">
            <v>Transporte RR 2C</v>
          </cell>
        </row>
        <row r="1539">
          <cell r="B1539" t="str">
            <v>REP (L=0,00m) - (Ext. =0 Kmf, Preço Unit. = R$ 0,00)</v>
          </cell>
        </row>
        <row r="1540">
          <cell r="B1540" t="str">
            <v>Pintura de Ligação</v>
          </cell>
        </row>
        <row r="1541">
          <cell r="B1541" t="str">
            <v>Aquisição RR 1C</v>
          </cell>
        </row>
        <row r="1542">
          <cell r="B1542" t="str">
            <v>Transporte RR 1C</v>
          </cell>
        </row>
        <row r="1543">
          <cell r="B1543" t="str">
            <v>CBUQ - Massa Fina (e=2,0cm)</v>
          </cell>
        </row>
        <row r="1544">
          <cell r="B1544" t="str">
            <v>Aquisição CAP 50 70</v>
          </cell>
        </row>
        <row r="1545">
          <cell r="B1545" t="str">
            <v>Transporte CAP 50 70</v>
          </cell>
        </row>
        <row r="1547">
          <cell r="B1547" t="str">
            <v>CBUQ - FAIXA B (4,0) (L=0,00m) - (Ext. =0 Kmf, Preço Unit. = R$ 0,00)</v>
          </cell>
        </row>
        <row r="1548">
          <cell r="B1548" t="str">
            <v>Pintura de Ligação</v>
          </cell>
        </row>
        <row r="1549">
          <cell r="B1549" t="str">
            <v>Aquisição RR 1C</v>
          </cell>
        </row>
        <row r="1550">
          <cell r="B1550" t="str">
            <v>Transporte RR 1C</v>
          </cell>
        </row>
        <row r="1551">
          <cell r="B1551" t="str">
            <v>CBUQ - Faixa B  (e=4,0cm)</v>
          </cell>
        </row>
        <row r="1552">
          <cell r="B1552" t="str">
            <v>Aquisição CAP 50 70</v>
          </cell>
        </row>
        <row r="1553">
          <cell r="B1553" t="str">
            <v>Transporte CAP 50 70</v>
          </cell>
        </row>
        <row r="1555">
          <cell r="B1555" t="str">
            <v>CBUQ - FAIXA B (4,5) (L=0,00m) - (Ext. =0 Kmf, Preço Unit. = R$ 0,00)</v>
          </cell>
        </row>
        <row r="1556">
          <cell r="B1556" t="str">
            <v>Pintura de Ligação</v>
          </cell>
        </row>
        <row r="1557">
          <cell r="B1557" t="str">
            <v>Aquisição RR 1C</v>
          </cell>
        </row>
        <row r="1558">
          <cell r="B1558" t="str">
            <v>Transporte RR 1C</v>
          </cell>
        </row>
        <row r="1559">
          <cell r="B1559" t="str">
            <v>CBUQ - Faixa B  (e=4,5cm)</v>
          </cell>
        </row>
        <row r="1560">
          <cell r="B1560" t="str">
            <v>Aquisição CAP 50 70</v>
          </cell>
        </row>
        <row r="1561">
          <cell r="B1561" t="str">
            <v>Transporte CAP 50 70</v>
          </cell>
        </row>
        <row r="1563">
          <cell r="B1563" t="str">
            <v>CBUQ - FAIXA B (5,0) (L=0,00m) - (Ext. =0 Kmf, Preço Unit. = R$ 0,00)</v>
          </cell>
        </row>
        <row r="1564">
          <cell r="B1564" t="str">
            <v>Pintura de Ligação</v>
          </cell>
        </row>
        <row r="1565">
          <cell r="B1565" t="str">
            <v>Aquisição RR 1C</v>
          </cell>
        </row>
        <row r="1566">
          <cell r="B1566" t="str">
            <v>Transporte RR 1C</v>
          </cell>
        </row>
        <row r="1567">
          <cell r="B1567" t="str">
            <v>CBUQ - Faixa B  (e=5,0cm)</v>
          </cell>
        </row>
        <row r="1568">
          <cell r="B1568" t="str">
            <v>Aquisição CAP 50 70</v>
          </cell>
        </row>
        <row r="1569">
          <cell r="B1569" t="str">
            <v>Transporte CAP 50 70</v>
          </cell>
        </row>
        <row r="1571">
          <cell r="B1571" t="str">
            <v>CBUQ - FAIXA B (6,5) (L=0,00m) - (Ext. =0 Kmf, Preço Unit. = R$ 0,00)</v>
          </cell>
        </row>
        <row r="1572">
          <cell r="B1572" t="str">
            <v>Pintura de Ligação</v>
          </cell>
        </row>
        <row r="1573">
          <cell r="B1573" t="str">
            <v>Aquisição RR 1C</v>
          </cell>
        </row>
        <row r="1574">
          <cell r="B1574" t="str">
            <v>Transporte RR 1C</v>
          </cell>
        </row>
        <row r="1575">
          <cell r="B1575" t="str">
            <v>CBUQ - Faixa B  (e=6,5cm)</v>
          </cell>
        </row>
        <row r="1576">
          <cell r="B1576" t="str">
            <v>Aquisição CAP 50 70</v>
          </cell>
        </row>
        <row r="1577">
          <cell r="B1577" t="str">
            <v>Transporte CAP 50 70</v>
          </cell>
        </row>
        <row r="1579">
          <cell r="B1579" t="str">
            <v>CBUQ - FAIXA C (3,0) (L=0,00m) - (Ext. =0 Kmf, Preço Unit. = R$ 0,00)</v>
          </cell>
        </row>
        <row r="1580">
          <cell r="B1580" t="str">
            <v>Pintura de Ligação</v>
          </cell>
        </row>
        <row r="1581">
          <cell r="B1581" t="str">
            <v>Aquisição RR 1C</v>
          </cell>
        </row>
        <row r="1582">
          <cell r="B1582" t="str">
            <v>Transporte RR 1C</v>
          </cell>
        </row>
        <row r="1583">
          <cell r="B1583" t="str">
            <v>CBUQ - Faixa C  (e=3,0cm)</v>
          </cell>
        </row>
        <row r="1584">
          <cell r="B1584" t="str">
            <v>Aquisição CAP 50 70</v>
          </cell>
        </row>
        <row r="1585">
          <cell r="B1585" t="str">
            <v>Transporte CAP 50 70</v>
          </cell>
        </row>
        <row r="1587">
          <cell r="B1587" t="str">
            <v>CBUQ - FAIXA C (4,0) (L=0,00m) - (Ext. =0 Kmf, Preço Unit. = R$ 0,00)</v>
          </cell>
        </row>
        <row r="1588">
          <cell r="B1588" t="str">
            <v>Pintura de Ligação</v>
          </cell>
        </row>
        <row r="1589">
          <cell r="B1589" t="str">
            <v>Aquisição RR 1C</v>
          </cell>
        </row>
        <row r="1590">
          <cell r="B1590" t="str">
            <v>Transporte RR 1C</v>
          </cell>
        </row>
        <row r="1591">
          <cell r="B1591" t="str">
            <v>CBUQ - Faixa C  (e=4,0cm)</v>
          </cell>
        </row>
        <row r="1592">
          <cell r="B1592" t="str">
            <v>Aquisição CAP 50 70</v>
          </cell>
        </row>
        <row r="1593">
          <cell r="B1593" t="str">
            <v>Transporte CAP 50 70</v>
          </cell>
        </row>
        <row r="1595">
          <cell r="B1595" t="str">
            <v>CBUQ - FAIXA C (4,5) (L=0,00m) - (Ext. =0 Kmf, Preço Unit. = R$ 0,00)</v>
          </cell>
        </row>
        <row r="1596">
          <cell r="B1596" t="str">
            <v>Pintura de Ligação</v>
          </cell>
        </row>
        <row r="1597">
          <cell r="B1597" t="str">
            <v>Aquisição RR 1C</v>
          </cell>
        </row>
        <row r="1598">
          <cell r="B1598" t="str">
            <v>Transporte RR 1C</v>
          </cell>
        </row>
        <row r="1599">
          <cell r="B1599" t="str">
            <v>CBUQ - Faixa C  (e=4,5cm)</v>
          </cell>
        </row>
        <row r="1600">
          <cell r="B1600" t="str">
            <v>Aquisição CAP 50 70</v>
          </cell>
        </row>
        <row r="1601">
          <cell r="B1601" t="str">
            <v>Transporte CAP 50 70</v>
          </cell>
        </row>
        <row r="1603">
          <cell r="B1603" t="str">
            <v>CBUQ - FAIXA C (5,0) (L=0,00m) - (Ext. =0 Kmf, Preço Unit. = R$ 0,00)</v>
          </cell>
        </row>
        <row r="1604">
          <cell r="B1604" t="str">
            <v>Pintura de Ligação</v>
          </cell>
        </row>
        <row r="1605">
          <cell r="B1605" t="str">
            <v>Aquisição RR 1C</v>
          </cell>
        </row>
        <row r="1606">
          <cell r="B1606" t="str">
            <v>Transporte RR 1C</v>
          </cell>
        </row>
        <row r="1607">
          <cell r="B1607" t="str">
            <v>CBUQ - Faixa C  (e=5,0cm)</v>
          </cell>
        </row>
        <row r="1608">
          <cell r="B1608" t="str">
            <v>Aquisição CAP 50 70</v>
          </cell>
        </row>
        <row r="1609">
          <cell r="B1609" t="str">
            <v>Transporte CAP 50 70</v>
          </cell>
        </row>
        <row r="1611">
          <cell r="B1611" t="str">
            <v>CBUQ - FAIXA C (6,0) (L=0,00m) - (Ext. =0 Kmf, Preço Unit. = R$ 0,00)</v>
          </cell>
        </row>
        <row r="1612">
          <cell r="B1612" t="str">
            <v>Pintura de Ligação</v>
          </cell>
        </row>
        <row r="1613">
          <cell r="B1613" t="str">
            <v>Aquisição RR 1C</v>
          </cell>
        </row>
        <row r="1614">
          <cell r="B1614" t="str">
            <v>Transporte RR 1C</v>
          </cell>
        </row>
        <row r="1615">
          <cell r="B1615" t="str">
            <v>CBUQ - Faixa C  (e=6,0cm)</v>
          </cell>
        </row>
        <row r="1616">
          <cell r="B1616" t="str">
            <v>Aquisição CAP 50 70</v>
          </cell>
        </row>
        <row r="1617">
          <cell r="B1617" t="str">
            <v>Transporte CAP 50 70</v>
          </cell>
        </row>
        <row r="1619">
          <cell r="B1619" t="str">
            <v>CBUQ - FAIXA C (6,5) (L=0,00m) - (Ext. =0 Kmf, Preço Unit. = R$ 0,00)</v>
          </cell>
        </row>
        <row r="1620">
          <cell r="B1620" t="str">
            <v>Pintura de Ligação</v>
          </cell>
        </row>
        <row r="1621">
          <cell r="B1621" t="str">
            <v>Aquisição RR 1C</v>
          </cell>
        </row>
        <row r="1622">
          <cell r="B1622" t="str">
            <v>Transporte RR 1C</v>
          </cell>
        </row>
        <row r="1623">
          <cell r="B1623" t="str">
            <v>CBUQ - Faixa C  (e=6,5cm)</v>
          </cell>
        </row>
        <row r="1624">
          <cell r="B1624" t="str">
            <v>Aquisição CAP 50 70</v>
          </cell>
        </row>
        <row r="1625">
          <cell r="B1625" t="str">
            <v>Transporte CAP 50 70</v>
          </cell>
        </row>
        <row r="1627">
          <cell r="B1627" t="str">
            <v>CBUQ - FAIXA C (7,0) (L=0,00m) - (Ext. =0 Kmf, Preço Unit. = R$ 0,00)</v>
          </cell>
        </row>
        <row r="1628">
          <cell r="B1628" t="str">
            <v>Pintura de Ligação</v>
          </cell>
        </row>
        <row r="1629">
          <cell r="B1629" t="str">
            <v>Aquisição RR 1C</v>
          </cell>
        </row>
        <row r="1630">
          <cell r="B1630" t="str">
            <v>Transporte RR 1C</v>
          </cell>
        </row>
        <row r="1631">
          <cell r="B1631" t="str">
            <v>CBUQ - Faixa C  (e=7,0cm)</v>
          </cell>
        </row>
        <row r="1632">
          <cell r="B1632" t="str">
            <v>Aquisição CAP 50 70</v>
          </cell>
        </row>
        <row r="1633">
          <cell r="B1633" t="str">
            <v>Transporte CAP 50 70</v>
          </cell>
        </row>
        <row r="1635">
          <cell r="B1635" t="str">
            <v>CBUQ - FAIXA C (7,5) (L=0,00m) - (Ext. =0 Kmf, Preço Unit. = R$ 0,00)</v>
          </cell>
        </row>
        <row r="1636">
          <cell r="B1636" t="str">
            <v>Pintura de Ligação</v>
          </cell>
        </row>
        <row r="1637">
          <cell r="B1637" t="str">
            <v>Aquisição RR 1C</v>
          </cell>
        </row>
        <row r="1638">
          <cell r="B1638" t="str">
            <v>Transporte RR 1C</v>
          </cell>
        </row>
        <row r="1639">
          <cell r="B1639" t="str">
            <v>CBUQ - Faixa C  (e=7,5cm)</v>
          </cell>
        </row>
        <row r="1640">
          <cell r="B1640" t="str">
            <v>Aquisição CAP 50 70</v>
          </cell>
        </row>
        <row r="1641">
          <cell r="B1641" t="str">
            <v>Transporte CAP 50 70</v>
          </cell>
        </row>
        <row r="1643">
          <cell r="B1643" t="str">
            <v>RB (L=0,00m) - (Ext. =0 Kmf, Preço Unit. = R$ 0,00)</v>
          </cell>
        </row>
        <row r="1644">
          <cell r="B1644" t="str">
            <v>Reciclagem de base simples  (e=0,0cm)</v>
          </cell>
        </row>
        <row r="1645">
          <cell r="B1645" t="str">
            <v>Imprimação Asfáltica (EAI)</v>
          </cell>
        </row>
        <row r="1646">
          <cell r="B1646" t="str">
            <v>Aquisição EAI</v>
          </cell>
        </row>
        <row r="1647">
          <cell r="B1647" t="str">
            <v>Transporte EAI</v>
          </cell>
        </row>
        <row r="1648">
          <cell r="B1648" t="str">
            <v>Tratamento superficial simples c/ emulsão BC</v>
          </cell>
        </row>
        <row r="1649">
          <cell r="B1649" t="str">
            <v>Tratamento superficial duplo c/ emulsão BC</v>
          </cell>
        </row>
        <row r="1650">
          <cell r="B1650" t="str">
            <v>Aquisição RR 2C</v>
          </cell>
        </row>
        <row r="1651">
          <cell r="B1651" t="str">
            <v>Transporte RR 2C</v>
          </cell>
        </row>
        <row r="1652">
          <cell r="B1652" t="str">
            <v>CBUQ - FAIXA B (0,0) (L=0,00m) - (Ext. =0 Kmf, Preço Unit. = R$ 0,00)</v>
          </cell>
        </row>
        <row r="1653">
          <cell r="B1653" t="str">
            <v>Pintura de Ligação</v>
          </cell>
        </row>
        <row r="1654">
          <cell r="B1654" t="str">
            <v>Aquisição RR 1C</v>
          </cell>
        </row>
        <row r="1655">
          <cell r="B1655" t="str">
            <v>Transporte RR 1C</v>
          </cell>
        </row>
        <row r="1656">
          <cell r="B1656" t="str">
            <v>CBUQ - Faixa B  (e=0,0cm)</v>
          </cell>
        </row>
        <row r="1657">
          <cell r="B1657" t="str">
            <v>Aquisição CAP 50 70</v>
          </cell>
        </row>
        <row r="1658">
          <cell r="B1658" t="str">
            <v>Transporte CAP 50 70</v>
          </cell>
        </row>
        <row r="1659">
          <cell r="B1659" t="str">
            <v>CBUQ - FAIXA C (0,0) (L=0,00m) - (Ext. =0 Kmf, Preço Unit. = R$ 0,00)</v>
          </cell>
        </row>
        <row r="1660">
          <cell r="B1660" t="str">
            <v>Pintura de Ligação</v>
          </cell>
        </row>
        <row r="1661">
          <cell r="B1661" t="str">
            <v>Aquisição RR 1C</v>
          </cell>
        </row>
        <row r="1662">
          <cell r="B1662" t="str">
            <v>Transporte RR 1C</v>
          </cell>
        </row>
        <row r="1663">
          <cell r="B1663" t="str">
            <v>CBUQ - Faixa C  (e=0,0cm)</v>
          </cell>
        </row>
        <row r="1664">
          <cell r="B1664" t="str">
            <v>Aquisição CAP 50 70</v>
          </cell>
        </row>
        <row r="1665">
          <cell r="B1665" t="str">
            <v>Transporte CAP 50 70</v>
          </cell>
        </row>
        <row r="1667">
          <cell r="B1667" t="str">
            <v>RB BRITA (L=0,00m) - (Ext. =0 Kmf, Preço Unit. = R$ 0,00)</v>
          </cell>
        </row>
        <row r="1668">
          <cell r="B1668" t="str">
            <v>Reciclagem de base com adição de brita (e=0,0cm)</v>
          </cell>
        </row>
        <row r="1669">
          <cell r="B1669" t="str">
            <v>Imprimação Asfáltica (EAI)</v>
          </cell>
        </row>
        <row r="1670">
          <cell r="B1670" t="str">
            <v>Aquisição EAI</v>
          </cell>
        </row>
        <row r="1671">
          <cell r="B1671" t="str">
            <v>Transporte EAI</v>
          </cell>
        </row>
        <row r="1672">
          <cell r="B1672" t="str">
            <v>Tratamento superficial simples c/ emulsão BC</v>
          </cell>
        </row>
        <row r="1673">
          <cell r="B1673" t="str">
            <v>Tratamento superficial duplo c/ emulsão BC</v>
          </cell>
        </row>
        <row r="1674">
          <cell r="B1674" t="str">
            <v>Aquisição RR 2C</v>
          </cell>
        </row>
        <row r="1675">
          <cell r="B1675" t="str">
            <v>Transporte RR 2C</v>
          </cell>
        </row>
        <row r="1676">
          <cell r="B1676" t="str">
            <v>CBUQ - FAIXA B (0,0) (L=0,00m) - (Ext. =0 Kmf, Preço Unit. = R$ 0,00)</v>
          </cell>
        </row>
        <row r="1677">
          <cell r="B1677" t="str">
            <v>Pintura de Ligação</v>
          </cell>
        </row>
        <row r="1678">
          <cell r="B1678" t="str">
            <v>Aquisição RR 1C</v>
          </cell>
        </row>
        <row r="1679">
          <cell r="B1679" t="str">
            <v>Transporte RR 1C</v>
          </cell>
        </row>
        <row r="1680">
          <cell r="B1680" t="str">
            <v>CBUQ - Faixa B  (e=0,0cm)</v>
          </cell>
        </row>
        <row r="1681">
          <cell r="B1681" t="str">
            <v>Aquisição CAP 50 70</v>
          </cell>
        </row>
        <row r="1682">
          <cell r="B1682" t="str">
            <v>Transporte CAP 50 70</v>
          </cell>
        </row>
        <row r="1683">
          <cell r="B1683" t="str">
            <v>CBUQ - FAIXA C (0,0) (L=0,00m) - (Ext. =0 Kmf, Preço Unit. = R$ 0,00)</v>
          </cell>
        </row>
        <row r="1684">
          <cell r="B1684" t="str">
            <v>Pintura de Ligação</v>
          </cell>
        </row>
        <row r="1685">
          <cell r="B1685" t="str">
            <v>Aquisição RR 1C</v>
          </cell>
        </row>
        <row r="1686">
          <cell r="B1686" t="str">
            <v>Transporte RR 1C</v>
          </cell>
        </row>
        <row r="1687">
          <cell r="B1687" t="str">
            <v>CBUQ - Faixa C  (e=0,0cm)</v>
          </cell>
        </row>
        <row r="1688">
          <cell r="B1688" t="str">
            <v>Aquisição CAP 50 70</v>
          </cell>
        </row>
        <row r="1689">
          <cell r="B1689" t="str">
            <v>Transporte CAP 50 70</v>
          </cell>
        </row>
        <row r="1691">
          <cell r="B1691" t="str">
            <v>RB CIMENTO (L=0,00m) - (Ext. =0 Kmf, Preço Unit. = R$ 0,00)</v>
          </cell>
        </row>
        <row r="1692">
          <cell r="B1692" t="str">
            <v>Reciclagem de base com adição de cimento  (e=0,0cm)</v>
          </cell>
        </row>
        <row r="1693">
          <cell r="B1693" t="str">
            <v>Imprimação Asfáltica (EAI)</v>
          </cell>
        </row>
        <row r="1694">
          <cell r="B1694" t="str">
            <v>Aquisição EAI</v>
          </cell>
        </row>
        <row r="1695">
          <cell r="B1695" t="str">
            <v>Transporte EAI</v>
          </cell>
        </row>
        <row r="1696">
          <cell r="B1696" t="str">
            <v>Tratamento superficial simples c/ emulsão BC</v>
          </cell>
        </row>
        <row r="1697">
          <cell r="B1697" t="str">
            <v>Tratamento superficial duplo c/ emulsão BC</v>
          </cell>
        </row>
        <row r="1698">
          <cell r="B1698" t="str">
            <v>Aquisição RR 2C</v>
          </cell>
        </row>
        <row r="1699">
          <cell r="B1699" t="str">
            <v>Transporte RR 2C</v>
          </cell>
        </row>
        <row r="1700">
          <cell r="B1700" t="str">
            <v>CBUQ - FAIXA B (0,0) (L=0,00m) - (Ext. =0 Kmf, Preço Unit. = R$ 0,00)</v>
          </cell>
        </row>
        <row r="1701">
          <cell r="B1701" t="str">
            <v>Pintura de Ligação</v>
          </cell>
        </row>
        <row r="1702">
          <cell r="B1702" t="str">
            <v>Aquisição RR 1C</v>
          </cell>
        </row>
        <row r="1703">
          <cell r="B1703" t="str">
            <v>Transporte RR 1C</v>
          </cell>
        </row>
        <row r="1704">
          <cell r="B1704" t="str">
            <v>CBUQ - Faixa B  (e=0,0cm)</v>
          </cell>
        </row>
        <row r="1705">
          <cell r="B1705" t="str">
            <v>Aquisição CAP 50 70</v>
          </cell>
        </row>
        <row r="1706">
          <cell r="B1706" t="str">
            <v>Transporte CAP 50 70</v>
          </cell>
        </row>
        <row r="1707">
          <cell r="B1707" t="str">
            <v>CBUQ - FAIXA C (0,0) (L=0,00m) - (Ext. =0 Kmf, Preço Unit. = R$ 0,00)</v>
          </cell>
        </row>
        <row r="1708">
          <cell r="B1708" t="str">
            <v>Pintura de Ligação</v>
          </cell>
        </row>
        <row r="1709">
          <cell r="B1709" t="str">
            <v>Aquisição RR 1C</v>
          </cell>
        </row>
        <row r="1710">
          <cell r="B1710" t="str">
            <v>Transporte RR 1C</v>
          </cell>
        </row>
        <row r="1711">
          <cell r="B1711" t="str">
            <v>CBUQ - Faixa C  (e=0,0cm)</v>
          </cell>
        </row>
        <row r="1712">
          <cell r="B1712" t="str">
            <v>Aquisição CAP 50 70</v>
          </cell>
        </row>
        <row r="1713">
          <cell r="B1713" t="str">
            <v>Transporte CAP 50 70</v>
          </cell>
        </row>
        <row r="1715">
          <cell r="B1715" t="str">
            <v>RB BRITA E CIMENTO (L=0,00m) - (Ext. =0 Kmf, Preço Unit. = R$ 0,00)</v>
          </cell>
        </row>
        <row r="1716">
          <cell r="B1716" t="str">
            <v>Reciclagem de base com adição de brita e cimento  (e=0,0cm)</v>
          </cell>
        </row>
        <row r="1717">
          <cell r="B1717" t="str">
            <v>Imprimação Asfáltica (EAI)</v>
          </cell>
        </row>
        <row r="1718">
          <cell r="B1718" t="str">
            <v>Aquisição EAI</v>
          </cell>
        </row>
        <row r="1719">
          <cell r="B1719" t="str">
            <v>Transporte EAI</v>
          </cell>
        </row>
        <row r="1720">
          <cell r="B1720" t="str">
            <v>Tratamento superficial simples c/ emulsão BC</v>
          </cell>
        </row>
        <row r="1721">
          <cell r="B1721" t="str">
            <v>Tratamento superficial duplo c/ emulsão BC</v>
          </cell>
        </row>
        <row r="1722">
          <cell r="B1722" t="str">
            <v>Aquisição RR 2C</v>
          </cell>
        </row>
        <row r="1723">
          <cell r="B1723" t="str">
            <v>Transporte RR 2C</v>
          </cell>
        </row>
        <row r="1724">
          <cell r="B1724" t="str">
            <v>CBUQ - FAIXA B (0,0) (L=0,00m) - (Ext. =0 Kmf, Preço Unit. = R$ 0,00)</v>
          </cell>
        </row>
        <row r="1725">
          <cell r="B1725" t="str">
            <v>Pintura de Ligação</v>
          </cell>
        </row>
        <row r="1726">
          <cell r="B1726" t="str">
            <v>Aquisição RR 1C</v>
          </cell>
        </row>
        <row r="1727">
          <cell r="B1727" t="str">
            <v>Transporte RR 1C</v>
          </cell>
        </row>
        <row r="1728">
          <cell r="B1728" t="str">
            <v>CBUQ - Faixa B  (e=0,0cm)</v>
          </cell>
        </row>
        <row r="1729">
          <cell r="B1729" t="str">
            <v>Aquisição CAP 50 70</v>
          </cell>
        </row>
        <row r="1730">
          <cell r="B1730" t="str">
            <v>Transporte CAP 50 70</v>
          </cell>
        </row>
        <row r="1731">
          <cell r="B1731" t="str">
            <v>CBUQ - FAIXA C (0,0) (L=0,00m) - (Ext. =0 Kmf, Preço Unit. = R$ 0,00)</v>
          </cell>
        </row>
        <row r="1732">
          <cell r="B1732" t="str">
            <v>Pintura de Ligação</v>
          </cell>
        </row>
        <row r="1733">
          <cell r="B1733" t="str">
            <v>Aquisição RR 1C</v>
          </cell>
        </row>
        <row r="1734">
          <cell r="B1734" t="str">
            <v>Transporte RR 1C</v>
          </cell>
        </row>
        <row r="1735">
          <cell r="B1735" t="str">
            <v>CBUQ - Faixa C  (e=0,0cm)</v>
          </cell>
        </row>
        <row r="1736">
          <cell r="B1736" t="str">
            <v>Aquisição CAP 50 70</v>
          </cell>
        </row>
        <row r="1737">
          <cell r="B1737" t="str">
            <v>Transporte CAP 50 70</v>
          </cell>
        </row>
        <row r="1739">
          <cell r="B1739" t="str">
            <v>RECUPERAÇÃO DE PAVIMENTO</v>
          </cell>
        </row>
        <row r="1740">
          <cell r="B1740" t="str">
            <v>RECUPERAÇÃO DE PAVIMENTO - (L=0,00m) - (Ext. =0 Kmf, Preço Unit. = R$ 0,00)</v>
          </cell>
        </row>
        <row r="1741">
          <cell r="B1741" t="str">
            <v>Remoção de Material asfáltico (e=0,0cm)</v>
          </cell>
        </row>
        <row r="1742">
          <cell r="B1742" t="str">
            <v>Remoção de Base Granular (e=0,0cm)</v>
          </cell>
        </row>
        <row r="1743">
          <cell r="B1743" t="str">
            <v>Solo estabilizado (e=0,0cm)</v>
          </cell>
        </row>
        <row r="1744">
          <cell r="B1744" t="str">
            <v>BGS (e=0,0cm)</v>
          </cell>
        </row>
        <row r="1745">
          <cell r="B1745" t="str">
            <v>Imprimação Asfáltica (EAI)</v>
          </cell>
        </row>
        <row r="1746">
          <cell r="B1746" t="str">
            <v>Aquisição EAI</v>
          </cell>
        </row>
        <row r="1747">
          <cell r="B1747" t="str">
            <v>Transporte EAI</v>
          </cell>
        </row>
        <row r="1748">
          <cell r="B1748" t="str">
            <v>BGTC (e=0,0cm)</v>
          </cell>
        </row>
        <row r="1749">
          <cell r="B1749" t="str">
            <v>Pintura de Ligação</v>
          </cell>
        </row>
        <row r="1750">
          <cell r="B1750" t="str">
            <v>Aquisição RR 1C</v>
          </cell>
        </row>
        <row r="1751">
          <cell r="B1751" t="str">
            <v>Transporte RR 1C</v>
          </cell>
        </row>
        <row r="1752">
          <cell r="B1752" t="str">
            <v>Tratamento superficial simples c/ emulsão BC</v>
          </cell>
        </row>
        <row r="1753">
          <cell r="B1753" t="str">
            <v>Tratamento superficial duplo c/ emulsão BC</v>
          </cell>
        </row>
        <row r="1754">
          <cell r="B1754" t="str">
            <v>Aquisição RR 2C</v>
          </cell>
        </row>
        <row r="1755">
          <cell r="B1755" t="str">
            <v>Transporte RR 2C</v>
          </cell>
        </row>
        <row r="1756">
          <cell r="B1756" t="str">
            <v>Pintura de Ligação</v>
          </cell>
        </row>
        <row r="1757">
          <cell r="B1757" t="str">
            <v>Aquisição RR 1C</v>
          </cell>
        </row>
        <row r="1758">
          <cell r="B1758" t="str">
            <v>Transporte RR 1C</v>
          </cell>
        </row>
        <row r="1759">
          <cell r="B1759" t="str">
            <v>CBUQ - Faixa B  (e=0,0cm)</v>
          </cell>
        </row>
        <row r="1760">
          <cell r="B1760" t="str">
            <v>Aquisição CAP 50 70</v>
          </cell>
        </row>
        <row r="1761">
          <cell r="B1761" t="str">
            <v>Transporte CAP 50 70</v>
          </cell>
        </row>
        <row r="1762">
          <cell r="B1762" t="str">
            <v>Pintura de Ligação</v>
          </cell>
        </row>
        <row r="1763">
          <cell r="B1763" t="str">
            <v>Aquisição RR 1C</v>
          </cell>
        </row>
        <row r="1764">
          <cell r="B1764" t="str">
            <v>Transporte RR 1C</v>
          </cell>
        </row>
        <row r="1765">
          <cell r="B1765" t="str">
            <v>CBUQ - Faixa C  (e=0,0cm)</v>
          </cell>
        </row>
        <row r="1766">
          <cell r="B1766" t="str">
            <v>Aquisição CAP 50 70</v>
          </cell>
        </row>
        <row r="1767">
          <cell r="B1767" t="str">
            <v>Transporte CAP 50 70</v>
          </cell>
        </row>
        <row r="1769">
          <cell r="B1769" t="str">
            <v>DRENAGEM SUPERFICIAL</v>
          </cell>
        </row>
        <row r="1770">
          <cell r="B1770" t="str">
            <v>Meio fio de concreto - MFC 01</v>
          </cell>
        </row>
        <row r="1771">
          <cell r="B1771" t="str">
            <v>Meio fio de concreto - MFC 04</v>
          </cell>
        </row>
        <row r="1772">
          <cell r="B1772" t="str">
            <v>Meio fio de concreto - MFC 05</v>
          </cell>
        </row>
        <row r="1773">
          <cell r="B1773" t="str">
            <v>Sarjeta triangular de concreto - STC 01</v>
          </cell>
        </row>
        <row r="1774">
          <cell r="B1774" t="str">
            <v>Sarjeta triangular de concreto - STC 02</v>
          </cell>
        </row>
        <row r="1775">
          <cell r="B1775" t="str">
            <v>Sarjeta triangular de concreto - STC 03</v>
          </cell>
        </row>
        <row r="1776">
          <cell r="B1776" t="str">
            <v>Sarjeta trapezoidal de concreto - SZC 01</v>
          </cell>
        </row>
        <row r="1777">
          <cell r="B1777" t="str">
            <v>Sarjeta de canteiro central de concreto - SCC 04</v>
          </cell>
        </row>
        <row r="1778">
          <cell r="B1778" t="str">
            <v>Transposição de segmentos de sarjeta - TSS 03</v>
          </cell>
        </row>
        <row r="1779">
          <cell r="B1779" t="str">
            <v>Entrada para descida d'água - EDA 01</v>
          </cell>
        </row>
        <row r="1780">
          <cell r="B1780" t="str">
            <v>Entrada para descida d'água - EDA 02</v>
          </cell>
        </row>
        <row r="1781">
          <cell r="B1781" t="str">
            <v>Descida d'água de aterros tipo rápido - DAR 01</v>
          </cell>
        </row>
        <row r="1782">
          <cell r="B1782" t="str">
            <v>Aquisição CAP 50 70</v>
          </cell>
        </row>
        <row r="1783">
          <cell r="B1783" t="str">
            <v>Transporte CAP 50 70</v>
          </cell>
        </row>
        <row r="1784">
          <cell r="B1784" t="str">
            <v>Descida d'água de aterros tipo rápido - DAR 02</v>
          </cell>
        </row>
        <row r="1785">
          <cell r="B1785" t="str">
            <v>Aquisição CAP 50 70</v>
          </cell>
        </row>
        <row r="1786">
          <cell r="B1786" t="str">
            <v>Transporte CAP 50 70</v>
          </cell>
        </row>
        <row r="1787">
          <cell r="B1787" t="str">
            <v>Descida d'água de aterros tipo rápido - DAR 03</v>
          </cell>
        </row>
        <row r="1788">
          <cell r="B1788" t="str">
            <v>Aquisição CAP 50 70</v>
          </cell>
        </row>
        <row r="1789">
          <cell r="B1789" t="str">
            <v>Transporte CAP 50 70</v>
          </cell>
        </row>
        <row r="1790">
          <cell r="B1790" t="str">
            <v>Dreno longitudinal profundo para corte em solo - DPS 01</v>
          </cell>
        </row>
        <row r="1791">
          <cell r="B1791" t="str">
            <v>Dreno longitudinal profundo para corte em solo - DPS 03</v>
          </cell>
        </row>
        <row r="1792">
          <cell r="B1792" t="str">
            <v>Dreno longitudinal profundo para corte em rocha - DPR 01</v>
          </cell>
        </row>
        <row r="1793">
          <cell r="B1793" t="str">
            <v>Boca de saída para dreno longitudinal profundo - BSD 01</v>
          </cell>
        </row>
        <row r="1794">
          <cell r="B1794" t="str">
            <v>Boca de saída para dreno sub-superficial - BSD 03</v>
          </cell>
        </row>
        <row r="1795">
          <cell r="B1795" t="str">
            <v>Valeta de proteção de aterros com revestimento vegetal - VPA 01</v>
          </cell>
        </row>
        <row r="1796">
          <cell r="B1796" t="str">
            <v>Valeta de proteção de cortes com revestimento vegetal - VPC 01</v>
          </cell>
        </row>
        <row r="1797">
          <cell r="B1797" t="str">
            <v>Valeta de proteção de aterros com revestimento de concreto - VPA 03</v>
          </cell>
        </row>
        <row r="1798">
          <cell r="B1798" t="str">
            <v>Valeta de proteção de cortes com revestimento de concreto - VPC 03</v>
          </cell>
        </row>
        <row r="1799">
          <cell r="B1799" t="str">
            <v>Corpo BSCC 1,50 x 1,50 m - moldado no local - altura do aterro 0,00 a 1,00 m</v>
          </cell>
        </row>
        <row r="1800">
          <cell r="B1800" t="str">
            <v>Boca BSCC 1,50 x 1,50 m - esconsidade 0°</v>
          </cell>
        </row>
        <row r="1801">
          <cell r="B1801" t="str">
            <v>Corpo BSCC 2,00 x 2,00 m - moldado no local - altura do aterro 0,00 a 1,00 m</v>
          </cell>
        </row>
        <row r="1802">
          <cell r="B1802" t="str">
            <v>Boca BSCC 2,00 x 2,00 m - esconsidade 0°</v>
          </cell>
        </row>
        <row r="1803">
          <cell r="B1803" t="str">
            <v>Corpo BSCC 2,50 x 2,50 m - moldado no local - altura do aterro 0,00 a 1,00 m</v>
          </cell>
        </row>
        <row r="1804">
          <cell r="B1804" t="str">
            <v>Boca BSCC 2,50 x 2,50 m - esconsidade 0°</v>
          </cell>
        </row>
        <row r="1805">
          <cell r="B1805" t="str">
            <v>Corpo BSCC 3,00 x 3,00 m - moldado no local - altura do aterro 0,00 a 1,00 m</v>
          </cell>
        </row>
        <row r="1806">
          <cell r="B1806" t="str">
            <v>Boca BSCC 3,00 x 3,00 m - esconsidade 0°</v>
          </cell>
        </row>
        <row r="1807">
          <cell r="B1807" t="str">
            <v>Hidrossemeadura</v>
          </cell>
        </row>
        <row r="1809">
          <cell r="B1809" t="str">
            <v>OBRAS DE ARTE ESPECIAIS</v>
          </cell>
        </row>
        <row r="1810">
          <cell r="B1810" t="str">
            <v>Recomposição de defensa metálica</v>
          </cell>
        </row>
        <row r="1811">
          <cell r="B1811" t="str">
            <v>Recomposição de guarda-corpo</v>
          </cell>
        </row>
        <row r="1812">
          <cell r="B1812" t="str">
            <v>Recomposição de Barreira New Jersey simples</v>
          </cell>
        </row>
        <row r="1814">
          <cell r="B1814" t="str">
            <v>OBRAS COMPLEMENTARES</v>
          </cell>
        </row>
        <row r="1815">
          <cell r="B1815" t="str">
            <v>Recomposição de defensa metálica</v>
          </cell>
        </row>
        <row r="1816">
          <cell r="B1816" t="str">
            <v>Recomposição de Talude - Erosão</v>
          </cell>
        </row>
        <row r="1817">
          <cell r="B1817" t="str">
            <v>TERRAPLANAGEM</v>
          </cell>
        </row>
        <row r="1818">
          <cell r="B1818" t="str">
            <v>Recomposição de erosão em corte ou aterro com material de jazida</v>
          </cell>
        </row>
        <row r="1819">
          <cell r="B1819" t="str">
            <v>DRENAGEM SUPERFICIAL</v>
          </cell>
        </row>
        <row r="1820">
          <cell r="B1820" t="str">
            <v>Meio fio de concreto - MFC 01</v>
          </cell>
        </row>
        <row r="1821">
          <cell r="B1821" t="str">
            <v>Entrada para descida d'água - EDA 02</v>
          </cell>
        </row>
        <row r="1822">
          <cell r="B1822" t="str">
            <v>Descida d'água de aterros em degraus - DAD 01</v>
          </cell>
        </row>
        <row r="1823">
          <cell r="B1823" t="str">
            <v>Dissipador de energia - DEB 02</v>
          </cell>
        </row>
        <row r="1824">
          <cell r="B1824" t="str">
            <v>SERVIÇOS AMBIENTAIS</v>
          </cell>
        </row>
        <row r="1825">
          <cell r="B1825" t="str">
            <v>Enleivamento</v>
          </cell>
        </row>
        <row r="1827">
          <cell r="B1827" t="str">
            <v>SINALIZAÇÃO</v>
          </cell>
        </row>
        <row r="1828">
          <cell r="B1828" t="str">
            <v>SINALIZAÇÃO PROVISÓRIA*</v>
          </cell>
        </row>
        <row r="1829">
          <cell r="B1829" t="str">
            <v>Pintura de faixa (sinalização provisória)</v>
          </cell>
        </row>
        <row r="1830">
          <cell r="B1830" t="str">
            <v>* Em atendimento ao item 9.1.2 do ACÓRDÃO Nº 2011/2015 - TCU - Plenário, a sinalização provisória conta na planilha como item de serviço separado.</v>
          </cell>
        </row>
        <row r="1832">
          <cell r="B1832" t="str">
            <v>SINALIZAÇÃO HORIZONTAL</v>
          </cell>
        </row>
        <row r="1833">
          <cell r="B1833" t="str">
            <v>Tachas Refletivas Bidirecionais</v>
          </cell>
        </row>
        <row r="1834">
          <cell r="B1834" t="str">
            <v>Implantação de tachão</v>
          </cell>
        </row>
        <row r="1836">
          <cell r="B1836" t="str">
            <v>MANUTENÇÃO E CONSERVAÇÃO</v>
          </cell>
        </row>
        <row r="1837">
          <cell r="B1837" t="str">
            <v>Manutenção e Conservação (1º ano)</v>
          </cell>
        </row>
        <row r="1838">
          <cell r="B1838" t="str">
            <v>Serviços de Manutenção e Conservação (1º ano)</v>
          </cell>
        </row>
        <row r="1840">
          <cell r="B1840" t="str">
            <v>Manutenção e Conservação (2º ano)</v>
          </cell>
        </row>
        <row r="1841">
          <cell r="B1841" t="str">
            <v>Serviços de Manutenção e Conservação (2º ano)</v>
          </cell>
        </row>
        <row r="1843">
          <cell r="B1843" t="str">
            <v>Manutenção e Conservação (3º ano)</v>
          </cell>
        </row>
        <row r="1844">
          <cell r="B1844" t="str">
            <v>Serviços de Manutenção e Conservação (3º ano)</v>
          </cell>
        </row>
        <row r="1846">
          <cell r="B1846" t="str">
            <v>Manutenção e Conservação (4º ano)</v>
          </cell>
        </row>
        <row r="1847">
          <cell r="B1847" t="str">
            <v>Serviços de Manutenção e Conservação (4º ano)</v>
          </cell>
        </row>
        <row r="1849">
          <cell r="B1849" t="str">
            <v>Manutenção e Conservação (5º ano)</v>
          </cell>
        </row>
        <row r="1850">
          <cell r="B1850" t="str">
            <v>Serviços de Manutenção e Conservação (5º ano)</v>
          </cell>
        </row>
        <row r="1852">
          <cell r="B1852" t="str">
            <v>ADMINISTRAÇÃO LOCAL</v>
          </cell>
        </row>
        <row r="1853">
          <cell r="B1853" t="str">
            <v>Parcela Fixa - Recuperação</v>
          </cell>
        </row>
        <row r="1854">
          <cell r="B1854" t="str">
            <v>Mão de Obra</v>
          </cell>
        </row>
        <row r="1855">
          <cell r="B1855" t="str">
            <v>Veículos</v>
          </cell>
        </row>
        <row r="1856">
          <cell r="B1856" t="str">
            <v>Parcela Fixa - Manutenção e Conservação</v>
          </cell>
        </row>
        <row r="1857">
          <cell r="B1857" t="str">
            <v>Mão de Obra</v>
          </cell>
        </row>
        <row r="1858">
          <cell r="B1858" t="str">
            <v>Veículos</v>
          </cell>
        </row>
        <row r="1859">
          <cell r="B1859" t="str">
            <v xml:space="preserve">Parcela Vinculada </v>
          </cell>
        </row>
        <row r="1860">
          <cell r="B1860" t="str">
            <v xml:space="preserve">Equipe de produção de terraplenagem </v>
          </cell>
        </row>
        <row r="1861">
          <cell r="B1861" t="str">
            <v xml:space="preserve">Equipe de produção de pavimentação </v>
          </cell>
        </row>
        <row r="1862">
          <cell r="B1862" t="str">
            <v xml:space="preserve">Equipe de topografia </v>
          </cell>
        </row>
        <row r="1863">
          <cell r="B1863" t="str">
            <v>Equipe de medicina e segurança do trabalho - Nº func. &gt; 100</v>
          </cell>
        </row>
        <row r="1864">
          <cell r="B1864" t="str">
            <v>Equipe de medicina e segurança do trabalho - Nº func. ≤ 100</v>
          </cell>
        </row>
        <row r="1865">
          <cell r="B1865" t="str">
            <v xml:space="preserve">Técnicos especializados </v>
          </cell>
        </row>
        <row r="1866">
          <cell r="B1866" t="str">
            <v>Equipe de conservação rodoviária</v>
          </cell>
        </row>
        <row r="1867">
          <cell r="B1867" t="str">
            <v xml:space="preserve">Parcela Variável </v>
          </cell>
        </row>
        <row r="1868">
          <cell r="B1868" t="str">
            <v xml:space="preserve">Equipes de frente de serviço </v>
          </cell>
        </row>
        <row r="1869">
          <cell r="B1869" t="str">
            <v xml:space="preserve">Laboratório de solos </v>
          </cell>
        </row>
        <row r="1870">
          <cell r="B1870" t="str">
            <v xml:space="preserve">Laboratório de asfaltos </v>
          </cell>
        </row>
        <row r="1871">
          <cell r="B1871" t="str">
            <v xml:space="preserve">Laboratório de concreto </v>
          </cell>
        </row>
        <row r="1872">
          <cell r="B1872" t="str">
            <v xml:space="preserve">Manejo florestal </v>
          </cell>
        </row>
        <row r="1873">
          <cell r="B1873" t="str">
            <v xml:space="preserve">Manutenção do Canteiro de Obras e Acampamentos </v>
          </cell>
        </row>
        <row r="1874">
          <cell r="B1874" t="str">
            <v xml:space="preserve">Equipe de manutenção </v>
          </cell>
        </row>
        <row r="1875">
          <cell r="B1875" t="str">
            <v xml:space="preserve">Despesas Diversas </v>
          </cell>
        </row>
        <row r="1877">
          <cell r="B1877" t="str">
            <v>CANTEIRO E MOBILIZAÇÃO</v>
          </cell>
        </row>
        <row r="1878">
          <cell r="B1878" t="str">
            <v>Mobilização</v>
          </cell>
        </row>
        <row r="1879">
          <cell r="B1879" t="str">
            <v>Desmobilização</v>
          </cell>
        </row>
        <row r="1880">
          <cell r="B1880" t="str">
            <v>Canteiro Principal</v>
          </cell>
        </row>
        <row r="1881">
          <cell r="B1881" t="str">
            <v>Escritório e seção téc.</v>
          </cell>
        </row>
        <row r="1882">
          <cell r="B1882" t="str">
            <v>Refeitório e cozinha</v>
          </cell>
        </row>
        <row r="1883">
          <cell r="B1883" t="str">
            <v>Alojamentos</v>
          </cell>
        </row>
        <row r="1884">
          <cell r="B1884" t="str">
            <v>Banheiros e vestiário</v>
          </cell>
        </row>
        <row r="1885">
          <cell r="B1885" t="str">
            <v>Ambulatório</v>
          </cell>
        </row>
        <row r="1886">
          <cell r="B1886" t="str">
            <v>Área de recreação</v>
          </cell>
        </row>
        <row r="1887">
          <cell r="B1887" t="str">
            <v>Residências</v>
          </cell>
        </row>
        <row r="1888">
          <cell r="B1888" t="str">
            <v>Almoxarifado</v>
          </cell>
        </row>
        <row r="1889">
          <cell r="B1889" t="str">
            <v>Depósito de cimento</v>
          </cell>
        </row>
        <row r="1890">
          <cell r="B1890" t="str">
            <v>Oficina</v>
          </cell>
        </row>
        <row r="1891">
          <cell r="B1891" t="str">
            <v>Sala de topografia</v>
          </cell>
        </row>
        <row r="1892">
          <cell r="B1892" t="str">
            <v>Guarita</v>
          </cell>
        </row>
        <row r="1893">
          <cell r="B1893" t="str">
            <v>Áreas descobertas</v>
          </cell>
        </row>
        <row r="1894">
          <cell r="B1894" t="str">
            <v>Instalações Industriais</v>
          </cell>
        </row>
        <row r="1895">
          <cell r="B1895" t="str">
            <v>Laboratório</v>
          </cell>
        </row>
        <row r="1896">
          <cell r="B1896" t="str">
            <v>Instalação da usina misturadora de solos com capacidade de 300 t/h</v>
          </cell>
        </row>
        <row r="1897">
          <cell r="B1897" t="str">
            <v>Instalação da usina de asfalto a quente capacidade de 120 t/h</v>
          </cell>
        </row>
        <row r="1898">
          <cell r="B1898" t="str">
            <v>Posto de combustivel</v>
          </cell>
        </row>
        <row r="1899">
          <cell r="B1899" t="str">
            <v xml:space="preserve">Depósito de óleo enterrado para oficina			</v>
          </cell>
        </row>
        <row r="1900">
          <cell r="B1900" t="str">
            <v>Sistema separador água e óleo</v>
          </cell>
        </row>
        <row r="1901">
          <cell r="B1901" t="str">
            <v>Rampa de lavagem</v>
          </cell>
        </row>
        <row r="1902">
          <cell r="B1902" t="str">
            <v>TOTAL</v>
          </cell>
        </row>
        <row r="1903">
          <cell r="B1903" t="str">
            <v>EDITAL:</v>
          </cell>
        </row>
        <row r="1904">
          <cell r="B1904" t="str">
            <v>BR-/RN</v>
          </cell>
        </row>
        <row r="1905">
          <cell r="B1905" t="str">
            <v xml:space="preserve">Subtrecho:  - </v>
          </cell>
        </row>
        <row r="1906">
          <cell r="B1906" t="str">
            <v>Segmento: (km 0 ao km 100)</v>
          </cell>
        </row>
        <row r="1907">
          <cell r="B1907" t="str">
            <v>Nome da empresa:</v>
          </cell>
        </row>
        <row r="1908">
          <cell r="B1908" t="str">
            <v>IDENTIFICAÇÃO, QUALIFICAÇÃO E ASSINATURA DO RESPONSÁVEL:</v>
          </cell>
        </row>
      </sheetData>
      <sheetData sheetId="8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SERVIÇOS"/>
      <sheetName val="P reaj x P atual"/>
      <sheetName val="ORÇAMENTO"/>
      <sheetName val="TLCB5"/>
      <sheetName val="TLMR"/>
      <sheetName val="TLCC4"/>
      <sheetName val="TCC10"/>
      <sheetName val="TCCB10"/>
      <sheetName val="CRONOGAMA 1º"/>
      <sheetName val="CRONOGAMA 2º "/>
      <sheetName val="Micro Flex 1,5"/>
      <sheetName val="Desm dest. limpeza ate 15 m"/>
      <sheetName val="dest. arv. 0,15 a 0,30 m "/>
      <sheetName val="Regul. mec faixa dominio"/>
      <sheetName val="corte e limpeza de areas gramad"/>
      <sheetName val="trator de estreiras 7D"/>
      <sheetName val="Enroc. ped. jogada"/>
      <sheetName val="Recomp. G. corpo"/>
      <sheetName val="Reat Apilo"/>
      <sheetName val="MBUQ ACBC"/>
      <sheetName val="Compressor"/>
      <sheetName val="Solo Melh. c cim. base rem prof"/>
      <sheetName val="Pint de Lig"/>
      <sheetName val="Capa sel. c areia AC"/>
      <sheetName val="Man.recomp. pint.faixa"/>
      <sheetName val="Rec. rev MBUQ"/>
      <sheetName val="Rem.mec. rev.bet."/>
      <sheetName val="Rem.mec. cam gran"/>
      <sheetName val="Concr. ciclop"/>
      <sheetName val="Concr. cimento"/>
      <sheetName val="Dobra col. armad."/>
      <sheetName val="Forma"/>
      <sheetName val="Reat. comp. bueiro"/>
      <sheetName val="Limp. ponte"/>
      <sheetName val="Esc. Man.Mat. 1ª"/>
      <sheetName val="Esc.Mec.vala"/>
      <sheetName val="Enroc. ped. arrumada"/>
      <sheetName val="Rev. veg. leivas"/>
      <sheetName val="Recomp.tacha"/>
      <sheetName val="Tapa Buraco"/>
      <sheetName val="Rem.prof. Manual"/>
      <sheetName val="Rem.prof.Mecaniz."/>
      <sheetName val="Limp. sarj. meio fio"/>
      <sheetName val="Limp. Val. corte"/>
      <sheetName val="Limp. desc. d'agua"/>
      <sheetName val="Limp. bueiro"/>
      <sheetName val="Limp. placa"/>
      <sheetName val="Recomp. Placa "/>
      <sheetName val="Recomp. Def.met."/>
      <sheetName val="Caiação"/>
      <sheetName val="Recomp. man. aterro"/>
      <sheetName val="Recomp. mec. aterro"/>
      <sheetName val="Roçada man."/>
      <sheetName val="Roçada Capim colonião"/>
      <sheetName val="Roçada mecaniz."/>
      <sheetName val="Capina"/>
      <sheetName val="Brita p base"/>
      <sheetName val="Transp.local CB 5m³"/>
      <sheetName val="Transp.local Mat.Rem"/>
      <sheetName val="Transp.local CC 4t"/>
      <sheetName val="Transp.Com CC 15t"/>
      <sheetName val="Transp.Com. CB 10m³ "/>
      <sheetName val="Transp.local mat. bet."/>
      <sheetName val="Encarregado turma"/>
      <sheetName val="Servente"/>
      <sheetName val="Motoserra"/>
      <sheetName val="Cam basc. 5m³"/>
      <sheetName val="Automóvel"/>
      <sheetName val="Correção def.MB"/>
      <sheetName val="Desobstr. bueiro"/>
      <sheetName val="Cav. mec. reb."/>
      <sheetName val="Fabr. g.corpo"/>
      <sheetName val="prep.Aço- CA50"/>
      <sheetName val="Concr.estr. 18mpa PM"/>
      <sheetName val="Concr.estr. 18mpa"/>
      <sheetName val="Expurgo.jz"/>
      <sheetName val="Limp.cam.vg.jz"/>
      <sheetName val="Esc.c.mat jz"/>
      <sheetName val="Forn. aço CA-50"/>
      <sheetName val="Forn. aço CA-25"/>
      <sheetName val="Areia Comerc."/>
      <sheetName val="Brita Comerc."/>
      <sheetName val="Pedra mão Comerc."/>
      <sheetName val="Obt. grama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14">
          <cell r="G14">
            <v>124.608</v>
          </cell>
        </row>
        <row r="19">
          <cell r="G19">
            <v>207.68</v>
          </cell>
        </row>
        <row r="20">
          <cell r="G20">
            <v>38.94</v>
          </cell>
        </row>
        <row r="23">
          <cell r="G23">
            <v>800</v>
          </cell>
        </row>
        <row r="31">
          <cell r="G31">
            <v>24000</v>
          </cell>
        </row>
        <row r="46">
          <cell r="G46">
            <v>3115.2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"/>
      <sheetName val="CURVAS_CRIT"/>
      <sheetName val="Defensas_necessidades"/>
      <sheetName val="VDM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Página 16"/>
      <sheetName val="Sheet6"/>
      <sheetName val="PLANILHA DE QUANT. E CUSTOS A"/>
      <sheetName val="PLANILHA OFICIAL"/>
      <sheetName val="Altera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Cód. Colinas</v>
          </cell>
          <cell r="D2" t="str">
            <v>Código</v>
          </cell>
          <cell r="E2" t="str">
            <v>Serviços</v>
          </cell>
          <cell r="F2" t="str">
            <v>Unid.</v>
          </cell>
          <cell r="H2" t="str">
            <v>Cód.</v>
          </cell>
          <cell r="L2" t="str">
            <v>K</v>
          </cell>
        </row>
        <row r="3">
          <cell r="H3" t="str">
            <v>TER</v>
          </cell>
          <cell r="L3">
            <v>0</v>
          </cell>
        </row>
        <row r="4">
          <cell r="H4" t="str">
            <v>PAV</v>
          </cell>
          <cell r="L4">
            <v>0</v>
          </cell>
        </row>
        <row r="5">
          <cell r="D5" t="str">
            <v xml:space="preserve">FASE 21 - SERVIÇOS PRELIMINARES :  </v>
          </cell>
          <cell r="H5" t="str">
            <v>PAV1</v>
          </cell>
          <cell r="L5">
            <v>0</v>
          </cell>
        </row>
        <row r="6">
          <cell r="B6" t="str">
            <v>0.1.1</v>
          </cell>
          <cell r="D6" t="str">
            <v>21.01.01</v>
          </cell>
          <cell r="E6" t="str">
            <v>Sondagem a percussão até 15 m</v>
          </cell>
          <cell r="F6" t="str">
            <v>m</v>
          </cell>
          <cell r="H6" t="str">
            <v>PAV2</v>
          </cell>
          <cell r="L6">
            <v>0</v>
          </cell>
        </row>
        <row r="7">
          <cell r="B7" t="str">
            <v>0.1.2</v>
          </cell>
          <cell r="D7" t="str">
            <v xml:space="preserve">21.01.02 </v>
          </cell>
          <cell r="E7" t="str">
            <v>Sondagem a perc. até 15 m loc.alag.&lt;50cm</v>
          </cell>
          <cell r="F7" t="str">
            <v>m</v>
          </cell>
          <cell r="H7" t="str">
            <v>PAV3</v>
          </cell>
          <cell r="L7">
            <v>0</v>
          </cell>
        </row>
        <row r="8">
          <cell r="B8" t="str">
            <v>0.1.3</v>
          </cell>
          <cell r="D8" t="str">
            <v>21.01.03</v>
          </cell>
          <cell r="E8" t="str">
            <v>Sondagem a percussão de 15 a 30 m</v>
          </cell>
          <cell r="F8" t="str">
            <v>m</v>
          </cell>
          <cell r="H8" t="str">
            <v>PAV4</v>
          </cell>
          <cell r="L8">
            <v>0</v>
          </cell>
        </row>
        <row r="9">
          <cell r="B9" t="str">
            <v>0.1.4</v>
          </cell>
          <cell r="D9" t="str">
            <v xml:space="preserve">21.01.04 </v>
          </cell>
          <cell r="E9" t="str">
            <v>Sondagem a perc.15a30m loc.alag.&lt;50cm</v>
          </cell>
          <cell r="F9" t="str">
            <v>m</v>
          </cell>
          <cell r="H9" t="str">
            <v>PAV5</v>
          </cell>
          <cell r="L9">
            <v>0</v>
          </cell>
        </row>
        <row r="10">
          <cell r="B10" t="str">
            <v>0.1.5</v>
          </cell>
          <cell r="D10" t="str">
            <v>21.01.05</v>
          </cell>
          <cell r="E10" t="str">
            <v>Sondagem percussão superior 30 m</v>
          </cell>
          <cell r="F10" t="str">
            <v>m</v>
          </cell>
          <cell r="H10" t="str">
            <v>PAV6</v>
          </cell>
          <cell r="L10">
            <v>0</v>
          </cell>
        </row>
        <row r="11">
          <cell r="B11" t="str">
            <v>0.1.6</v>
          </cell>
          <cell r="D11" t="str">
            <v xml:space="preserve">21.01.06 </v>
          </cell>
          <cell r="E11" t="str">
            <v>Sondagem perc.+30 m loc.alag.&lt; 50 cm</v>
          </cell>
          <cell r="F11" t="str">
            <v>m</v>
          </cell>
          <cell r="H11" t="str">
            <v>PAV7</v>
          </cell>
          <cell r="L11">
            <v>0</v>
          </cell>
        </row>
        <row r="12">
          <cell r="B12" t="str">
            <v>0.1.7</v>
          </cell>
          <cell r="D12" t="str">
            <v>21.01.07</v>
          </cell>
          <cell r="E12" t="str">
            <v>Sondagem perc. - taxa fixa de instalação</v>
          </cell>
          <cell r="F12" t="str">
            <v>un</v>
          </cell>
          <cell r="H12" t="str">
            <v>DRE</v>
          </cell>
          <cell r="L12">
            <v>0</v>
          </cell>
        </row>
        <row r="13">
          <cell r="B13" t="str">
            <v>0.1.8</v>
          </cell>
          <cell r="D13" t="str">
            <v xml:space="preserve">21.01.08 </v>
          </cell>
          <cell r="E13" t="str">
            <v>Sondagem rotativa - taxa fixa instalação</v>
          </cell>
          <cell r="F13" t="str">
            <v>un</v>
          </cell>
          <cell r="H13" t="str">
            <v>VDT</v>
          </cell>
          <cell r="L13">
            <v>0</v>
          </cell>
        </row>
        <row r="14">
          <cell r="B14" t="str">
            <v>0.1.9</v>
          </cell>
          <cell r="D14" t="str">
            <v>21.01.09</v>
          </cell>
          <cell r="E14" t="str">
            <v>Sondagem - transporte de equipamento</v>
          </cell>
          <cell r="F14" t="str">
            <v>km x equip.</v>
          </cell>
          <cell r="H14" t="str">
            <v>IMO</v>
          </cell>
          <cell r="L14">
            <v>0</v>
          </cell>
        </row>
        <row r="15">
          <cell r="B15" t="str">
            <v>0.1.10</v>
          </cell>
          <cell r="D15" t="str">
            <v xml:space="preserve">21.01.10 </v>
          </cell>
          <cell r="E15" t="str">
            <v>Sondagem - deslocamento de equipamento</v>
          </cell>
          <cell r="F15" t="str">
            <v>m</v>
          </cell>
        </row>
        <row r="16">
          <cell r="B16" t="str">
            <v>0.1.11</v>
          </cell>
          <cell r="D16" t="str">
            <v>21.01.11</v>
          </cell>
          <cell r="E16" t="str">
            <v>Sondagem perc. - plataforma ou banqueta</v>
          </cell>
          <cell r="F16" t="str">
            <v>equip.</v>
          </cell>
        </row>
        <row r="17">
          <cell r="B17" t="str">
            <v>0.1.12</v>
          </cell>
          <cell r="D17" t="str">
            <v>21.01.12</v>
          </cell>
          <cell r="E17" t="str">
            <v>Sondagem rotativa - plataforma ou banqueta</v>
          </cell>
          <cell r="F17" t="str">
            <v>equip.</v>
          </cell>
        </row>
        <row r="18">
          <cell r="B18" t="str">
            <v>0.1.13</v>
          </cell>
          <cell r="D18" t="str">
            <v>21.01.13</v>
          </cell>
          <cell r="E18" t="str">
            <v>Abertura de picada</v>
          </cell>
          <cell r="F18" t="str">
            <v>m</v>
          </cell>
        </row>
        <row r="19">
          <cell r="B19" t="str">
            <v>0.1.14</v>
          </cell>
          <cell r="D19" t="str">
            <v>21.01.14</v>
          </cell>
          <cell r="E19" t="str">
            <v>Sondagem - flutuante</v>
          </cell>
          <cell r="F19" t="str">
            <v>obra</v>
          </cell>
        </row>
        <row r="20">
          <cell r="B20" t="str">
            <v>0.1.15</v>
          </cell>
          <cell r="D20" t="str">
            <v>21.01.15</v>
          </cell>
          <cell r="E20" t="str">
            <v>Sondagem percussão instalação flutuante</v>
          </cell>
          <cell r="F20" t="str">
            <v>sond.</v>
          </cell>
        </row>
        <row r="21">
          <cell r="B21" t="str">
            <v>0.1.16</v>
          </cell>
          <cell r="D21" t="str">
            <v>21.01.16</v>
          </cell>
          <cell r="E21" t="str">
            <v>Sondagem rotativa - instalação flutuante</v>
          </cell>
          <cell r="F21" t="str">
            <v>sond.</v>
          </cell>
        </row>
        <row r="22">
          <cell r="B22" t="str">
            <v>0.1.17</v>
          </cell>
          <cell r="D22" t="str">
            <v xml:space="preserve">21.01.17 </v>
          </cell>
          <cell r="E22" t="str">
            <v>Sondagem rotativa solo 57,10mm (AX)</v>
          </cell>
          <cell r="F22" t="str">
            <v>m</v>
          </cell>
        </row>
        <row r="23">
          <cell r="B23" t="str">
            <v>0.1.18</v>
          </cell>
          <cell r="D23" t="str">
            <v>21.01.18</v>
          </cell>
          <cell r="E23" t="str">
            <v>Sondagem rotativa solo 73,00mm (BX)</v>
          </cell>
          <cell r="F23" t="str">
            <v>m</v>
          </cell>
        </row>
        <row r="24">
          <cell r="B24" t="str">
            <v>0.1.19</v>
          </cell>
          <cell r="D24" t="str">
            <v xml:space="preserve">21.01.19 </v>
          </cell>
          <cell r="E24" t="str">
            <v>Sondagem rotativa solo 88,9mm (NX)</v>
          </cell>
          <cell r="F24" t="str">
            <v>m</v>
          </cell>
        </row>
        <row r="25">
          <cell r="B25" t="str">
            <v>0.1.20</v>
          </cell>
          <cell r="D25" t="str">
            <v xml:space="preserve">21.01.20 </v>
          </cell>
          <cell r="E25" t="str">
            <v>Sondagem rotativa solo 114,30mm (HX)</v>
          </cell>
          <cell r="F25" t="str">
            <v>m</v>
          </cell>
        </row>
        <row r="26">
          <cell r="B26" t="str">
            <v>0.1.21</v>
          </cell>
          <cell r="D26" t="str">
            <v>21.01.21</v>
          </cell>
          <cell r="E26" t="str">
            <v>Sondagem rotativa rocha alt. 57,1mm (AX)</v>
          </cell>
          <cell r="F26" t="str">
            <v>m</v>
          </cell>
        </row>
        <row r="27">
          <cell r="B27" t="str">
            <v>0.1.22</v>
          </cell>
          <cell r="D27" t="str">
            <v>21.01.22</v>
          </cell>
          <cell r="E27" t="str">
            <v>Sondagem rotativa rocha alt. 73,0mm (BX)</v>
          </cell>
          <cell r="F27" t="str">
            <v>m</v>
          </cell>
        </row>
        <row r="28">
          <cell r="B28" t="str">
            <v>0.1.23</v>
          </cell>
          <cell r="D28" t="str">
            <v>21.01.23</v>
          </cell>
          <cell r="E28" t="str">
            <v>Sondagem rotativa rocha alt. 88,9mm (NX)</v>
          </cell>
          <cell r="F28" t="str">
            <v>m</v>
          </cell>
        </row>
        <row r="29">
          <cell r="B29" t="str">
            <v>0.1.24</v>
          </cell>
          <cell r="D29" t="str">
            <v>21.01.24</v>
          </cell>
          <cell r="E29" t="str">
            <v>Sondagem rotativa rocha alt. 114,3mm (HX)</v>
          </cell>
          <cell r="F29" t="str">
            <v>m</v>
          </cell>
        </row>
        <row r="30">
          <cell r="B30" t="str">
            <v>0.1.25</v>
          </cell>
          <cell r="D30" t="str">
            <v xml:space="preserve">21.01.25 </v>
          </cell>
          <cell r="E30" t="str">
            <v>Sondagem rotativa rocha sã 57,10mm (AX)</v>
          </cell>
          <cell r="F30" t="str">
            <v>m</v>
          </cell>
        </row>
        <row r="31">
          <cell r="B31" t="str">
            <v>0.1.26</v>
          </cell>
          <cell r="D31" t="str">
            <v>21.01.26</v>
          </cell>
          <cell r="E31" t="str">
            <v>Sondagem rotativa rocha sã 73,00mm (BX)</v>
          </cell>
          <cell r="F31" t="str">
            <v>m</v>
          </cell>
        </row>
        <row r="32">
          <cell r="B32" t="str">
            <v>0.1.27</v>
          </cell>
          <cell r="D32" t="str">
            <v>21.01.27</v>
          </cell>
          <cell r="E32" t="str">
            <v xml:space="preserve">Sondagem rotativa rocha sã 88,90mm (NX) </v>
          </cell>
          <cell r="F32" t="str">
            <v>m</v>
          </cell>
        </row>
        <row r="33">
          <cell r="B33" t="str">
            <v>0.1.28</v>
          </cell>
          <cell r="D33" t="str">
            <v>21.01.28</v>
          </cell>
          <cell r="E33" t="str">
            <v>Sondagem rotativa rocha sã 114,3mm (HX)</v>
          </cell>
          <cell r="F33" t="str">
            <v>m</v>
          </cell>
        </row>
        <row r="34">
          <cell r="B34" t="str">
            <v>0.1.29</v>
          </cell>
          <cell r="D34" t="str">
            <v>21.01.29</v>
          </cell>
          <cell r="E34" t="str">
            <v>Sondagem à trado profundidade até 5 m</v>
          </cell>
          <cell r="F34" t="str">
            <v>m</v>
          </cell>
        </row>
        <row r="35">
          <cell r="B35" t="str">
            <v>0.1.30</v>
          </cell>
          <cell r="D35" t="str">
            <v>21.01.30</v>
          </cell>
          <cell r="E35" t="str">
            <v>Sondagem à trado profundidade 5 a 10 m</v>
          </cell>
          <cell r="F35" t="str">
            <v>m</v>
          </cell>
        </row>
        <row r="36">
          <cell r="B36" t="str">
            <v>0.1.31</v>
          </cell>
          <cell r="D36" t="str">
            <v>21.02.01</v>
          </cell>
          <cell r="E36" t="str">
            <v>Lev. até 10.000</v>
          </cell>
          <cell r="F36" t="str">
            <v>m²</v>
          </cell>
        </row>
        <row r="37">
          <cell r="B37" t="str">
            <v>0.1.32</v>
          </cell>
          <cell r="D37" t="str">
            <v>21.02.02</v>
          </cell>
          <cell r="E37" t="str">
            <v>Lev. até 10.000 m² em vegetação densa</v>
          </cell>
          <cell r="F37" t="str">
            <v>m²</v>
          </cell>
        </row>
        <row r="38">
          <cell r="B38" t="str">
            <v>0.1.33</v>
          </cell>
          <cell r="D38" t="str">
            <v>21.02.03</v>
          </cell>
          <cell r="E38" t="str">
            <v xml:space="preserve">Lev. até 10.000 m² em zona urbana </v>
          </cell>
          <cell r="F38" t="str">
            <v>m²</v>
          </cell>
        </row>
        <row r="39">
          <cell r="B39" t="str">
            <v>0.1.34</v>
          </cell>
          <cell r="D39" t="str">
            <v>21.02.04</v>
          </cell>
          <cell r="E39" t="str">
            <v>Lev. até 10.000 m² em zona suburbana</v>
          </cell>
          <cell r="F39" t="str">
            <v>m²</v>
          </cell>
        </row>
        <row r="40">
          <cell r="B40" t="str">
            <v>0.1.35</v>
          </cell>
          <cell r="D40" t="str">
            <v>21.02.05</v>
          </cell>
          <cell r="E40" t="str">
            <v>Lev. de 10.000 a 50.000 m²</v>
          </cell>
          <cell r="F40" t="str">
            <v>m²</v>
          </cell>
        </row>
        <row r="41">
          <cell r="B41" t="str">
            <v>0.1.36</v>
          </cell>
          <cell r="D41" t="str">
            <v>21.02.06</v>
          </cell>
          <cell r="E41" t="str">
            <v>Lev. de 10.000 a 50.000 m² vegetação densa</v>
          </cell>
          <cell r="F41" t="str">
            <v>m²</v>
          </cell>
        </row>
        <row r="42">
          <cell r="B42" t="str">
            <v>0.1.37</v>
          </cell>
          <cell r="D42" t="str">
            <v>21.02.07</v>
          </cell>
          <cell r="E42" t="str">
            <v>Lev. de 10.000 a 50.000 m² zona urbana</v>
          </cell>
          <cell r="F42" t="str">
            <v>m²</v>
          </cell>
        </row>
        <row r="43">
          <cell r="B43" t="str">
            <v>0.1.38</v>
          </cell>
          <cell r="D43" t="str">
            <v>21.02.08</v>
          </cell>
          <cell r="E43" t="str">
            <v>Lev. de 10.000 a 50.000 m² zona suburbana</v>
          </cell>
          <cell r="F43" t="str">
            <v>m²</v>
          </cell>
        </row>
        <row r="44">
          <cell r="B44" t="str">
            <v>0.1.39</v>
          </cell>
          <cell r="D44" t="str">
            <v>21.02.09</v>
          </cell>
          <cell r="E44" t="str">
            <v>Lev. superior a 50.000 m²</v>
          </cell>
          <cell r="F44" t="str">
            <v>m²</v>
          </cell>
        </row>
        <row r="45">
          <cell r="B45" t="str">
            <v>0.1.40</v>
          </cell>
          <cell r="D45" t="str">
            <v>21.02.10</v>
          </cell>
          <cell r="E45" t="str">
            <v>Lev. superior a 50.000 m² vegetação densa</v>
          </cell>
          <cell r="F45" t="str">
            <v>m²</v>
          </cell>
        </row>
        <row r="46">
          <cell r="B46" t="str">
            <v>0.1.41</v>
          </cell>
          <cell r="D46" t="str">
            <v>21.02.11</v>
          </cell>
          <cell r="E46" t="str">
            <v>Lev. superior a 50.000 m² zona urbana</v>
          </cell>
          <cell r="F46" t="str">
            <v>m²</v>
          </cell>
        </row>
        <row r="47">
          <cell r="B47" t="str">
            <v>0.1.42</v>
          </cell>
          <cell r="D47" t="str">
            <v xml:space="preserve">21.02.12 </v>
          </cell>
          <cell r="E47" t="str">
            <v>Lev. superior a 50.000 m² zona suburbana</v>
          </cell>
          <cell r="F47" t="str">
            <v>m²</v>
          </cell>
        </row>
        <row r="48">
          <cell r="B48" t="str">
            <v>0.1.43</v>
          </cell>
          <cell r="D48" t="str">
            <v>21.02.13</v>
          </cell>
          <cell r="E48" t="str">
            <v>Transp. Coordenadas</v>
          </cell>
          <cell r="F48" t="str">
            <v>km</v>
          </cell>
        </row>
        <row r="49">
          <cell r="B49" t="str">
            <v>0.1.44</v>
          </cell>
          <cell r="D49" t="str">
            <v>21.02.14</v>
          </cell>
          <cell r="E49" t="str">
            <v>Transp. Coord. Vgt</v>
          </cell>
          <cell r="F49" t="str">
            <v>km</v>
          </cell>
        </row>
        <row r="50">
          <cell r="B50" t="str">
            <v>0.1.45</v>
          </cell>
          <cell r="D50" t="str">
            <v>21.02.15</v>
          </cell>
          <cell r="E50" t="str">
            <v>Transporte coordenadas zona urbana</v>
          </cell>
          <cell r="F50" t="str">
            <v>km</v>
          </cell>
        </row>
        <row r="51">
          <cell r="B51" t="str">
            <v>0.1.46</v>
          </cell>
          <cell r="D51" t="str">
            <v>21.02.16</v>
          </cell>
          <cell r="E51" t="str">
            <v>Transporte coordenadas zona suburbana</v>
          </cell>
          <cell r="F51" t="str">
            <v>km</v>
          </cell>
        </row>
        <row r="52">
          <cell r="B52" t="str">
            <v>0.1.47</v>
          </cell>
          <cell r="D52" t="str">
            <v>21.02.17</v>
          </cell>
          <cell r="E52" t="str">
            <v>Transporte de turma</v>
          </cell>
          <cell r="F52" t="str">
            <v>km</v>
          </cell>
        </row>
        <row r="53">
          <cell r="B53" t="str">
            <v>0.1.48</v>
          </cell>
          <cell r="D53" t="str">
            <v>21.02.18</v>
          </cell>
          <cell r="E53" t="str">
            <v>Locação de anteprojeto região ondulada</v>
          </cell>
          <cell r="F53" t="str">
            <v>km</v>
          </cell>
        </row>
        <row r="54">
          <cell r="B54" t="str">
            <v>0.1.49</v>
          </cell>
          <cell r="D54" t="str">
            <v>21.02.19</v>
          </cell>
          <cell r="E54" t="str">
            <v>Locação anteprojeto região montanhosa</v>
          </cell>
          <cell r="F54" t="str">
            <v>km</v>
          </cell>
        </row>
        <row r="55">
          <cell r="B55" t="str">
            <v>0.1.50</v>
          </cell>
          <cell r="D55" t="str">
            <v>21.02.20</v>
          </cell>
          <cell r="E55" t="str">
            <v>Locação linha ensaio região ondulada</v>
          </cell>
          <cell r="F55" t="str">
            <v>km</v>
          </cell>
        </row>
        <row r="56">
          <cell r="B56" t="str">
            <v>0.1.51</v>
          </cell>
          <cell r="D56" t="str">
            <v>21.02.21</v>
          </cell>
          <cell r="E56" t="str">
            <v>Locação linha ensaio região montanhosa</v>
          </cell>
          <cell r="F56" t="str">
            <v>km</v>
          </cell>
        </row>
        <row r="57">
          <cell r="B57" t="str">
            <v>0.1.52</v>
          </cell>
          <cell r="D57" t="str">
            <v>21.02.22</v>
          </cell>
          <cell r="E57" t="str">
            <v>Locação linha expl.em região montanhosa</v>
          </cell>
          <cell r="F57" t="str">
            <v>km</v>
          </cell>
        </row>
        <row r="58">
          <cell r="B58" t="str">
            <v>0.1.53</v>
          </cell>
          <cell r="D58" t="str">
            <v>21.02.23</v>
          </cell>
          <cell r="E58" t="str">
            <v>Locação linha expl.região escarpada</v>
          </cell>
          <cell r="F58" t="str">
            <v>km</v>
          </cell>
        </row>
        <row r="59">
          <cell r="B59" t="str">
            <v>0.1.54</v>
          </cell>
          <cell r="D59" t="str">
            <v>21.02.24</v>
          </cell>
          <cell r="E59" t="str">
            <v>Locação projeto região plana</v>
          </cell>
          <cell r="F59" t="str">
            <v>km</v>
          </cell>
        </row>
        <row r="60">
          <cell r="B60" t="str">
            <v>0.1.55</v>
          </cell>
          <cell r="D60" t="str">
            <v>21.02.25</v>
          </cell>
          <cell r="E60" t="str">
            <v>Locação projeto região plana veget.densa</v>
          </cell>
          <cell r="F60" t="str">
            <v>km</v>
          </cell>
        </row>
        <row r="61">
          <cell r="B61" t="str">
            <v>0.1.56</v>
          </cell>
          <cell r="D61" t="str">
            <v>21.02.26</v>
          </cell>
          <cell r="E61" t="str">
            <v>Locação projeto reg. plana zona urbana</v>
          </cell>
          <cell r="F61" t="str">
            <v>km</v>
          </cell>
        </row>
        <row r="62">
          <cell r="B62" t="str">
            <v>0.1.57</v>
          </cell>
          <cell r="D62" t="str">
            <v>21.02.27</v>
          </cell>
          <cell r="E62" t="str">
            <v>Locação projeto reg.plana zona suburbana</v>
          </cell>
          <cell r="F62" t="str">
            <v>km</v>
          </cell>
        </row>
        <row r="63">
          <cell r="B63" t="str">
            <v>0.1.58</v>
          </cell>
          <cell r="D63" t="str">
            <v xml:space="preserve">21.02.28 </v>
          </cell>
          <cell r="E63" t="str">
            <v>Locação projeto reg.ondulada</v>
          </cell>
          <cell r="F63" t="str">
            <v>km</v>
          </cell>
        </row>
        <row r="64">
          <cell r="B64" t="str">
            <v>0.1.59</v>
          </cell>
          <cell r="D64" t="str">
            <v>21.02.29</v>
          </cell>
          <cell r="E64" t="str">
            <v>Locação projeto reg. ondulada veget.densa</v>
          </cell>
          <cell r="F64" t="str">
            <v>km</v>
          </cell>
        </row>
        <row r="65">
          <cell r="B65" t="str">
            <v>0.1.60</v>
          </cell>
          <cell r="D65" t="str">
            <v>21.02.30</v>
          </cell>
          <cell r="E65" t="str">
            <v>Locação projeto reg. ondulada zona urbana</v>
          </cell>
          <cell r="F65" t="str">
            <v>km</v>
          </cell>
        </row>
        <row r="66">
          <cell r="B66" t="str">
            <v>0.1.61</v>
          </cell>
          <cell r="D66" t="str">
            <v>21.02.31</v>
          </cell>
          <cell r="E66" t="str">
            <v>Locação projeto reg. ondulada zona suburbana</v>
          </cell>
          <cell r="F66" t="str">
            <v>km</v>
          </cell>
        </row>
        <row r="67">
          <cell r="B67" t="str">
            <v>0.1.62</v>
          </cell>
          <cell r="D67" t="str">
            <v>21.02.32</v>
          </cell>
          <cell r="E67" t="str">
            <v>Locação projeto região montanhosa</v>
          </cell>
          <cell r="F67" t="str">
            <v>km</v>
          </cell>
        </row>
        <row r="68">
          <cell r="B68" t="str">
            <v>0.1.63</v>
          </cell>
          <cell r="D68" t="str">
            <v>21.02.33</v>
          </cell>
          <cell r="E68" t="str">
            <v>Locação projeto reg. montanhosa veget.densa</v>
          </cell>
          <cell r="F68" t="str">
            <v>km</v>
          </cell>
        </row>
        <row r="69">
          <cell r="B69" t="str">
            <v>0.1.64</v>
          </cell>
          <cell r="D69" t="str">
            <v>21.02.34</v>
          </cell>
          <cell r="E69" t="str">
            <v>Locação projeto reg. montanhosa zona urbana</v>
          </cell>
          <cell r="F69" t="str">
            <v>km</v>
          </cell>
        </row>
        <row r="70">
          <cell r="B70" t="str">
            <v>0.1.65</v>
          </cell>
          <cell r="D70" t="str">
            <v>21.02.35</v>
          </cell>
          <cell r="E70" t="str">
            <v>Locação projeto reg. montanhosa zona suburbana</v>
          </cell>
          <cell r="F70" t="str">
            <v>km</v>
          </cell>
        </row>
        <row r="71">
          <cell r="B71" t="str">
            <v>0.1.66</v>
          </cell>
          <cell r="D71" t="str">
            <v>21.02.36</v>
          </cell>
          <cell r="E71" t="str">
            <v>Locação projeto região escarpada</v>
          </cell>
          <cell r="F71" t="str">
            <v>km</v>
          </cell>
        </row>
        <row r="72">
          <cell r="B72" t="str">
            <v>0.1.67</v>
          </cell>
          <cell r="D72" t="str">
            <v>21.02.37</v>
          </cell>
          <cell r="E72" t="str">
            <v>Locação projeto reg. escarpada veget. densa</v>
          </cell>
          <cell r="F72" t="str">
            <v>km</v>
          </cell>
        </row>
        <row r="73">
          <cell r="B73" t="str">
            <v>0.1.68</v>
          </cell>
          <cell r="D73" t="str">
            <v>21.02.38</v>
          </cell>
          <cell r="E73" t="str">
            <v>Locação projeto reg. escarpada z. urbana</v>
          </cell>
          <cell r="F73" t="str">
            <v>km</v>
          </cell>
        </row>
        <row r="74">
          <cell r="B74" t="str">
            <v>0.1.69</v>
          </cell>
          <cell r="D74" t="str">
            <v>21.02.39</v>
          </cell>
          <cell r="E74" t="str">
            <v>Locação projeto reg. escarpada z.suburbana</v>
          </cell>
          <cell r="F74" t="str">
            <v>km</v>
          </cell>
        </row>
        <row r="75">
          <cell r="B75" t="str">
            <v>0.1.70</v>
          </cell>
          <cell r="D75" t="str">
            <v>21.02.40</v>
          </cell>
          <cell r="E75" t="str">
            <v>Cadastro região ondulada</v>
          </cell>
          <cell r="F75" t="str">
            <v>km</v>
          </cell>
        </row>
        <row r="76">
          <cell r="B76" t="str">
            <v>0.1.71</v>
          </cell>
          <cell r="D76" t="str">
            <v>21.02.41</v>
          </cell>
          <cell r="E76" t="str">
            <v>Cadastro reg.ondulada veget.densa</v>
          </cell>
          <cell r="F76" t="str">
            <v>km</v>
          </cell>
        </row>
        <row r="77">
          <cell r="B77" t="str">
            <v>0.1.72</v>
          </cell>
          <cell r="D77" t="str">
            <v>21.02.42</v>
          </cell>
          <cell r="E77" t="str">
            <v>Cadastro reg.ondulada zona urbana</v>
          </cell>
          <cell r="F77" t="str">
            <v>km</v>
          </cell>
        </row>
        <row r="78">
          <cell r="B78" t="str">
            <v>0.1.73</v>
          </cell>
          <cell r="D78" t="str">
            <v>21.02.43</v>
          </cell>
          <cell r="E78" t="str">
            <v>Cadastro reg.ondulada zona suburbana</v>
          </cell>
          <cell r="F78" t="str">
            <v>km</v>
          </cell>
        </row>
        <row r="79">
          <cell r="B79" t="str">
            <v>0.1.74</v>
          </cell>
          <cell r="D79" t="str">
            <v>21.02.44</v>
          </cell>
          <cell r="E79" t="str">
            <v>Cadastro região montanhosa</v>
          </cell>
          <cell r="F79" t="str">
            <v>km</v>
          </cell>
        </row>
        <row r="80">
          <cell r="B80" t="str">
            <v>0.1.75</v>
          </cell>
          <cell r="D80" t="str">
            <v>21.02.45</v>
          </cell>
          <cell r="E80" t="str">
            <v>Cadastro região montanhosa veget. densa</v>
          </cell>
          <cell r="F80" t="str">
            <v>km</v>
          </cell>
        </row>
        <row r="81">
          <cell r="B81" t="str">
            <v>0.1.76</v>
          </cell>
          <cell r="D81" t="str">
            <v>21.02.46</v>
          </cell>
          <cell r="E81" t="str">
            <v>Cadastro reg. montanhosa zona urbana</v>
          </cell>
          <cell r="F81" t="str">
            <v>km</v>
          </cell>
        </row>
        <row r="82">
          <cell r="B82" t="str">
            <v>0.1.77</v>
          </cell>
          <cell r="D82" t="str">
            <v>21.02.47</v>
          </cell>
          <cell r="E82" t="str">
            <v>Cadastro região montanhosa zona suburbana</v>
          </cell>
          <cell r="F82" t="str">
            <v>km</v>
          </cell>
        </row>
        <row r="83">
          <cell r="B83" t="str">
            <v>0.1.78</v>
          </cell>
          <cell r="D83" t="str">
            <v>21.02.48</v>
          </cell>
          <cell r="E83" t="str">
            <v>Cadastro região escarpada</v>
          </cell>
          <cell r="F83" t="str">
            <v>km</v>
          </cell>
        </row>
        <row r="84">
          <cell r="B84" t="str">
            <v>0.1.79</v>
          </cell>
          <cell r="D84" t="str">
            <v>21.02.49</v>
          </cell>
          <cell r="E84" t="str">
            <v>Cadastro reg. escarpada vegetação densa</v>
          </cell>
          <cell r="F84" t="str">
            <v>km</v>
          </cell>
        </row>
        <row r="85">
          <cell r="B85" t="str">
            <v>0.1.80</v>
          </cell>
          <cell r="D85" t="str">
            <v>21.02.50</v>
          </cell>
          <cell r="E85" t="str">
            <v>Cadastro reg. escarpada zona urbana</v>
          </cell>
          <cell r="F85" t="str">
            <v>km</v>
          </cell>
        </row>
        <row r="86">
          <cell r="B86" t="str">
            <v>0.1.81</v>
          </cell>
          <cell r="D86" t="str">
            <v>21.02.51</v>
          </cell>
          <cell r="E86" t="str">
            <v>Cadastro reg. escarpada zona suburbana</v>
          </cell>
          <cell r="F86" t="str">
            <v>km</v>
          </cell>
        </row>
        <row r="87">
          <cell r="B87" t="str">
            <v>0.1.82</v>
          </cell>
          <cell r="D87" t="str">
            <v>21.02.52</v>
          </cell>
          <cell r="E87" t="str">
            <v>Lev.bat.áreas até 100000 m²</v>
          </cell>
          <cell r="F87" t="str">
            <v>m²</v>
          </cell>
        </row>
        <row r="88">
          <cell r="B88" t="str">
            <v>0.1.83</v>
          </cell>
          <cell r="D88" t="str">
            <v>21.02.53</v>
          </cell>
          <cell r="E88" t="str">
            <v>Lev.bat.áreas até 100000 m² veget.densa</v>
          </cell>
          <cell r="F88" t="str">
            <v>m²</v>
          </cell>
        </row>
        <row r="89">
          <cell r="B89" t="str">
            <v>0.1.84</v>
          </cell>
          <cell r="D89" t="str">
            <v>21.02.54</v>
          </cell>
          <cell r="E89" t="str">
            <v>Lev.bat.áreas até 100000 m² zona urbana</v>
          </cell>
          <cell r="F89" t="str">
            <v>m²</v>
          </cell>
        </row>
        <row r="90">
          <cell r="B90" t="str">
            <v>0.1.85</v>
          </cell>
          <cell r="D90" t="str">
            <v>21.02.55</v>
          </cell>
          <cell r="E90" t="str">
            <v>Lev.bat.áreas até 100000 m² z. suburbana</v>
          </cell>
          <cell r="F90" t="str">
            <v>m²</v>
          </cell>
        </row>
        <row r="91">
          <cell r="B91" t="str">
            <v>0.1.86</v>
          </cell>
          <cell r="D91" t="str">
            <v>21.02.56</v>
          </cell>
          <cell r="E91" t="str">
            <v>Lev.bat.áreas 100000 a 500000 m²</v>
          </cell>
          <cell r="F91" t="str">
            <v>m²</v>
          </cell>
        </row>
        <row r="92">
          <cell r="B92" t="str">
            <v>0.1.87</v>
          </cell>
          <cell r="D92" t="str">
            <v>21.02.57</v>
          </cell>
          <cell r="E92" t="str">
            <v>Lev.bat.áreas 100000/500000m² veg. densa</v>
          </cell>
          <cell r="F92" t="str">
            <v>m²</v>
          </cell>
        </row>
        <row r="93">
          <cell r="B93" t="str">
            <v>0.1.88</v>
          </cell>
          <cell r="D93" t="str">
            <v>21.02.58</v>
          </cell>
          <cell r="E93" t="str">
            <v>Lev.bat.áreas 100000/500000 m² z.urbana</v>
          </cell>
          <cell r="F93" t="str">
            <v>m²</v>
          </cell>
        </row>
        <row r="94">
          <cell r="B94" t="str">
            <v>0.1.89</v>
          </cell>
          <cell r="D94" t="str">
            <v>21.02.59</v>
          </cell>
          <cell r="E94" t="str">
            <v>Lev.bat.áreas 100000/500000m² z.suburbana</v>
          </cell>
          <cell r="F94" t="str">
            <v>m²</v>
          </cell>
        </row>
        <row r="95">
          <cell r="B95" t="str">
            <v>0.1.90</v>
          </cell>
          <cell r="D95" t="str">
            <v>21.02.60</v>
          </cell>
          <cell r="E95" t="str">
            <v>Lev.bat.áreas acima de 500000 m²</v>
          </cell>
          <cell r="F95" t="str">
            <v>m²</v>
          </cell>
        </row>
        <row r="96">
          <cell r="B96" t="str">
            <v>0.1.91</v>
          </cell>
          <cell r="D96" t="str">
            <v>21.02.61</v>
          </cell>
          <cell r="E96" t="str">
            <v>Lev.bat.áreas acima de 500000m² veget.densa</v>
          </cell>
          <cell r="F96" t="str">
            <v>m²</v>
          </cell>
        </row>
        <row r="97">
          <cell r="B97" t="str">
            <v>0.1.92</v>
          </cell>
          <cell r="D97" t="str">
            <v>21.02.62</v>
          </cell>
          <cell r="E97" t="str">
            <v>Lev.bat.áreas acima de 500000 m² z.urbana</v>
          </cell>
          <cell r="F97" t="str">
            <v>m²</v>
          </cell>
        </row>
        <row r="98">
          <cell r="B98" t="str">
            <v>0.1.93</v>
          </cell>
          <cell r="D98" t="str">
            <v>21.02.63</v>
          </cell>
          <cell r="E98" t="str">
            <v>Lev.bat.áreas acima de 500000 m² z. suburbana.</v>
          </cell>
          <cell r="F98" t="str">
            <v>m²</v>
          </cell>
        </row>
        <row r="99">
          <cell r="B99" t="str">
            <v>0.1.94</v>
          </cell>
          <cell r="D99" t="str">
            <v>21.02.64</v>
          </cell>
          <cell r="E99" t="str">
            <v>Lev.batimetrico</v>
          </cell>
          <cell r="F99" t="str">
            <v>km</v>
          </cell>
        </row>
        <row r="100">
          <cell r="B100" t="str">
            <v>0.1.95</v>
          </cell>
          <cell r="D100" t="str">
            <v>21.02.65</v>
          </cell>
          <cell r="E100" t="str">
            <v>Lev.Batimetrico em vegetação densa</v>
          </cell>
          <cell r="F100" t="str">
            <v>km</v>
          </cell>
        </row>
        <row r="101">
          <cell r="B101" t="str">
            <v>0.1.96</v>
          </cell>
          <cell r="D101" t="str">
            <v>21.02.66</v>
          </cell>
          <cell r="E101" t="str">
            <v>Lev.Batimetrico em zona urbana</v>
          </cell>
          <cell r="F101" t="str">
            <v>km</v>
          </cell>
        </row>
        <row r="102">
          <cell r="B102" t="str">
            <v>0.1.97</v>
          </cell>
          <cell r="D102" t="str">
            <v>21.02.67</v>
          </cell>
          <cell r="E102" t="str">
            <v>Lev.Batimetrico em zona suburbana</v>
          </cell>
          <cell r="F102" t="str">
            <v>km</v>
          </cell>
        </row>
        <row r="103">
          <cell r="B103" t="str">
            <v>0.1.98</v>
          </cell>
          <cell r="D103" t="str">
            <v>21.02.68</v>
          </cell>
          <cell r="E103" t="str">
            <v>Serv.hidrologia/drenagem reg. ondulada</v>
          </cell>
          <cell r="F103" t="str">
            <v>km</v>
          </cell>
        </row>
        <row r="104">
          <cell r="B104" t="str">
            <v>0.1.99</v>
          </cell>
          <cell r="D104" t="str">
            <v>21.02.69</v>
          </cell>
          <cell r="E104" t="str">
            <v>Serv.hidrologia/drenagem reg. montanhosa</v>
          </cell>
          <cell r="F104" t="str">
            <v>km</v>
          </cell>
        </row>
        <row r="105">
          <cell r="B105" t="str">
            <v>0.1.100</v>
          </cell>
          <cell r="D105" t="str">
            <v>21.02.70</v>
          </cell>
          <cell r="E105" t="str">
            <v>Serv.hidrologia/drenagem reg. escarpada</v>
          </cell>
          <cell r="F105" t="str">
            <v>km</v>
          </cell>
        </row>
        <row r="106">
          <cell r="B106" t="str">
            <v>0.1.101</v>
          </cell>
          <cell r="D106" t="str">
            <v>21.03.01</v>
          </cell>
          <cell r="E106" t="str">
            <v>Remoção cerca arame, incl. Transporte</v>
          </cell>
          <cell r="F106" t="str">
            <v>m</v>
          </cell>
        </row>
        <row r="107">
          <cell r="B107" t="str">
            <v>0.1.102</v>
          </cell>
          <cell r="D107" t="str">
            <v>21.03.02</v>
          </cell>
          <cell r="E107" t="str">
            <v>Remoção de defensa métalica simples</v>
          </cell>
          <cell r="F107" t="str">
            <v>m</v>
          </cell>
        </row>
        <row r="108">
          <cell r="B108" t="str">
            <v>0.1.103</v>
          </cell>
          <cell r="D108" t="str">
            <v>21.03.03</v>
          </cell>
          <cell r="E108" t="str">
            <v>Remoção de defensa metálica dupla</v>
          </cell>
          <cell r="F108" t="str">
            <v>m</v>
          </cell>
        </row>
        <row r="109">
          <cell r="B109" t="str">
            <v>0.1.104</v>
          </cell>
          <cell r="D109" t="str">
            <v>21.03.06</v>
          </cell>
          <cell r="E109" t="str">
            <v>Remoção canalização D&gt;0,60m</v>
          </cell>
          <cell r="F109" t="str">
            <v>m</v>
          </cell>
        </row>
        <row r="110">
          <cell r="B110" t="str">
            <v>0.1.105</v>
          </cell>
          <cell r="D110" t="str">
            <v>21.03.07</v>
          </cell>
          <cell r="E110" t="str">
            <v>Remoção canalização D&lt;0,60m</v>
          </cell>
          <cell r="F110" t="str">
            <v>m</v>
          </cell>
        </row>
        <row r="111">
          <cell r="B111" t="str">
            <v>0.1.106</v>
          </cell>
          <cell r="D111" t="str">
            <v>21.03.08</v>
          </cell>
          <cell r="E111" t="str">
            <v>Remoção e transporte de guia pré-moldada</v>
          </cell>
          <cell r="F111" t="str">
            <v>m</v>
          </cell>
        </row>
        <row r="112">
          <cell r="B112" t="str">
            <v>0.1.107</v>
          </cell>
          <cell r="D112" t="str">
            <v>21.03.09</v>
          </cell>
          <cell r="E112" t="str">
            <v>Remoção de estaca de eucalipto</v>
          </cell>
          <cell r="F112" t="str">
            <v>m</v>
          </cell>
        </row>
        <row r="113">
          <cell r="B113" t="str">
            <v>0.1.108</v>
          </cell>
          <cell r="D113" t="str">
            <v>21.03.10</v>
          </cell>
          <cell r="E113" t="str">
            <v>Remoção de tacha refletiva</v>
          </cell>
          <cell r="F113" t="str">
            <v>un</v>
          </cell>
        </row>
        <row r="114">
          <cell r="B114" t="str">
            <v>0.1.109</v>
          </cell>
          <cell r="D114" t="str">
            <v>21.03.11.07</v>
          </cell>
          <cell r="E114" t="str">
            <v>Remoção de pintura demarcatória de via</v>
          </cell>
          <cell r="F114" t="str">
            <v>m²</v>
          </cell>
        </row>
        <row r="115">
          <cell r="B115" t="str">
            <v>0.1.110</v>
          </cell>
          <cell r="D115" t="str">
            <v>21.04.01</v>
          </cell>
          <cell r="E115" t="str">
            <v>Cerca de arame farpado c/ 4 fios</v>
          </cell>
          <cell r="F115" t="str">
            <v>m</v>
          </cell>
        </row>
        <row r="116">
          <cell r="B116" t="str">
            <v>0.1.111</v>
          </cell>
          <cell r="D116" t="str">
            <v>21.04.02</v>
          </cell>
          <cell r="E116" t="str">
            <v>Cerca de arame farpado c/ 6 fios</v>
          </cell>
          <cell r="F116" t="str">
            <v>m</v>
          </cell>
        </row>
        <row r="117">
          <cell r="B117" t="str">
            <v>0.1.112</v>
          </cell>
          <cell r="D117" t="str">
            <v>21.04.03</v>
          </cell>
          <cell r="E117" t="str">
            <v>Cerca arame farpado por reaproveitamento</v>
          </cell>
          <cell r="F117" t="str">
            <v>m</v>
          </cell>
        </row>
        <row r="118">
          <cell r="B118" t="str">
            <v>0.1.113</v>
          </cell>
          <cell r="D118" t="str">
            <v>21.05.01</v>
          </cell>
          <cell r="E118" t="str">
            <v>Demolição de concreto Armado</v>
          </cell>
          <cell r="F118" t="str">
            <v>m³</v>
          </cell>
        </row>
        <row r="119">
          <cell r="B119" t="str">
            <v>0.1.114</v>
          </cell>
          <cell r="D119" t="str">
            <v>21.05.02</v>
          </cell>
          <cell r="E119" t="str">
            <v>Demolição de concreto simples</v>
          </cell>
          <cell r="F119" t="str">
            <v>m³</v>
          </cell>
        </row>
        <row r="120">
          <cell r="B120" t="str">
            <v>0.1.115</v>
          </cell>
          <cell r="D120" t="str">
            <v>21.05.04</v>
          </cell>
          <cell r="E120" t="str">
            <v>Demolição de Pavimento Rígido</v>
          </cell>
          <cell r="F120" t="str">
            <v>m³</v>
          </cell>
        </row>
        <row r="121">
          <cell r="B121" t="str">
            <v>0.1.116</v>
          </cell>
          <cell r="D121" t="str">
            <v>21.05.05</v>
          </cell>
          <cell r="E121" t="str">
            <v>Demolição de Edificação em Alvenaria</v>
          </cell>
          <cell r="F121" t="str">
            <v>m²</v>
          </cell>
        </row>
        <row r="122">
          <cell r="B122" t="str">
            <v>0.1.117</v>
          </cell>
          <cell r="D122" t="str">
            <v>21.05.06</v>
          </cell>
          <cell r="E122" t="str">
            <v>Demolição de Edificação em Madeira</v>
          </cell>
          <cell r="F122" t="str">
            <v>m²</v>
          </cell>
        </row>
        <row r="123">
          <cell r="B123" t="str">
            <v>0.1.118</v>
          </cell>
          <cell r="D123" t="str">
            <v>21.05.07</v>
          </cell>
          <cell r="E123" t="str">
            <v>Demolição pavi.flex, incl.transp.até 1km</v>
          </cell>
          <cell r="F123" t="str">
            <v>m³</v>
          </cell>
        </row>
        <row r="124">
          <cell r="B124" t="str">
            <v>0.1.119</v>
          </cell>
          <cell r="D124" t="str">
            <v>21.05.08</v>
          </cell>
          <cell r="E124" t="str">
            <v>Limpeza de dispositivo de drenagem</v>
          </cell>
          <cell r="F124" t="str">
            <v>m</v>
          </cell>
        </row>
        <row r="125">
          <cell r="B125" t="str">
            <v>0.1.120</v>
          </cell>
          <cell r="D125" t="str">
            <v>21.05.09</v>
          </cell>
          <cell r="E125" t="str">
            <v>Limpeza manual de terreno</v>
          </cell>
          <cell r="F125" t="str">
            <v>m²</v>
          </cell>
        </row>
        <row r="126">
          <cell r="B126" t="str">
            <v>0.1.121</v>
          </cell>
          <cell r="D126" t="str">
            <v>21.05.10</v>
          </cell>
          <cell r="E126" t="str">
            <v>Limpeza de dispositivo de drenagem para plataforma</v>
          </cell>
          <cell r="F126" t="str">
            <v>m</v>
          </cell>
        </row>
        <row r="128">
          <cell r="B128" t="str">
            <v>Cód. Colinas</v>
          </cell>
          <cell r="D128" t="str">
            <v>Código</v>
          </cell>
          <cell r="E128" t="str">
            <v>Serviços</v>
          </cell>
          <cell r="F128" t="str">
            <v>Unid.</v>
          </cell>
        </row>
        <row r="131">
          <cell r="D131" t="str">
            <v>FASE 22 - TERRAPLENAGEM</v>
          </cell>
        </row>
        <row r="132">
          <cell r="B132" t="str">
            <v>1.1.1</v>
          </cell>
          <cell r="D132" t="str">
            <v>22.01.01</v>
          </cell>
          <cell r="E132" t="str">
            <v>Limp. terreno s/destocamento de árvores</v>
          </cell>
          <cell r="F132" t="str">
            <v>m²</v>
          </cell>
        </row>
        <row r="133">
          <cell r="B133" t="str">
            <v>1.1.2</v>
          </cell>
          <cell r="D133" t="str">
            <v>22.01.02</v>
          </cell>
          <cell r="E133" t="str">
            <v>Limp. terreno c/ dest.arv.perímetro&lt;= 78cm</v>
          </cell>
          <cell r="F133" t="str">
            <v>m²</v>
          </cell>
        </row>
        <row r="134">
          <cell r="B134" t="str">
            <v>1.1.3</v>
          </cell>
          <cell r="D134" t="str">
            <v>22.01.03</v>
          </cell>
          <cell r="E134" t="str">
            <v>Limp manual terreno amont. de materiais</v>
          </cell>
          <cell r="F134" t="str">
            <v>m²</v>
          </cell>
        </row>
        <row r="135">
          <cell r="B135" t="str">
            <v>1.1.4</v>
          </cell>
          <cell r="D135" t="str">
            <v>22.01.04</v>
          </cell>
          <cell r="E135" t="str">
            <v>Derrub.dest.arv.P&gt;78</v>
          </cell>
          <cell r="F135" t="str">
            <v>un</v>
          </cell>
        </row>
        <row r="136">
          <cell r="B136" t="str">
            <v>1.1.5</v>
          </cell>
          <cell r="D136" t="str">
            <v>22.01.05</v>
          </cell>
          <cell r="E136" t="str">
            <v>Destocamento árv. com perímetro maior que 78cm</v>
          </cell>
          <cell r="F136" t="str">
            <v>un</v>
          </cell>
        </row>
        <row r="137">
          <cell r="B137" t="str">
            <v>1.1.6</v>
          </cell>
          <cell r="D137" t="str">
            <v>22.01.06</v>
          </cell>
          <cell r="E137" t="str">
            <v>Raspagem do terreno</v>
          </cell>
          <cell r="F137" t="str">
            <v>m²</v>
          </cell>
        </row>
        <row r="138">
          <cell r="B138" t="str">
            <v>1.1.7</v>
          </cell>
          <cell r="D138" t="str">
            <v>22.01.07</v>
          </cell>
          <cell r="E138" t="str">
            <v>Carga de material de limpeza de escavação</v>
          </cell>
          <cell r="F138" t="str">
            <v>m³</v>
          </cell>
        </row>
        <row r="139">
          <cell r="B139" t="str">
            <v>1.1.8</v>
          </cell>
          <cell r="D139" t="str">
            <v>22.02.01.01</v>
          </cell>
          <cell r="E139" t="str">
            <v>Escavação 1/2ª cat. trator + pá carreg.</v>
          </cell>
          <cell r="F139" t="str">
            <v>m³</v>
          </cell>
        </row>
        <row r="140">
          <cell r="B140" t="str">
            <v>1.1.9</v>
          </cell>
          <cell r="D140" t="str">
            <v>22.02.01.02</v>
          </cell>
          <cell r="E140" t="str">
            <v>Escavação 1/2ª cat. c/ motoscraper</v>
          </cell>
          <cell r="F140" t="str">
            <v>m³</v>
          </cell>
        </row>
        <row r="141">
          <cell r="B141" t="str">
            <v>1.1.10</v>
          </cell>
          <cell r="D141" t="str">
            <v>22.02.01.03</v>
          </cell>
          <cell r="E141" t="str">
            <v>Escavação 1/2ª cat. c/ escav. Hidraúlica</v>
          </cell>
          <cell r="F141" t="str">
            <v>m³</v>
          </cell>
        </row>
        <row r="142">
          <cell r="B142" t="str">
            <v>1.1.11</v>
          </cell>
          <cell r="D142" t="str">
            <v>22.02.02</v>
          </cell>
          <cell r="E142" t="str">
            <v>Escavação e carga material 2ª cat. c/ripper</v>
          </cell>
          <cell r="F142" t="str">
            <v>m³</v>
          </cell>
        </row>
        <row r="143">
          <cell r="B143" t="str">
            <v>1.1.12</v>
          </cell>
          <cell r="D143" t="str">
            <v>22.02.03</v>
          </cell>
          <cell r="E143" t="str">
            <v>Escavação carga material 2ª cat. com explosivo</v>
          </cell>
          <cell r="F143" t="str">
            <v>m³</v>
          </cell>
        </row>
        <row r="144">
          <cell r="B144" t="str">
            <v>1.1.13</v>
          </cell>
          <cell r="D144" t="str">
            <v>22.02.04</v>
          </cell>
          <cell r="E144" t="str">
            <v>Escavação e carga material de 3ª cat.</v>
          </cell>
          <cell r="F144" t="str">
            <v>m³</v>
          </cell>
        </row>
        <row r="145">
          <cell r="B145" t="str">
            <v>1.1.14</v>
          </cell>
          <cell r="D145" t="str">
            <v>22.02.05</v>
          </cell>
          <cell r="E145" t="str">
            <v>Escavação Carga solo mole sob lâmina d'agua</v>
          </cell>
          <cell r="F145" t="str">
            <v>m³</v>
          </cell>
        </row>
        <row r="146">
          <cell r="B146" t="str">
            <v>1.1.15</v>
          </cell>
          <cell r="D146" t="str">
            <v>22.02.06</v>
          </cell>
          <cell r="E146" t="str">
            <v>Carga de material limpeza</v>
          </cell>
          <cell r="F146" t="str">
            <v>m³</v>
          </cell>
        </row>
        <row r="147">
          <cell r="B147" t="str">
            <v>1.1.16</v>
          </cell>
          <cell r="D147" t="str">
            <v>22.02.07</v>
          </cell>
          <cell r="E147" t="str">
            <v>Escavação, carga e desc. Mat. Sil-arg. No corte</v>
          </cell>
          <cell r="F147" t="str">
            <v>m³</v>
          </cell>
        </row>
        <row r="148">
          <cell r="B148" t="str">
            <v>1.1.17</v>
          </cell>
          <cell r="D148" t="str">
            <v>22.02.08</v>
          </cell>
          <cell r="E148" t="str">
            <v>Aquis. Mat. Espal. Conf. Rolagem mat. Sil. Arg</v>
          </cell>
          <cell r="F148" t="str">
            <v>m³</v>
          </cell>
        </row>
        <row r="149">
          <cell r="B149" t="str">
            <v>1.1.18</v>
          </cell>
          <cell r="D149" t="str">
            <v>22.02.09</v>
          </cell>
          <cell r="E149" t="str">
            <v>Espalhamento/Regularização/Compactação/ de Material em bota-Fora</v>
          </cell>
          <cell r="F149" t="str">
            <v>m³</v>
          </cell>
        </row>
        <row r="150">
          <cell r="B150" t="str">
            <v>1.1.19</v>
          </cell>
          <cell r="D150" t="str">
            <v>22.03.01</v>
          </cell>
          <cell r="E150" t="str">
            <v xml:space="preserve">Transporte de 1ª/2ª categoria até 1 km </v>
          </cell>
          <cell r="F150" t="str">
            <v>m³xkm</v>
          </cell>
        </row>
        <row r="151">
          <cell r="B151" t="str">
            <v>1.1.20</v>
          </cell>
          <cell r="D151" t="str">
            <v>22.03.02</v>
          </cell>
          <cell r="E151" t="str">
            <v>Transporte de 1ª/2ª categoria até 2 km</v>
          </cell>
          <cell r="F151" t="str">
            <v>m³xkm</v>
          </cell>
        </row>
        <row r="152">
          <cell r="B152" t="str">
            <v>1.1.21</v>
          </cell>
          <cell r="D152" t="str">
            <v>22.03.03</v>
          </cell>
          <cell r="E152" t="str">
            <v xml:space="preserve">Transporte de 1ª/2ª categoria até 5 km </v>
          </cell>
          <cell r="F152" t="str">
            <v>m³xkm</v>
          </cell>
        </row>
        <row r="153">
          <cell r="B153" t="str">
            <v>1.1.22</v>
          </cell>
          <cell r="D153" t="str">
            <v>22.03.04</v>
          </cell>
          <cell r="E153" t="str">
            <v>Transporte de 1ª/2ª categoria até 10 km</v>
          </cell>
          <cell r="F153" t="str">
            <v>m³xkm</v>
          </cell>
        </row>
        <row r="154">
          <cell r="B154" t="str">
            <v>1.1.23</v>
          </cell>
          <cell r="D154" t="str">
            <v>22.03.05</v>
          </cell>
          <cell r="E154" t="str">
            <v>Transporte de 1ª/2ª categoria até 15 km</v>
          </cell>
          <cell r="F154" t="str">
            <v>m³xkm</v>
          </cell>
        </row>
        <row r="155">
          <cell r="B155" t="str">
            <v>1.1.24</v>
          </cell>
          <cell r="D155" t="str">
            <v>22.03.06</v>
          </cell>
          <cell r="E155" t="str">
            <v>Transporte de 1ª/2ª categoria alem 15 km</v>
          </cell>
          <cell r="F155" t="str">
            <v>m³xkm</v>
          </cell>
        </row>
        <row r="156">
          <cell r="B156" t="str">
            <v>1.1.25</v>
          </cell>
          <cell r="D156" t="str">
            <v>22.03.07</v>
          </cell>
          <cell r="E156" t="str">
            <v>Transporte de 3ª categoria até 1 km</v>
          </cell>
          <cell r="F156" t="str">
            <v>m³xkm</v>
          </cell>
        </row>
        <row r="157">
          <cell r="B157" t="str">
            <v>1.1.26</v>
          </cell>
          <cell r="D157" t="str">
            <v>22.03.08</v>
          </cell>
          <cell r="E157" t="str">
            <v xml:space="preserve">Transporte de 3ª categoria alem de 1 km </v>
          </cell>
          <cell r="F157" t="str">
            <v>m³xkm</v>
          </cell>
        </row>
        <row r="158">
          <cell r="B158" t="str">
            <v>1.1.27</v>
          </cell>
          <cell r="D158" t="str">
            <v>22.03.09</v>
          </cell>
          <cell r="E158" t="str">
            <v xml:space="preserve">Transporte de solo mole até 2 km </v>
          </cell>
          <cell r="F158" t="str">
            <v>m³xkm</v>
          </cell>
        </row>
        <row r="159">
          <cell r="B159" t="str">
            <v>1.1.28</v>
          </cell>
          <cell r="D159" t="str">
            <v>22.03.10</v>
          </cell>
          <cell r="E159" t="str">
            <v xml:space="preserve">Transporte de solo mole alem 2 km </v>
          </cell>
          <cell r="F159" t="str">
            <v>m³xkm</v>
          </cell>
        </row>
        <row r="160">
          <cell r="B160" t="str">
            <v>1.1.29</v>
          </cell>
          <cell r="D160" t="str">
            <v>22.03.11</v>
          </cell>
          <cell r="E160" t="str">
            <v>Transporte material de limpeza até 1km</v>
          </cell>
          <cell r="F160" t="str">
            <v>m³xkm</v>
          </cell>
        </row>
        <row r="161">
          <cell r="B161" t="str">
            <v>1.1.30</v>
          </cell>
          <cell r="D161" t="str">
            <v>22.03.12</v>
          </cell>
          <cell r="E161" t="str">
            <v xml:space="preserve">Transporte material de limpeza além de 1km </v>
          </cell>
          <cell r="F161" t="str">
            <v>m³xkm</v>
          </cell>
        </row>
        <row r="162">
          <cell r="B162" t="str">
            <v>1.1.31</v>
          </cell>
          <cell r="D162" t="str">
            <v>22.04.01</v>
          </cell>
          <cell r="E162" t="str">
            <v xml:space="preserve">Compactação de aterro maior/igual 95%PS </v>
          </cell>
          <cell r="F162" t="str">
            <v>m³</v>
          </cell>
        </row>
        <row r="163">
          <cell r="B163" t="str">
            <v>1.1.32</v>
          </cell>
          <cell r="D163" t="str">
            <v>22.06.01</v>
          </cell>
          <cell r="E163" t="str">
            <v>Lastro fundação de aterro c/areia lavada</v>
          </cell>
          <cell r="F163" t="str">
            <v>m³</v>
          </cell>
        </row>
        <row r="164">
          <cell r="B164" t="str">
            <v>1.1.33</v>
          </cell>
          <cell r="D164" t="str">
            <v>22.06.04</v>
          </cell>
          <cell r="E164" t="str">
            <v>Lastro fundação de aterro c/pedra rachão</v>
          </cell>
          <cell r="F164" t="str">
            <v>m³</v>
          </cell>
        </row>
        <row r="165">
          <cell r="B165" t="str">
            <v>1.1.34</v>
          </cell>
          <cell r="D165" t="str">
            <v>22.06.05</v>
          </cell>
          <cell r="E165" t="str">
            <v xml:space="preserve">Espalhamento Adensamento Material de Fund. de Aterro </v>
          </cell>
          <cell r="F165" t="str">
            <v>m³</v>
          </cell>
        </row>
        <row r="166">
          <cell r="B166" t="str">
            <v>1.1.35</v>
          </cell>
          <cell r="D166" t="str">
            <v>22.07.01</v>
          </cell>
          <cell r="E166" t="str">
            <v>Valeta de proteção manual</v>
          </cell>
          <cell r="F166" t="str">
            <v>m</v>
          </cell>
        </row>
        <row r="168">
          <cell r="B168" t="str">
            <v>Cód. Colinas</v>
          </cell>
          <cell r="D168" t="str">
            <v>Código</v>
          </cell>
          <cell r="E168" t="str">
            <v>Serviços</v>
          </cell>
          <cell r="F168" t="str">
            <v>Unid.</v>
          </cell>
        </row>
        <row r="171">
          <cell r="D171" t="str">
            <v>FASE 23 - PAVIMENTAÇÃO</v>
          </cell>
        </row>
        <row r="172">
          <cell r="B172" t="str">
            <v>3.1.1</v>
          </cell>
          <cell r="D172" t="str">
            <v>23.01.01</v>
          </cell>
          <cell r="E172" t="str">
            <v>Dem. Pav. Flex. m³ 3,95</v>
          </cell>
          <cell r="F172" t="str">
            <v>m³</v>
          </cell>
        </row>
        <row r="173">
          <cell r="B173" t="str">
            <v>3.1.2</v>
          </cell>
          <cell r="D173" t="str">
            <v>23.02.01</v>
          </cell>
          <cell r="E173" t="str">
            <v>Melhoria/preparo sub-leito - 100% PN</v>
          </cell>
          <cell r="F173" t="str">
            <v>m²</v>
          </cell>
        </row>
        <row r="174">
          <cell r="B174" t="str">
            <v>3.1.3</v>
          </cell>
          <cell r="D174" t="str">
            <v>23.02.02</v>
          </cell>
          <cell r="E174" t="str">
            <v xml:space="preserve">Melhoria/preparo sub-leito - 100% PI </v>
          </cell>
          <cell r="F174" t="str">
            <v>m²</v>
          </cell>
        </row>
        <row r="175">
          <cell r="B175" t="str">
            <v>3.1.4</v>
          </cell>
          <cell r="D175" t="str">
            <v>23.03.01</v>
          </cell>
          <cell r="E175" t="str">
            <v>Reforço sub-leito escav.solo escolhido</v>
          </cell>
          <cell r="F175" t="str">
            <v>m³</v>
          </cell>
        </row>
        <row r="176">
          <cell r="B176" t="str">
            <v>3.1.5</v>
          </cell>
          <cell r="D176" t="str">
            <v>23.03.02.01</v>
          </cell>
          <cell r="E176" t="str">
            <v xml:space="preserve">Reforço de sub-leito - transp até 01km </v>
          </cell>
          <cell r="F176" t="str">
            <v>m³xkm</v>
          </cell>
        </row>
        <row r="177">
          <cell r="B177" t="str">
            <v>3.1.6</v>
          </cell>
          <cell r="D177" t="str">
            <v>23.03.02.02</v>
          </cell>
          <cell r="E177" t="str">
            <v xml:space="preserve">Reforço de sub-leito - transp até 02km </v>
          </cell>
          <cell r="F177" t="str">
            <v>m³xkm</v>
          </cell>
        </row>
        <row r="178">
          <cell r="B178" t="str">
            <v>3.1.7</v>
          </cell>
          <cell r="D178" t="str">
            <v>23.03.02.03</v>
          </cell>
          <cell r="E178" t="str">
            <v>Reforço de sub-leito - transp até 05km</v>
          </cell>
          <cell r="F178" t="str">
            <v>m³xkm</v>
          </cell>
        </row>
        <row r="179">
          <cell r="B179" t="str">
            <v>3.1.8</v>
          </cell>
          <cell r="D179" t="str">
            <v>23.03.02.04</v>
          </cell>
          <cell r="E179" t="str">
            <v xml:space="preserve">Reforço de sub-leito - transp até 10km </v>
          </cell>
          <cell r="F179" t="str">
            <v>m³xkm</v>
          </cell>
        </row>
        <row r="180">
          <cell r="B180" t="str">
            <v>3.1.9</v>
          </cell>
          <cell r="D180" t="str">
            <v>23.03.02.05</v>
          </cell>
          <cell r="E180" t="str">
            <v>Reforço de sub-leito - transp até 15km</v>
          </cell>
          <cell r="F180" t="str">
            <v>m³xkm</v>
          </cell>
        </row>
        <row r="181">
          <cell r="B181" t="str">
            <v>3.1.10</v>
          </cell>
          <cell r="D181" t="str">
            <v>23.03.02.06</v>
          </cell>
          <cell r="E181" t="str">
            <v xml:space="preserve">Reforço de sub-leito - transp. + 15km </v>
          </cell>
          <cell r="F181" t="str">
            <v>m³xkm</v>
          </cell>
        </row>
        <row r="182">
          <cell r="B182" t="str">
            <v>3.1.11</v>
          </cell>
          <cell r="D182" t="str">
            <v>23.03.03</v>
          </cell>
          <cell r="E182" t="str">
            <v xml:space="preserve">Reforço de sub-leito compact 100% PI </v>
          </cell>
          <cell r="F182" t="str">
            <v>m³</v>
          </cell>
        </row>
        <row r="183">
          <cell r="B183" t="str">
            <v>3.1.12</v>
          </cell>
          <cell r="D183" t="str">
            <v>23.03.04</v>
          </cell>
          <cell r="E183" t="str">
            <v xml:space="preserve">Reforço de sub-leito compact 100% PN </v>
          </cell>
          <cell r="F183" t="str">
            <v>m³</v>
          </cell>
        </row>
        <row r="184">
          <cell r="B184" t="str">
            <v>3.1.13</v>
          </cell>
          <cell r="D184" t="str">
            <v>23.04.01.01.26</v>
          </cell>
          <cell r="E184" t="str">
            <v>Sub-base ou base solo cim 3% - Usina</v>
          </cell>
          <cell r="F184" t="str">
            <v>m³</v>
          </cell>
        </row>
        <row r="185">
          <cell r="B185" t="str">
            <v>3.1.14</v>
          </cell>
          <cell r="D185" t="str">
            <v>23.04.01.02</v>
          </cell>
          <cell r="E185" t="str">
            <v>Sub-base ou base solo cim 4% - Usina</v>
          </cell>
          <cell r="F185" t="str">
            <v>m³</v>
          </cell>
        </row>
        <row r="186">
          <cell r="B186" t="str">
            <v>3.1.15</v>
          </cell>
          <cell r="D186" t="str">
            <v>23.04.01.03</v>
          </cell>
          <cell r="E186" t="str">
            <v>Sub-base ou base solo cim 5% - Usina</v>
          </cell>
          <cell r="F186" t="str">
            <v>m³</v>
          </cell>
        </row>
        <row r="187">
          <cell r="B187" t="str">
            <v>3.1.16</v>
          </cell>
          <cell r="D187" t="str">
            <v>23.04.01.04</v>
          </cell>
          <cell r="E187" t="str">
            <v>Sub-base ou base solo cim 6% - Usina</v>
          </cell>
          <cell r="F187" t="str">
            <v>m³</v>
          </cell>
        </row>
        <row r="188">
          <cell r="B188" t="str">
            <v>3.1.17</v>
          </cell>
          <cell r="D188" t="str">
            <v>23.04.01.05</v>
          </cell>
          <cell r="E188" t="str">
            <v>Sub-base ou base solo cim 7% - Usina</v>
          </cell>
          <cell r="F188" t="str">
            <v>m³</v>
          </cell>
        </row>
        <row r="189">
          <cell r="B189" t="str">
            <v>3.1.18</v>
          </cell>
          <cell r="D189" t="str">
            <v>23.04.01.06</v>
          </cell>
          <cell r="E189" t="str">
            <v>Sub-base ou base solo cim 8% - Usina</v>
          </cell>
          <cell r="F189" t="str">
            <v>m³</v>
          </cell>
        </row>
        <row r="190">
          <cell r="B190" t="str">
            <v>3.1.19</v>
          </cell>
          <cell r="D190" t="str">
            <v>23.04.01.07</v>
          </cell>
          <cell r="E190" t="str">
            <v>Sub-base ou base solo cim 9% - Usina</v>
          </cell>
          <cell r="F190" t="str">
            <v>m³</v>
          </cell>
        </row>
        <row r="191">
          <cell r="B191" t="str">
            <v>3.1.20</v>
          </cell>
          <cell r="D191" t="str">
            <v>23.04.01.08</v>
          </cell>
          <cell r="E191" t="str">
            <v>Sub-base ou base solo cim 10% - Usina</v>
          </cell>
          <cell r="F191" t="str">
            <v>m³</v>
          </cell>
        </row>
        <row r="192">
          <cell r="B192" t="str">
            <v>3.1.21</v>
          </cell>
          <cell r="D192" t="str">
            <v>23.04.01.09</v>
          </cell>
          <cell r="E192" t="str">
            <v>Sub-base ou base solo cim 11% - Usina</v>
          </cell>
          <cell r="F192" t="str">
            <v>m³</v>
          </cell>
        </row>
        <row r="193">
          <cell r="B193" t="str">
            <v>3.1.22</v>
          </cell>
          <cell r="D193" t="str">
            <v>23.04.01.10</v>
          </cell>
          <cell r="E193" t="str">
            <v>Sub-base ou base solo cim 12% - Usina</v>
          </cell>
          <cell r="F193" t="str">
            <v>m³</v>
          </cell>
        </row>
        <row r="194">
          <cell r="B194" t="str">
            <v>3.1.23</v>
          </cell>
          <cell r="D194" t="str">
            <v>23.04.01.11</v>
          </cell>
          <cell r="E194" t="str">
            <v>Sub-base ou base solo cim 3% - Pulv.</v>
          </cell>
          <cell r="F194" t="str">
            <v>m³</v>
          </cell>
        </row>
        <row r="195">
          <cell r="B195" t="str">
            <v>3.1.24</v>
          </cell>
          <cell r="D195" t="str">
            <v>23.04.01.12</v>
          </cell>
          <cell r="E195" t="str">
            <v>Sub-base ou base solo cim 4% - Pulv.</v>
          </cell>
          <cell r="F195" t="str">
            <v>m³</v>
          </cell>
        </row>
        <row r="196">
          <cell r="B196" t="str">
            <v>3.1.25</v>
          </cell>
          <cell r="D196" t="str">
            <v>23.04.01.13</v>
          </cell>
          <cell r="E196" t="str">
            <v xml:space="preserve">Sub-base ou base solo cim 5% - Pulv. </v>
          </cell>
          <cell r="F196" t="str">
            <v>m³</v>
          </cell>
        </row>
        <row r="197">
          <cell r="B197" t="str">
            <v>3.1.26</v>
          </cell>
          <cell r="D197" t="str">
            <v>23.04.01.14</v>
          </cell>
          <cell r="E197" t="str">
            <v>Sub-base ou base solo cim 6% - Pulv.</v>
          </cell>
          <cell r="F197" t="str">
            <v>m³</v>
          </cell>
        </row>
        <row r="198">
          <cell r="B198" t="str">
            <v>3.1.27</v>
          </cell>
          <cell r="D198" t="str">
            <v>23.04.01.15</v>
          </cell>
          <cell r="E198" t="str">
            <v xml:space="preserve">Sub-base ou base solo cim 7% - Pulv. </v>
          </cell>
          <cell r="F198" t="str">
            <v>m³</v>
          </cell>
        </row>
        <row r="199">
          <cell r="B199" t="str">
            <v>3.1.28</v>
          </cell>
          <cell r="D199" t="str">
            <v>23.04.01.16</v>
          </cell>
          <cell r="E199" t="str">
            <v xml:space="preserve">Sub-base ou base solo cim 8% - Pulv. </v>
          </cell>
          <cell r="F199" t="str">
            <v>m³</v>
          </cell>
        </row>
        <row r="200">
          <cell r="B200" t="str">
            <v>3.1.29</v>
          </cell>
          <cell r="D200" t="str">
            <v>23.04.01.17</v>
          </cell>
          <cell r="E200" t="str">
            <v xml:space="preserve">Sub-base ou base solo cim 9% - Pulv. </v>
          </cell>
          <cell r="F200" t="str">
            <v>m³</v>
          </cell>
        </row>
        <row r="201">
          <cell r="B201" t="str">
            <v>3.1.30</v>
          </cell>
          <cell r="D201" t="str">
            <v>23.04.01.18</v>
          </cell>
          <cell r="E201" t="str">
            <v xml:space="preserve">Sub-base ou base solo cim 10% - Pulv. </v>
          </cell>
          <cell r="F201" t="str">
            <v>m³</v>
          </cell>
        </row>
        <row r="202">
          <cell r="B202" t="str">
            <v>3.1.31</v>
          </cell>
          <cell r="D202" t="str">
            <v>23.04.01.19</v>
          </cell>
          <cell r="E202" t="str">
            <v xml:space="preserve">Sub-base ou base solo cim 11% - Pulv. </v>
          </cell>
          <cell r="F202" t="str">
            <v>m³</v>
          </cell>
        </row>
        <row r="203">
          <cell r="B203" t="str">
            <v>3.1.32</v>
          </cell>
          <cell r="D203" t="str">
            <v>23.04.01.20</v>
          </cell>
          <cell r="E203" t="str">
            <v xml:space="preserve">Sub-base ou base solo cim 12% - Pulv. </v>
          </cell>
          <cell r="F203" t="str">
            <v>m³</v>
          </cell>
        </row>
        <row r="204">
          <cell r="B204" t="str">
            <v>3.1.33</v>
          </cell>
          <cell r="D204" t="str">
            <v>23.04.02.01</v>
          </cell>
          <cell r="E204" t="str">
            <v xml:space="preserve">Sub-base ou base solo brita c/ cim.3% </v>
          </cell>
          <cell r="F204" t="str">
            <v>m³</v>
          </cell>
        </row>
        <row r="205">
          <cell r="B205" t="str">
            <v>3.1.34</v>
          </cell>
          <cell r="D205" t="str">
            <v>23.04.02.02</v>
          </cell>
          <cell r="E205" t="str">
            <v xml:space="preserve">Sub-base ou base solo brita c/ cim.4% </v>
          </cell>
          <cell r="F205" t="str">
            <v>m³</v>
          </cell>
        </row>
        <row r="206">
          <cell r="B206" t="str">
            <v>3.1.35</v>
          </cell>
          <cell r="D206" t="str">
            <v>23.04.02.03</v>
          </cell>
          <cell r="E206" t="str">
            <v xml:space="preserve">Sub-base ou base solo brita c/ cim.5% </v>
          </cell>
          <cell r="F206" t="str">
            <v>m³</v>
          </cell>
        </row>
        <row r="207">
          <cell r="B207" t="str">
            <v>3.1.36</v>
          </cell>
          <cell r="D207" t="str">
            <v>23.04.02.04</v>
          </cell>
          <cell r="E207" t="str">
            <v xml:space="preserve">Sub-base ou base solo brita c/ cim.6% </v>
          </cell>
          <cell r="F207" t="str">
            <v>m³</v>
          </cell>
        </row>
        <row r="208">
          <cell r="B208" t="str">
            <v>3.1.37</v>
          </cell>
          <cell r="D208" t="str">
            <v>23.04.02.05</v>
          </cell>
          <cell r="E208" t="str">
            <v xml:space="preserve">Sub-base ou base de solo brita 50% brita </v>
          </cell>
          <cell r="F208" t="str">
            <v>m³</v>
          </cell>
        </row>
        <row r="209">
          <cell r="B209" t="str">
            <v>3.1.38</v>
          </cell>
          <cell r="D209" t="str">
            <v>23.04.02.07</v>
          </cell>
          <cell r="E209" t="str">
            <v>Sub-base ou base de solo brita 60% brita</v>
          </cell>
          <cell r="F209" t="str">
            <v>m³</v>
          </cell>
        </row>
        <row r="210">
          <cell r="B210" t="str">
            <v>3.1.39</v>
          </cell>
          <cell r="D210" t="str">
            <v>23.04.02.09</v>
          </cell>
          <cell r="E210" t="str">
            <v>Sub-base ou base de solo brita 70% brita</v>
          </cell>
          <cell r="F210" t="str">
            <v>m³</v>
          </cell>
        </row>
        <row r="211">
          <cell r="B211" t="str">
            <v>3.1.40</v>
          </cell>
          <cell r="D211" t="str">
            <v>23.04.02.11</v>
          </cell>
          <cell r="E211" t="str">
            <v xml:space="preserve">Sub-base ou base de solo brita 80% brita </v>
          </cell>
          <cell r="F211" t="str">
            <v>m³</v>
          </cell>
        </row>
        <row r="212">
          <cell r="B212" t="str">
            <v>3.1.41</v>
          </cell>
          <cell r="D212" t="str">
            <v>23.04.02.13</v>
          </cell>
          <cell r="E212" t="str">
            <v>Sub-base ou base de solo brita 90% brita</v>
          </cell>
          <cell r="F212" t="str">
            <v>m³</v>
          </cell>
        </row>
        <row r="213">
          <cell r="B213" t="str">
            <v>3.1.42</v>
          </cell>
          <cell r="D213" t="str">
            <v>23.04.03.01</v>
          </cell>
          <cell r="E213" t="str">
            <v xml:space="preserve">Sub-base ou base brita grad. simples </v>
          </cell>
          <cell r="F213" t="str">
            <v>m³</v>
          </cell>
        </row>
        <row r="214">
          <cell r="B214" t="str">
            <v>3.1.43</v>
          </cell>
          <cell r="D214" t="str">
            <v>23.04.03.02</v>
          </cell>
          <cell r="E214" t="str">
            <v>Sub-base ou base de Pedra Britada</v>
          </cell>
          <cell r="F214" t="str">
            <v>m³</v>
          </cell>
        </row>
        <row r="215">
          <cell r="B215" t="str">
            <v>3.1.44</v>
          </cell>
          <cell r="D215" t="str">
            <v>23.04.03.03</v>
          </cell>
          <cell r="E215" t="str">
            <v>Sub-base ou base de Bica Corrida</v>
          </cell>
          <cell r="F215" t="str">
            <v>m³</v>
          </cell>
        </row>
        <row r="216">
          <cell r="B216" t="str">
            <v>3.1.45</v>
          </cell>
          <cell r="D216" t="str">
            <v>23.04.03.04</v>
          </cell>
          <cell r="E216" t="str">
            <v>Sub-base ou base de Pedra Rachão, Conf. ET-POO/042 (DERSA)</v>
          </cell>
          <cell r="F216" t="str">
            <v>m³</v>
          </cell>
        </row>
        <row r="217">
          <cell r="B217" t="str">
            <v>3.1.46</v>
          </cell>
          <cell r="D217" t="str">
            <v>23.04.04.01</v>
          </cell>
          <cell r="E217" t="str">
            <v>Sub-base/base brita grad.c/ cim 1% vol.</v>
          </cell>
          <cell r="F217" t="str">
            <v>m³</v>
          </cell>
        </row>
        <row r="218">
          <cell r="B218" t="str">
            <v>3.1.47</v>
          </cell>
          <cell r="D218" t="str">
            <v>23.04.04.02</v>
          </cell>
          <cell r="E218" t="str">
            <v xml:space="preserve">Sub-base/base brita grad.c/cim 2% vol. </v>
          </cell>
          <cell r="F218" t="str">
            <v>m³</v>
          </cell>
        </row>
        <row r="219">
          <cell r="B219" t="str">
            <v>3.1.48</v>
          </cell>
          <cell r="D219" t="str">
            <v>23.04.04.03</v>
          </cell>
          <cell r="E219" t="str">
            <v xml:space="preserve">Sub-base/base brita grad.c/cim 3% vol. </v>
          </cell>
          <cell r="F219" t="str">
            <v>m³</v>
          </cell>
        </row>
        <row r="220">
          <cell r="B220" t="str">
            <v>3.1.49</v>
          </cell>
          <cell r="D220" t="str">
            <v>23.04.04.04</v>
          </cell>
          <cell r="E220" t="str">
            <v xml:space="preserve">Sub-base/base brita grad.c/cim 4% vol. </v>
          </cell>
          <cell r="F220" t="str">
            <v>m³</v>
          </cell>
        </row>
        <row r="221">
          <cell r="B221" t="str">
            <v>3.1.50</v>
          </cell>
          <cell r="D221" t="str">
            <v>23.04.05.01</v>
          </cell>
          <cell r="E221" t="str">
            <v>Sub-base/base solo estabiliz. Granulometr.</v>
          </cell>
          <cell r="F221" t="str">
            <v>m³</v>
          </cell>
        </row>
        <row r="222">
          <cell r="B222" t="str">
            <v>3.1.51</v>
          </cell>
          <cell r="D222" t="str">
            <v>23.04.06.01</v>
          </cell>
          <cell r="E222" t="str">
            <v>Sub-base/base macadame hidraúlico</v>
          </cell>
          <cell r="F222" t="str">
            <v>m³</v>
          </cell>
        </row>
        <row r="223">
          <cell r="B223" t="str">
            <v>3.1.52</v>
          </cell>
          <cell r="D223" t="str">
            <v>23.04.06.02</v>
          </cell>
          <cell r="E223" t="str">
            <v>Sub-base/base macadame betum.</v>
          </cell>
          <cell r="F223" t="str">
            <v>m³</v>
          </cell>
        </row>
        <row r="224">
          <cell r="B224" t="str">
            <v>3.1.53</v>
          </cell>
          <cell r="D224" t="str">
            <v>23.04.07.01</v>
          </cell>
          <cell r="E224" t="str">
            <v xml:space="preserve">Sub-base/base solo aren. fino 95%PI </v>
          </cell>
          <cell r="F224" t="str">
            <v>m³</v>
          </cell>
        </row>
        <row r="225">
          <cell r="B225" t="str">
            <v>3.1.54</v>
          </cell>
          <cell r="D225" t="str">
            <v>23.04.07.03</v>
          </cell>
          <cell r="E225" t="str">
            <v xml:space="preserve">Sub-base/base solo estabiliz. quimic. </v>
          </cell>
          <cell r="F225" t="str">
            <v>m³</v>
          </cell>
        </row>
        <row r="226">
          <cell r="B226" t="str">
            <v>3.1.55</v>
          </cell>
          <cell r="D226" t="str">
            <v>23.05.01</v>
          </cell>
          <cell r="E226" t="str">
            <v xml:space="preserve">Imprimadura bet. impermeabilizante </v>
          </cell>
          <cell r="F226" t="str">
            <v>m²</v>
          </cell>
        </row>
        <row r="227">
          <cell r="B227" t="str">
            <v>3.1.56</v>
          </cell>
          <cell r="D227" t="str">
            <v>23.05.02</v>
          </cell>
          <cell r="E227" t="str">
            <v xml:space="preserve">Imprimadura betuminosa ligante </v>
          </cell>
          <cell r="F227" t="str">
            <v>m²</v>
          </cell>
        </row>
        <row r="228">
          <cell r="B228" t="str">
            <v>3.1.57</v>
          </cell>
          <cell r="D228" t="str">
            <v>23.05.03</v>
          </cell>
          <cell r="E228" t="str">
            <v xml:space="preserve">Imprimadura bet. auxiliar de ligação </v>
          </cell>
          <cell r="F228" t="str">
            <v>m²</v>
          </cell>
        </row>
        <row r="229">
          <cell r="B229" t="str">
            <v>3.1.58</v>
          </cell>
          <cell r="D229" t="str">
            <v>23.05.04</v>
          </cell>
          <cell r="E229" t="str">
            <v>Imprimadura betuminosa ligante modif. Polimero</v>
          </cell>
          <cell r="F229" t="str">
            <v>m²</v>
          </cell>
        </row>
        <row r="230">
          <cell r="B230" t="str">
            <v>3.1.59</v>
          </cell>
          <cell r="D230" t="str">
            <v>23.06.01</v>
          </cell>
          <cell r="E230" t="str">
            <v xml:space="preserve">Tratamento superficial simples </v>
          </cell>
          <cell r="F230" t="str">
            <v>m²</v>
          </cell>
        </row>
        <row r="231">
          <cell r="B231" t="str">
            <v>3.1.60</v>
          </cell>
          <cell r="D231" t="str">
            <v>23.06.02</v>
          </cell>
          <cell r="E231" t="str">
            <v xml:space="preserve">Tratamento superficial duplo </v>
          </cell>
          <cell r="F231" t="str">
            <v>m³</v>
          </cell>
        </row>
        <row r="232">
          <cell r="B232" t="str">
            <v>3.1.61</v>
          </cell>
          <cell r="D232" t="str">
            <v>23.06.03</v>
          </cell>
          <cell r="E232" t="str">
            <v xml:space="preserve">Tratamento superficial triplo </v>
          </cell>
          <cell r="F232" t="str">
            <v>m³</v>
          </cell>
        </row>
        <row r="233">
          <cell r="B233" t="str">
            <v>3.1.62</v>
          </cell>
          <cell r="D233" t="str">
            <v>23.06.04</v>
          </cell>
          <cell r="E233" t="str">
            <v>Micro Pavimento c/ Polimero Com Fibra</v>
          </cell>
          <cell r="F233" t="str">
            <v>m²</v>
          </cell>
        </row>
        <row r="234">
          <cell r="B234" t="str">
            <v>3.1.63</v>
          </cell>
          <cell r="D234" t="str">
            <v>23.06.04.01</v>
          </cell>
          <cell r="E234" t="str">
            <v>Micro Pavimento c/ Polimero Sem Fibra</v>
          </cell>
          <cell r="F234" t="str">
            <v>m²</v>
          </cell>
        </row>
        <row r="235">
          <cell r="B235" t="str">
            <v>3.1.64</v>
          </cell>
          <cell r="D235" t="str">
            <v>23.06.05</v>
          </cell>
          <cell r="E235" t="str">
            <v xml:space="preserve">Tratamento superf. c/ lama asfáltica </v>
          </cell>
          <cell r="F235" t="str">
            <v>m²</v>
          </cell>
        </row>
        <row r="236">
          <cell r="B236" t="str">
            <v>3.1.65</v>
          </cell>
          <cell r="D236" t="str">
            <v>23.06.06</v>
          </cell>
          <cell r="E236" t="str">
            <v xml:space="preserve">Tratamento sup.cam. lama asfáltica grossa </v>
          </cell>
          <cell r="F236" t="str">
            <v>m²</v>
          </cell>
        </row>
        <row r="237">
          <cell r="B237" t="str">
            <v>3.1.66</v>
          </cell>
          <cell r="D237" t="str">
            <v>23.06.07</v>
          </cell>
          <cell r="E237" t="str">
            <v xml:space="preserve">Tratamento superf. simples modif. p/polimero </v>
          </cell>
          <cell r="F237" t="str">
            <v>m²</v>
          </cell>
        </row>
        <row r="238">
          <cell r="B238" t="str">
            <v>3.1.67</v>
          </cell>
          <cell r="D238" t="str">
            <v>23.06.08</v>
          </cell>
          <cell r="E238" t="str">
            <v xml:space="preserve">Tratamento superf. duplo modif. p/polimero </v>
          </cell>
          <cell r="F238" t="str">
            <v>m³</v>
          </cell>
        </row>
        <row r="239">
          <cell r="B239" t="str">
            <v>3.1.68</v>
          </cell>
          <cell r="D239" t="str">
            <v>23.06.09</v>
          </cell>
          <cell r="E239" t="str">
            <v xml:space="preserve">Tratamento superf. triplo modif. p/polimero </v>
          </cell>
          <cell r="F239" t="str">
            <v>m³</v>
          </cell>
        </row>
        <row r="240">
          <cell r="B240" t="str">
            <v>3.1.69</v>
          </cell>
          <cell r="D240" t="str">
            <v>23.07.01</v>
          </cell>
          <cell r="E240" t="str">
            <v xml:space="preserve">Camada Base Pré-misturado a frio </v>
          </cell>
          <cell r="F240" t="str">
            <v>m³</v>
          </cell>
        </row>
        <row r="241">
          <cell r="B241" t="str">
            <v>3.1.70</v>
          </cell>
          <cell r="D241" t="str">
            <v>23.08.01.01</v>
          </cell>
          <cell r="E241" t="str">
            <v xml:space="preserve">Conc. asf. us.quente - Binder grad. A s/DOP </v>
          </cell>
          <cell r="F241" t="str">
            <v>m³</v>
          </cell>
        </row>
        <row r="242">
          <cell r="B242" t="str">
            <v>3.1.71</v>
          </cell>
          <cell r="D242" t="str">
            <v>23.08.02</v>
          </cell>
          <cell r="E242" t="str">
            <v xml:space="preserve">Conc. asf. us.quente - Binder grad. B c/DOP </v>
          </cell>
          <cell r="F242" t="str">
            <v>m³</v>
          </cell>
        </row>
        <row r="243">
          <cell r="B243" t="str">
            <v>3.1.72</v>
          </cell>
          <cell r="D243" t="str">
            <v>23.08.02.01</v>
          </cell>
          <cell r="E243" t="str">
            <v xml:space="preserve">Conc. asf. us.quente - Binder grad. B s/DOP </v>
          </cell>
          <cell r="F243" t="str">
            <v>m³</v>
          </cell>
        </row>
        <row r="244">
          <cell r="B244" t="str">
            <v>3.1.73</v>
          </cell>
          <cell r="D244" t="str">
            <v>23.08.03.01</v>
          </cell>
          <cell r="E244" t="str">
            <v xml:space="preserve">Camada Rolante -CBUQ Graduação - "C" s/DOP </v>
          </cell>
          <cell r="F244" t="str">
            <v>m³</v>
          </cell>
        </row>
        <row r="245">
          <cell r="B245" t="str">
            <v>3.1.74</v>
          </cell>
          <cell r="D245" t="str">
            <v>23.08.03.03</v>
          </cell>
          <cell r="E245" t="str">
            <v xml:space="preserve">Camada Rolante -CBUQ Graduação - "C" c/DOP </v>
          </cell>
          <cell r="F245" t="str">
            <v>m³</v>
          </cell>
        </row>
        <row r="246">
          <cell r="B246" t="str">
            <v>3.1.75</v>
          </cell>
          <cell r="D246" t="str">
            <v>23.08.06</v>
          </cell>
          <cell r="E246" t="str">
            <v>Conc. asfaltico modificado / 15% em peso de Borracha ( CONTINUO)</v>
          </cell>
          <cell r="F246" t="str">
            <v>m³</v>
          </cell>
        </row>
        <row r="247">
          <cell r="B247" t="str">
            <v>3.1.76</v>
          </cell>
          <cell r="D247" t="str">
            <v>23.09.01</v>
          </cell>
          <cell r="E247" t="str">
            <v>Capa selante tipo 2</v>
          </cell>
          <cell r="F247" t="str">
            <v>m²</v>
          </cell>
        </row>
        <row r="248">
          <cell r="B248" t="str">
            <v>3.1.77</v>
          </cell>
          <cell r="D248" t="str">
            <v>23.09.02</v>
          </cell>
          <cell r="E248" t="str">
            <v xml:space="preserve">Capa selante tipo 3 </v>
          </cell>
          <cell r="F248" t="str">
            <v>m²</v>
          </cell>
        </row>
        <row r="249">
          <cell r="B249" t="str">
            <v>3.1.78</v>
          </cell>
          <cell r="D249" t="str">
            <v>23.10.01</v>
          </cell>
          <cell r="E249" t="str">
            <v xml:space="preserve">Fresagem de pav., indep. espessura </v>
          </cell>
          <cell r="F249" t="str">
            <v>m³</v>
          </cell>
        </row>
        <row r="250">
          <cell r="B250" t="str">
            <v>3.1.79</v>
          </cell>
          <cell r="D250" t="str">
            <v>23.11.01</v>
          </cell>
          <cell r="E250" t="str">
            <v>Pavimento de conc. pobre rolado</v>
          </cell>
          <cell r="F250" t="str">
            <v>m³</v>
          </cell>
        </row>
        <row r="251">
          <cell r="B251" t="str">
            <v>3.1.80</v>
          </cell>
          <cell r="D251" t="str">
            <v>23.11.03</v>
          </cell>
          <cell r="E251" t="str">
            <v xml:space="preserve">Pavimento de conc. Mecanico </v>
          </cell>
          <cell r="F251" t="str">
            <v>m³</v>
          </cell>
        </row>
        <row r="252">
          <cell r="B252" t="str">
            <v>3.1.81</v>
          </cell>
          <cell r="D252" t="str">
            <v>23.12.01</v>
          </cell>
          <cell r="E252" t="str">
            <v xml:space="preserve">Pavimento conc intertr. 6 cm </v>
          </cell>
          <cell r="F252" t="str">
            <v>m²</v>
          </cell>
        </row>
        <row r="253">
          <cell r="B253" t="str">
            <v>3.1.82</v>
          </cell>
          <cell r="D253" t="str">
            <v>23.12.02</v>
          </cell>
          <cell r="E253" t="str">
            <v xml:space="preserve">Pavimento conc intertr. 8 cm </v>
          </cell>
          <cell r="F253" t="str">
            <v>m²</v>
          </cell>
        </row>
        <row r="254">
          <cell r="B254" t="str">
            <v>3.1.83</v>
          </cell>
          <cell r="D254" t="str">
            <v>23.12.03</v>
          </cell>
          <cell r="E254" t="str">
            <v>Pavimento conc intertr. 10 cm</v>
          </cell>
          <cell r="F254" t="str">
            <v>m²</v>
          </cell>
        </row>
        <row r="256">
          <cell r="B256" t="str">
            <v>Cód. Colinas</v>
          </cell>
          <cell r="D256" t="str">
            <v>Código</v>
          </cell>
          <cell r="E256" t="str">
            <v>Serviços</v>
          </cell>
          <cell r="F256" t="str">
            <v>Unid.</v>
          </cell>
        </row>
        <row r="259">
          <cell r="D259" t="str">
            <v>FASE 24 - OBRAS DE ARTE CORRENTE E DRENAGEM</v>
          </cell>
        </row>
        <row r="260">
          <cell r="B260" t="str">
            <v>4.1.1</v>
          </cell>
          <cell r="D260" t="str">
            <v>24.01.01</v>
          </cell>
          <cell r="E260" t="str">
            <v xml:space="preserve">Aterro de acesso </v>
          </cell>
          <cell r="F260" t="str">
            <v>m³</v>
          </cell>
        </row>
        <row r="261">
          <cell r="B261" t="str">
            <v>4.1.2</v>
          </cell>
          <cell r="D261" t="str">
            <v>24.02.01</v>
          </cell>
          <cell r="E261" t="str">
            <v xml:space="preserve">Escavação manual para obras sem explosivos </v>
          </cell>
          <cell r="F261" t="str">
            <v>m³</v>
          </cell>
        </row>
        <row r="262">
          <cell r="B262" t="str">
            <v>4.1.3</v>
          </cell>
          <cell r="D262" t="str">
            <v>24.02.02</v>
          </cell>
          <cell r="E262" t="str">
            <v xml:space="preserve">Escavação mecânica para obras sem explosivos </v>
          </cell>
          <cell r="F262" t="str">
            <v>m³</v>
          </cell>
        </row>
        <row r="263">
          <cell r="B263" t="str">
            <v>4.1.4</v>
          </cell>
          <cell r="D263" t="str">
            <v>24.02.03</v>
          </cell>
          <cell r="E263" t="str">
            <v xml:space="preserve">Escavação mecânica para obras com explosivo </v>
          </cell>
          <cell r="F263" t="str">
            <v>m³</v>
          </cell>
        </row>
        <row r="264">
          <cell r="B264" t="str">
            <v>4.1.5</v>
          </cell>
          <cell r="D264" t="str">
            <v>24.02.04</v>
          </cell>
          <cell r="E264" t="str">
            <v xml:space="preserve">Escavação corta-rio sem explosivo </v>
          </cell>
          <cell r="F264" t="str">
            <v>m³</v>
          </cell>
        </row>
        <row r="265">
          <cell r="B265" t="str">
            <v>4.1.6</v>
          </cell>
          <cell r="D265" t="str">
            <v>24.02.05</v>
          </cell>
          <cell r="E265" t="str">
            <v xml:space="preserve">Escavação corta-rio com explosivo </v>
          </cell>
          <cell r="F265" t="str">
            <v>m³</v>
          </cell>
        </row>
        <row r="266">
          <cell r="B266" t="str">
            <v>4.1.7</v>
          </cell>
          <cell r="D266" t="str">
            <v>24.02.08</v>
          </cell>
          <cell r="E266" t="str">
            <v xml:space="preserve">Escavação fund., bueiro ou dreno sem expl. até 2 m </v>
          </cell>
          <cell r="F266" t="str">
            <v>m³</v>
          </cell>
        </row>
        <row r="267">
          <cell r="B267" t="str">
            <v>4.1.8</v>
          </cell>
          <cell r="D267" t="str">
            <v xml:space="preserve">24.02.09 </v>
          </cell>
          <cell r="E267" t="str">
            <v xml:space="preserve">Acresc. p/Escav. 1,5 m profundidade, além 2m </v>
          </cell>
          <cell r="F267" t="str">
            <v>m³</v>
          </cell>
        </row>
        <row r="268">
          <cell r="B268" t="str">
            <v>4.1.9</v>
          </cell>
          <cell r="D268" t="str">
            <v>24.02.10</v>
          </cell>
          <cell r="E268" t="str">
            <v xml:space="preserve">Escavação fund., bueiro ou dreno c/expl. até 2 m </v>
          </cell>
          <cell r="F268" t="str">
            <v>m³</v>
          </cell>
        </row>
        <row r="269">
          <cell r="B269" t="str">
            <v>4.1.10</v>
          </cell>
          <cell r="D269" t="str">
            <v>24.02.11</v>
          </cell>
          <cell r="E269" t="str">
            <v xml:space="preserve">Acresc.esc. ensec.explos.c/ 1,5m prof. além 2m </v>
          </cell>
          <cell r="F269" t="str">
            <v>m³</v>
          </cell>
        </row>
        <row r="270">
          <cell r="B270" t="str">
            <v>4.1.11</v>
          </cell>
          <cell r="D270" t="str">
            <v>24.02.12</v>
          </cell>
          <cell r="E270" t="str">
            <v xml:space="preserve">Escavação fund. dentro ensec. sem expl. até 3m </v>
          </cell>
          <cell r="F270" t="str">
            <v>m³</v>
          </cell>
        </row>
        <row r="271">
          <cell r="B271" t="str">
            <v>4.1.12</v>
          </cell>
          <cell r="D271" t="str">
            <v>24.02.13</v>
          </cell>
          <cell r="E271" t="str">
            <v xml:space="preserve">Acresc. p/escav. ensec. p/cada 1m prof. além 3m </v>
          </cell>
          <cell r="F271" t="str">
            <v>m³</v>
          </cell>
        </row>
        <row r="272">
          <cell r="B272" t="str">
            <v>4.1.13</v>
          </cell>
          <cell r="D272" t="str">
            <v>24.02.14</v>
          </cell>
          <cell r="E272" t="str">
            <v xml:space="preserve">Escavação fund. dentro ensec. com expl. até 3 m </v>
          </cell>
          <cell r="F272" t="str">
            <v>m³</v>
          </cell>
        </row>
        <row r="273">
          <cell r="B273" t="str">
            <v>4.1.14</v>
          </cell>
          <cell r="D273" t="str">
            <v>24.02.15</v>
          </cell>
          <cell r="E273" t="str">
            <v>Acresc. p/escav. ensec.c/explos.c/ 1,5m além 3m</v>
          </cell>
          <cell r="F273" t="str">
            <v>m³</v>
          </cell>
        </row>
        <row r="274">
          <cell r="B274" t="str">
            <v>4.1.15</v>
          </cell>
          <cell r="D274" t="str">
            <v>24.03.01</v>
          </cell>
          <cell r="E274" t="str">
            <v xml:space="preserve">Parede ensecadeira com prancha - esp. 0,05m </v>
          </cell>
          <cell r="F274" t="str">
            <v>m²</v>
          </cell>
        </row>
        <row r="275">
          <cell r="B275" t="str">
            <v>4.1.16</v>
          </cell>
          <cell r="D275" t="str">
            <v>24.03.02</v>
          </cell>
          <cell r="E275" t="str">
            <v>Parede ensecadeira com prancha - esp. 0,075m</v>
          </cell>
          <cell r="F275" t="str">
            <v>m²</v>
          </cell>
        </row>
        <row r="276">
          <cell r="B276" t="str">
            <v>4.1.17</v>
          </cell>
          <cell r="D276" t="str">
            <v>24.03.04</v>
          </cell>
          <cell r="E276" t="str">
            <v xml:space="preserve">Argila ench. ensecadeira, incl. apiloamento </v>
          </cell>
          <cell r="F276" t="str">
            <v>m³</v>
          </cell>
        </row>
        <row r="277">
          <cell r="B277" t="str">
            <v>4.1.18</v>
          </cell>
          <cell r="D277" t="str">
            <v>24.03.05</v>
          </cell>
          <cell r="E277" t="str">
            <v xml:space="preserve">Esgotamento continuo água </v>
          </cell>
          <cell r="F277" t="str">
            <v>m³</v>
          </cell>
        </row>
        <row r="278">
          <cell r="B278" t="str">
            <v>4.1.19</v>
          </cell>
          <cell r="D278" t="str">
            <v>24.03.06</v>
          </cell>
          <cell r="E278" t="str">
            <v>Escoramento de valas/cavas p/ fund. contínuo</v>
          </cell>
          <cell r="F278" t="str">
            <v>m²</v>
          </cell>
        </row>
        <row r="279">
          <cell r="B279" t="str">
            <v>4.1.20</v>
          </cell>
          <cell r="D279" t="str">
            <v>24.03.07</v>
          </cell>
          <cell r="E279" t="str">
            <v xml:space="preserve">Escoramento de valas/cavas para fund. descont. </v>
          </cell>
          <cell r="F279" t="str">
            <v>m²</v>
          </cell>
        </row>
        <row r="280">
          <cell r="B280" t="str">
            <v>4.1.21</v>
          </cell>
          <cell r="D280" t="str">
            <v>24.03.08</v>
          </cell>
          <cell r="E280" t="str">
            <v>Escoramento para formas</v>
          </cell>
          <cell r="F280" t="str">
            <v>m²</v>
          </cell>
        </row>
        <row r="281">
          <cell r="B281" t="str">
            <v>4.1.22</v>
          </cell>
          <cell r="D281" t="str">
            <v>24.04.01</v>
          </cell>
          <cell r="E281" t="str">
            <v xml:space="preserve">Cimbramento de passagem secundária e galeria ret. </v>
          </cell>
          <cell r="F281" t="str">
            <v>m³</v>
          </cell>
        </row>
        <row r="282">
          <cell r="B282" t="str">
            <v>4.1.23</v>
          </cell>
          <cell r="D282" t="str">
            <v>24.04.02</v>
          </cell>
          <cell r="E282" t="str">
            <v>Cimbramento de galeria em abóboda</v>
          </cell>
          <cell r="F282" t="str">
            <v>m³</v>
          </cell>
        </row>
        <row r="283">
          <cell r="B283" t="str">
            <v>4.1.24</v>
          </cell>
          <cell r="D283" t="str">
            <v>24.04.03</v>
          </cell>
          <cell r="E283" t="str">
            <v>Andaime de madeira</v>
          </cell>
          <cell r="F283" t="str">
            <v>m³</v>
          </cell>
        </row>
        <row r="284">
          <cell r="B284" t="str">
            <v>4.1.25</v>
          </cell>
          <cell r="D284" t="str">
            <v>24.04.04</v>
          </cell>
          <cell r="E284" t="str">
            <v xml:space="preserve">Andaime tubular </v>
          </cell>
          <cell r="F284" t="str">
            <v>m³</v>
          </cell>
        </row>
        <row r="285">
          <cell r="B285" t="str">
            <v>4.1.26</v>
          </cell>
          <cell r="D285" t="str">
            <v>24.05.01</v>
          </cell>
          <cell r="E285" t="str">
            <v xml:space="preserve">Forma plana para concreto comum </v>
          </cell>
          <cell r="F285" t="str">
            <v>m²</v>
          </cell>
        </row>
        <row r="286">
          <cell r="B286" t="str">
            <v>4.1.27</v>
          </cell>
          <cell r="D286" t="str">
            <v>24.05.02</v>
          </cell>
          <cell r="E286" t="str">
            <v xml:space="preserve">Forma plana para concreto aparente </v>
          </cell>
          <cell r="F286" t="str">
            <v>m²</v>
          </cell>
        </row>
        <row r="287">
          <cell r="B287" t="str">
            <v>4.1.28</v>
          </cell>
          <cell r="D287" t="str">
            <v>24.06.01</v>
          </cell>
          <cell r="E287" t="str">
            <v xml:space="preserve">Aço CA-25 </v>
          </cell>
          <cell r="F287" t="str">
            <v>kg</v>
          </cell>
        </row>
        <row r="288">
          <cell r="B288" t="str">
            <v>4.1.29</v>
          </cell>
          <cell r="D288" t="str">
            <v>24.06.02</v>
          </cell>
          <cell r="E288" t="str">
            <v xml:space="preserve">Aço CA-50 </v>
          </cell>
          <cell r="F288" t="str">
            <v>kg</v>
          </cell>
        </row>
        <row r="289">
          <cell r="B289" t="str">
            <v>4.1.30</v>
          </cell>
          <cell r="D289" t="str">
            <v xml:space="preserve">24.06.03 </v>
          </cell>
          <cell r="E289" t="str">
            <v xml:space="preserve">Aço CA-60 </v>
          </cell>
          <cell r="F289" t="str">
            <v>kg</v>
          </cell>
        </row>
        <row r="290">
          <cell r="B290" t="str">
            <v>4.1.31</v>
          </cell>
          <cell r="D290" t="str">
            <v>24.06.04</v>
          </cell>
          <cell r="E290" t="str">
            <v xml:space="preserve">Tela metálica </v>
          </cell>
          <cell r="F290" t="str">
            <v>m³</v>
          </cell>
        </row>
        <row r="291">
          <cell r="B291" t="str">
            <v>4.1.32</v>
          </cell>
          <cell r="D291" t="str">
            <v>24.07.01</v>
          </cell>
          <cell r="E291" t="str">
            <v xml:space="preserve">Concreto Fck 10 Mpa </v>
          </cell>
          <cell r="F291" t="str">
            <v>m³</v>
          </cell>
        </row>
        <row r="292">
          <cell r="B292" t="str">
            <v>4.1.33</v>
          </cell>
          <cell r="D292" t="str">
            <v>24.07.02</v>
          </cell>
          <cell r="E292" t="str">
            <v xml:space="preserve">Concreto Fck 15 MPa </v>
          </cell>
          <cell r="F292" t="str">
            <v>m³</v>
          </cell>
        </row>
        <row r="293">
          <cell r="B293" t="str">
            <v>4.1.34</v>
          </cell>
          <cell r="D293" t="str">
            <v>24.07.03</v>
          </cell>
          <cell r="E293" t="str">
            <v xml:space="preserve">Concreto Fck 18 MPa </v>
          </cell>
          <cell r="F293" t="str">
            <v>m³</v>
          </cell>
        </row>
        <row r="294">
          <cell r="B294" t="str">
            <v>4.1.35</v>
          </cell>
          <cell r="D294" t="str">
            <v>24.07.04</v>
          </cell>
          <cell r="E294" t="str">
            <v>Concreto Fck 20 MPa</v>
          </cell>
          <cell r="F294" t="str">
            <v>m³</v>
          </cell>
        </row>
        <row r="295">
          <cell r="B295" t="str">
            <v>4.1.36</v>
          </cell>
          <cell r="D295" t="str">
            <v>24.07.05</v>
          </cell>
          <cell r="E295" t="str">
            <v xml:space="preserve">Concreto Fck 25 Mpa </v>
          </cell>
          <cell r="F295" t="str">
            <v>m³</v>
          </cell>
        </row>
        <row r="296">
          <cell r="B296" t="str">
            <v>4.1.37</v>
          </cell>
          <cell r="D296" t="str">
            <v>24.07.07</v>
          </cell>
          <cell r="E296" t="str">
            <v xml:space="preserve">Concreto Fck 30 MPa </v>
          </cell>
          <cell r="F296" t="str">
            <v>m³</v>
          </cell>
        </row>
        <row r="297">
          <cell r="B297" t="str">
            <v>4.1.38</v>
          </cell>
          <cell r="D297" t="str">
            <v>24.07.08</v>
          </cell>
          <cell r="E297" t="str">
            <v xml:space="preserve">Concreto Ciclópico </v>
          </cell>
          <cell r="F297" t="str">
            <v>m³</v>
          </cell>
        </row>
        <row r="298">
          <cell r="B298" t="str">
            <v>4.1.39</v>
          </cell>
          <cell r="D298" t="str">
            <v>24.07.09</v>
          </cell>
          <cell r="E298" t="str">
            <v>Bombeamento p/ concreto qualquer resistência</v>
          </cell>
          <cell r="F298" t="str">
            <v>m³</v>
          </cell>
        </row>
        <row r="299">
          <cell r="B299" t="str">
            <v>4.1.40</v>
          </cell>
          <cell r="D299" t="str">
            <v>24.07.10</v>
          </cell>
          <cell r="E299" t="str">
            <v xml:space="preserve">Concreto Fck 12 Mpa </v>
          </cell>
          <cell r="F299" t="str">
            <v>m³</v>
          </cell>
        </row>
        <row r="300">
          <cell r="B300" t="str">
            <v>4.1.41</v>
          </cell>
          <cell r="D300" t="str">
            <v>24.07.11</v>
          </cell>
          <cell r="E300" t="str">
            <v xml:space="preserve">Concreto Fck 16 MPa </v>
          </cell>
          <cell r="F300" t="str">
            <v>m³</v>
          </cell>
        </row>
        <row r="301">
          <cell r="B301" t="str">
            <v>4.1.42</v>
          </cell>
          <cell r="D301" t="str">
            <v>24.07.12</v>
          </cell>
          <cell r="E301" t="str">
            <v>Concreto Fck 35 MPa</v>
          </cell>
          <cell r="F301" t="str">
            <v>m³</v>
          </cell>
        </row>
        <row r="302">
          <cell r="B302" t="str">
            <v>4.1.43</v>
          </cell>
          <cell r="D302" t="str">
            <v>24.07.13</v>
          </cell>
          <cell r="E302" t="str">
            <v xml:space="preserve">Concreto Fck 40 MPa </v>
          </cell>
          <cell r="F302" t="str">
            <v>m³</v>
          </cell>
        </row>
        <row r="303">
          <cell r="B303" t="str">
            <v>4.1.44</v>
          </cell>
          <cell r="D303" t="str">
            <v>24.08.01</v>
          </cell>
          <cell r="E303" t="str">
            <v>Junta elástica em PVC tipo O-12</v>
          </cell>
          <cell r="F303" t="str">
            <v>m</v>
          </cell>
        </row>
        <row r="304">
          <cell r="B304" t="str">
            <v>4.1.45</v>
          </cell>
          <cell r="D304" t="str">
            <v>24.08.02</v>
          </cell>
          <cell r="E304" t="str">
            <v xml:space="preserve">Junta elástica em PVC tipo O-22 </v>
          </cell>
          <cell r="F304" t="str">
            <v>m</v>
          </cell>
        </row>
        <row r="305">
          <cell r="B305" t="str">
            <v>4.1.46</v>
          </cell>
          <cell r="D305" t="str">
            <v>24.09.01</v>
          </cell>
          <cell r="E305" t="str">
            <v xml:space="preserve">Enrocamento pedra arrumada </v>
          </cell>
          <cell r="F305" t="str">
            <v>m³</v>
          </cell>
        </row>
        <row r="306">
          <cell r="B306" t="str">
            <v>4.1.47</v>
          </cell>
          <cell r="D306" t="str">
            <v>24.09.02</v>
          </cell>
          <cell r="E306" t="str">
            <v xml:space="preserve">Enrocamento pedra arrumada e rejuntada </v>
          </cell>
          <cell r="F306" t="str">
            <v>m³</v>
          </cell>
        </row>
        <row r="307">
          <cell r="B307" t="str">
            <v>4.1.48</v>
          </cell>
          <cell r="D307" t="str">
            <v>24.09.03</v>
          </cell>
          <cell r="E307" t="str">
            <v xml:space="preserve">Enrrocamento pedra jogada </v>
          </cell>
          <cell r="F307" t="str">
            <v>m³</v>
          </cell>
        </row>
        <row r="308">
          <cell r="B308" t="str">
            <v>4.1.49</v>
          </cell>
          <cell r="D308" t="str">
            <v>24.09.04</v>
          </cell>
          <cell r="E308" t="str">
            <v>Gabião tipo caixa 50cm - tela galv.</v>
          </cell>
          <cell r="F308" t="str">
            <v>m³</v>
          </cell>
        </row>
        <row r="309">
          <cell r="B309" t="str">
            <v>4.1.50</v>
          </cell>
        </row>
        <row r="310">
          <cell r="B310" t="str">
            <v>4.1.51</v>
          </cell>
        </row>
        <row r="311">
          <cell r="B311" t="str">
            <v>4.1.52</v>
          </cell>
          <cell r="D311" t="str">
            <v>24.09.05.01</v>
          </cell>
          <cell r="E311" t="str">
            <v xml:space="preserve">Gabião tipo colchão espessura 17cm - tela galv. </v>
          </cell>
          <cell r="F311" t="str">
            <v>m²</v>
          </cell>
        </row>
        <row r="312">
          <cell r="B312" t="str">
            <v>4.1.53</v>
          </cell>
          <cell r="D312" t="str">
            <v>24.09.06.01</v>
          </cell>
          <cell r="E312" t="str">
            <v xml:space="preserve">Gabião tipo colchão espessura 23cm - tela galv. </v>
          </cell>
          <cell r="F312" t="str">
            <v>m²</v>
          </cell>
        </row>
        <row r="313">
          <cell r="B313" t="str">
            <v>4.1.54</v>
          </cell>
          <cell r="D313" t="str">
            <v>24.09.07.01</v>
          </cell>
          <cell r="E313" t="str">
            <v>Gabião tipo colchão espessura 30cm - tela galv.</v>
          </cell>
          <cell r="F313" t="str">
            <v>m²</v>
          </cell>
        </row>
        <row r="314">
          <cell r="B314" t="str">
            <v>4.1.55</v>
          </cell>
          <cell r="D314" t="str">
            <v>24.09.08.01</v>
          </cell>
          <cell r="E314" t="str">
            <v>Gabião tipo colchão espessura 17cm - tela pvc</v>
          </cell>
          <cell r="F314" t="str">
            <v>m²</v>
          </cell>
        </row>
        <row r="315">
          <cell r="B315" t="str">
            <v>4.1.56</v>
          </cell>
          <cell r="D315" t="str">
            <v>24.09.09.01</v>
          </cell>
          <cell r="E315" t="str">
            <v>Gabião tipo colchão espessura 23cm - tela pvc</v>
          </cell>
          <cell r="F315" t="str">
            <v>m²</v>
          </cell>
        </row>
        <row r="316">
          <cell r="B316" t="str">
            <v>4.1.57</v>
          </cell>
          <cell r="D316" t="str">
            <v>24.09.10.01</v>
          </cell>
          <cell r="E316" t="str">
            <v>Gabião tipo colchão espessura 30cm - tela pvc</v>
          </cell>
          <cell r="F316" t="str">
            <v>m²</v>
          </cell>
        </row>
        <row r="317">
          <cell r="B317" t="str">
            <v>4.1.58</v>
          </cell>
          <cell r="D317" t="str">
            <v>24.09.11</v>
          </cell>
          <cell r="E317" t="str">
            <v xml:space="preserve">Gabião tipo saco - tela galv. </v>
          </cell>
          <cell r="F317" t="str">
            <v>m³</v>
          </cell>
        </row>
        <row r="318">
          <cell r="B318" t="str">
            <v>4.1.59</v>
          </cell>
          <cell r="D318" t="str">
            <v>24.09.12</v>
          </cell>
          <cell r="E318" t="str">
            <v>Gabião tipo saco - tela galv. revestido de PVC</v>
          </cell>
          <cell r="F318" t="str">
            <v>m³</v>
          </cell>
        </row>
        <row r="319">
          <cell r="B319" t="str">
            <v>4.1.60</v>
          </cell>
          <cell r="D319" t="str">
            <v>24.09.13</v>
          </cell>
          <cell r="E319" t="str">
            <v>Camada filtrante pedra britada</v>
          </cell>
          <cell r="F319" t="str">
            <v>m³</v>
          </cell>
        </row>
        <row r="320">
          <cell r="B320" t="str">
            <v>4.1.61</v>
          </cell>
          <cell r="D320" t="str">
            <v>24.10.02</v>
          </cell>
          <cell r="E320" t="str">
            <v xml:space="preserve">Calçamento concreto Fck 15 MPa </v>
          </cell>
          <cell r="F320" t="str">
            <v>m³</v>
          </cell>
        </row>
        <row r="321">
          <cell r="B321" t="str">
            <v>4.1.62</v>
          </cell>
          <cell r="D321" t="str">
            <v>24.10.03</v>
          </cell>
          <cell r="E321" t="str">
            <v>Calçamento concreto Fck 10 MPa</v>
          </cell>
          <cell r="F321" t="str">
            <v>m³</v>
          </cell>
        </row>
        <row r="322">
          <cell r="B322" t="str">
            <v>4.1.63</v>
          </cell>
          <cell r="D322" t="str">
            <v>24.11.01</v>
          </cell>
          <cell r="E322" t="str">
            <v xml:space="preserve">Alvenaria tijolo </v>
          </cell>
          <cell r="F322" t="str">
            <v>m³</v>
          </cell>
        </row>
        <row r="323">
          <cell r="B323" t="str">
            <v>4.1.64</v>
          </cell>
          <cell r="D323" t="str">
            <v>24.11.02</v>
          </cell>
          <cell r="E323" t="str">
            <v>Alvenaria de pedra seca</v>
          </cell>
          <cell r="F323" t="str">
            <v>m³</v>
          </cell>
        </row>
        <row r="324">
          <cell r="B324" t="str">
            <v>4.1.65</v>
          </cell>
          <cell r="D324" t="str">
            <v>24.11.04</v>
          </cell>
          <cell r="E324" t="str">
            <v>Alvenaria de pedra argamassada</v>
          </cell>
          <cell r="F324" t="str">
            <v>m³</v>
          </cell>
        </row>
        <row r="325">
          <cell r="B325" t="str">
            <v>4.1.66</v>
          </cell>
          <cell r="D325" t="str">
            <v>24.11.05</v>
          </cell>
          <cell r="E325" t="str">
            <v>Alvenaria de bloco de concreto</v>
          </cell>
          <cell r="F325" t="str">
            <v>m³</v>
          </cell>
        </row>
        <row r="326">
          <cell r="B326" t="str">
            <v>4.1.67</v>
          </cell>
          <cell r="D326" t="str">
            <v>24.11.07</v>
          </cell>
          <cell r="E326" t="str">
            <v>Argamassa de cimento e areia traço 1:3 esp 2cm</v>
          </cell>
          <cell r="F326" t="str">
            <v>m²</v>
          </cell>
        </row>
        <row r="327">
          <cell r="B327" t="str">
            <v>4.1.68</v>
          </cell>
          <cell r="D327" t="str">
            <v>24.12.01.01</v>
          </cell>
          <cell r="E327" t="str">
            <v xml:space="preserve">Enchimento de vala com pedra britada 1 e 2 </v>
          </cell>
          <cell r="F327" t="str">
            <v>m³</v>
          </cell>
        </row>
        <row r="328">
          <cell r="B328" t="str">
            <v>4.1.69</v>
          </cell>
          <cell r="D328" t="str">
            <v>24.12.01.02</v>
          </cell>
          <cell r="E328" t="str">
            <v xml:space="preserve">Enchimento de vala com pedra britada 3 e 4 </v>
          </cell>
          <cell r="F328" t="str">
            <v>m³</v>
          </cell>
        </row>
        <row r="329">
          <cell r="B329" t="str">
            <v>4.1.70</v>
          </cell>
          <cell r="D329" t="str">
            <v>24.12.02</v>
          </cell>
          <cell r="E329" t="str">
            <v>Enchimento de vala com areia</v>
          </cell>
          <cell r="F329" t="str">
            <v>m³</v>
          </cell>
        </row>
        <row r="330">
          <cell r="B330" t="str">
            <v>4.1.71</v>
          </cell>
          <cell r="D330" t="str">
            <v>24.12.03</v>
          </cell>
          <cell r="E330" t="str">
            <v>Enchimento de vala com pedra marroada</v>
          </cell>
          <cell r="F330" t="str">
            <v>m³</v>
          </cell>
        </row>
        <row r="331">
          <cell r="B331" t="str">
            <v>4.1.72</v>
          </cell>
          <cell r="D331" t="str">
            <v>24.12.05</v>
          </cell>
          <cell r="E331" t="str">
            <v>Enchimento base tubo com pedra britada</v>
          </cell>
          <cell r="F331" t="str">
            <v>m³</v>
          </cell>
        </row>
        <row r="332">
          <cell r="B332" t="str">
            <v>4.1.73</v>
          </cell>
          <cell r="D332" t="str">
            <v xml:space="preserve">24.12.06 </v>
          </cell>
          <cell r="E332" t="str">
            <v xml:space="preserve">Enchimento base tubo com pedregulho de cava </v>
          </cell>
          <cell r="F332" t="str">
            <v>m³</v>
          </cell>
        </row>
        <row r="333">
          <cell r="B333" t="str">
            <v>4.1.74</v>
          </cell>
          <cell r="D333" t="str">
            <v>24.12.08</v>
          </cell>
          <cell r="E333" t="str">
            <v>Compactação manual com reaterro solo local</v>
          </cell>
          <cell r="F333" t="str">
            <v>m³</v>
          </cell>
        </row>
        <row r="334">
          <cell r="B334" t="str">
            <v>4.1.75</v>
          </cell>
          <cell r="D334" t="str">
            <v>24.13.01</v>
          </cell>
          <cell r="E334" t="str">
            <v>Val. 0,50m² 1ª categoria</v>
          </cell>
          <cell r="F334" t="str">
            <v>m³</v>
          </cell>
        </row>
        <row r="335">
          <cell r="B335" t="str">
            <v>4.1.76</v>
          </cell>
          <cell r="D335" t="str">
            <v>24.13.02</v>
          </cell>
          <cell r="E335" t="str">
            <v xml:space="preserve">Val. 0,50m² 2ª categoria </v>
          </cell>
          <cell r="F335" t="str">
            <v>m³</v>
          </cell>
        </row>
        <row r="336">
          <cell r="B336" t="str">
            <v>4.1.77</v>
          </cell>
          <cell r="D336" t="str">
            <v>24.13.03</v>
          </cell>
          <cell r="E336" t="str">
            <v>Val. 0,50m² 3ª categoria</v>
          </cell>
          <cell r="F336" t="str">
            <v>m³</v>
          </cell>
        </row>
        <row r="337">
          <cell r="B337" t="str">
            <v>4.1.78</v>
          </cell>
          <cell r="D337" t="str">
            <v>24.13.04</v>
          </cell>
          <cell r="E337" t="str">
            <v>Val. seção transversal maior 0,50m² 1ª cat.</v>
          </cell>
          <cell r="F337" t="str">
            <v>m³</v>
          </cell>
        </row>
        <row r="338">
          <cell r="B338" t="str">
            <v>4.1.79</v>
          </cell>
          <cell r="D338" t="str">
            <v>24.13.05</v>
          </cell>
          <cell r="E338" t="str">
            <v xml:space="preserve">Val. seção transversal maior 0,50m² 2ª cat. </v>
          </cell>
          <cell r="F338" t="str">
            <v>m³</v>
          </cell>
        </row>
        <row r="339">
          <cell r="B339" t="str">
            <v>4.1.80</v>
          </cell>
          <cell r="D339" t="str">
            <v>24.13.06</v>
          </cell>
          <cell r="E339" t="str">
            <v>Val. seção transversal maior 0,50m² 3ª cat.</v>
          </cell>
          <cell r="F339" t="str">
            <v>m³</v>
          </cell>
        </row>
        <row r="340">
          <cell r="B340" t="str">
            <v>4.1.81</v>
          </cell>
          <cell r="D340" t="str">
            <v>24.13.07</v>
          </cell>
          <cell r="E340" t="str">
            <v>Val. 0,50m² 3ª categoria ar comprimido</v>
          </cell>
          <cell r="F340" t="str">
            <v>m³</v>
          </cell>
        </row>
        <row r="341">
          <cell r="B341" t="str">
            <v>4.1.82</v>
          </cell>
          <cell r="D341" t="str">
            <v>24.14.01</v>
          </cell>
          <cell r="E341" t="str">
            <v>Manta geotêxtil não tecido</v>
          </cell>
          <cell r="F341" t="str">
            <v>kg</v>
          </cell>
        </row>
        <row r="342">
          <cell r="B342" t="str">
            <v>4.1.83</v>
          </cell>
          <cell r="D342" t="str">
            <v>24.14.01.01</v>
          </cell>
          <cell r="F342" t="str">
            <v>m²</v>
          </cell>
        </row>
        <row r="343">
          <cell r="B343" t="str">
            <v>4.1.84</v>
          </cell>
          <cell r="D343" t="str">
            <v>24.14.01.02</v>
          </cell>
          <cell r="F343" t="str">
            <v>m²</v>
          </cell>
        </row>
        <row r="344">
          <cell r="B344" t="str">
            <v>4.1.85</v>
          </cell>
          <cell r="D344" t="str">
            <v>24.14.01.03</v>
          </cell>
          <cell r="F344" t="str">
            <v>m²</v>
          </cell>
        </row>
        <row r="345">
          <cell r="B345" t="str">
            <v>4.1.86</v>
          </cell>
          <cell r="D345" t="str">
            <v>24.14.01.04</v>
          </cell>
          <cell r="F345" t="str">
            <v>m²</v>
          </cell>
        </row>
        <row r="346">
          <cell r="B346" t="str">
            <v>4.1.87</v>
          </cell>
          <cell r="D346" t="str">
            <v>24.14.01.05</v>
          </cell>
          <cell r="F346" t="str">
            <v>m²</v>
          </cell>
        </row>
        <row r="347">
          <cell r="B347" t="str">
            <v>4.1.88</v>
          </cell>
          <cell r="D347" t="str">
            <v>24.14.01.06</v>
          </cell>
          <cell r="F347" t="str">
            <v>m²</v>
          </cell>
        </row>
        <row r="348">
          <cell r="B348" t="str">
            <v>4.1.89</v>
          </cell>
          <cell r="D348" t="str">
            <v>24.14.02</v>
          </cell>
          <cell r="E348" t="str">
            <v>Manta geotêxtil tecido</v>
          </cell>
          <cell r="F348" t="str">
            <v>kg</v>
          </cell>
        </row>
        <row r="349">
          <cell r="B349" t="str">
            <v>4.1.90</v>
          </cell>
          <cell r="D349" t="str">
            <v>24.15.01</v>
          </cell>
          <cell r="E349" t="str">
            <v>Tubo dreno concreto 15 cm</v>
          </cell>
          <cell r="F349" t="str">
            <v>m</v>
          </cell>
        </row>
        <row r="350">
          <cell r="B350" t="str">
            <v>4.1.91</v>
          </cell>
          <cell r="D350" t="str">
            <v>24.15.02</v>
          </cell>
          <cell r="E350" t="str">
            <v>Tubo dreno concreto 20 cm</v>
          </cell>
          <cell r="F350" t="str">
            <v>m</v>
          </cell>
        </row>
        <row r="351">
          <cell r="B351" t="str">
            <v>4.1.92</v>
          </cell>
          <cell r="D351" t="str">
            <v>24.15.03</v>
          </cell>
          <cell r="E351" t="str">
            <v>Tubo dreno barro 15 cm</v>
          </cell>
          <cell r="F351" t="str">
            <v>m</v>
          </cell>
        </row>
        <row r="352">
          <cell r="B352" t="str">
            <v>4.1.93</v>
          </cell>
          <cell r="D352" t="str">
            <v>24.15.04</v>
          </cell>
          <cell r="E352" t="str">
            <v>Tubo dreno barro 20 cm</v>
          </cell>
          <cell r="F352" t="str">
            <v>m</v>
          </cell>
        </row>
        <row r="353">
          <cell r="B353" t="str">
            <v>4.1.94</v>
          </cell>
          <cell r="D353" t="str">
            <v>24.15.05</v>
          </cell>
          <cell r="E353" t="str">
            <v>Tubo de pvc perfurado ou não D=0,050m</v>
          </cell>
          <cell r="F353" t="str">
            <v>m</v>
          </cell>
        </row>
        <row r="354">
          <cell r="B354" t="str">
            <v>4.1.95</v>
          </cell>
          <cell r="D354" t="str">
            <v>24.15.07</v>
          </cell>
          <cell r="E354" t="str">
            <v>Tubo de pvc perfurado ou não D=0,10m</v>
          </cell>
          <cell r="F354" t="str">
            <v>m</v>
          </cell>
        </row>
        <row r="355">
          <cell r="B355" t="str">
            <v>4.1.96</v>
          </cell>
          <cell r="D355" t="str">
            <v>24.15.08</v>
          </cell>
          <cell r="E355" t="str">
            <v>Tubo de pvc perfurado ou não D=0,15m</v>
          </cell>
          <cell r="F355" t="str">
            <v>m</v>
          </cell>
        </row>
        <row r="356">
          <cell r="B356" t="str">
            <v>4.1.97</v>
          </cell>
          <cell r="D356" t="str">
            <v>24.15.09</v>
          </cell>
          <cell r="E356" t="str">
            <v>Dreno horizontal profundo</v>
          </cell>
          <cell r="F356" t="str">
            <v>m</v>
          </cell>
        </row>
        <row r="357">
          <cell r="B357" t="str">
            <v>4.1.98</v>
          </cell>
          <cell r="D357" t="str">
            <v>24.15.11</v>
          </cell>
          <cell r="F357" t="str">
            <v>m</v>
          </cell>
        </row>
        <row r="358">
          <cell r="B358" t="str">
            <v>4.1.99</v>
          </cell>
          <cell r="D358" t="str">
            <v>24.15.12</v>
          </cell>
          <cell r="F358" t="str">
            <v>m</v>
          </cell>
        </row>
        <row r="359">
          <cell r="B359" t="str">
            <v>4.1.100</v>
          </cell>
          <cell r="D359" t="str">
            <v>24.15.13</v>
          </cell>
          <cell r="F359" t="str">
            <v>m</v>
          </cell>
        </row>
        <row r="360">
          <cell r="B360" t="str">
            <v>4.1.101</v>
          </cell>
          <cell r="D360" t="str">
            <v>24.15.14</v>
          </cell>
          <cell r="F360" t="str">
            <v>m</v>
          </cell>
        </row>
        <row r="361">
          <cell r="B361" t="str">
            <v>4.1.102</v>
          </cell>
          <cell r="D361" t="str">
            <v>24.15.15</v>
          </cell>
          <cell r="F361" t="str">
            <v>m</v>
          </cell>
        </row>
        <row r="362">
          <cell r="B362" t="str">
            <v>4.1.103</v>
          </cell>
          <cell r="D362" t="str">
            <v>24.15.16</v>
          </cell>
          <cell r="F362" t="str">
            <v>m</v>
          </cell>
        </row>
        <row r="363">
          <cell r="B363" t="str">
            <v>4.1.104</v>
          </cell>
          <cell r="D363" t="str">
            <v>24.15.17</v>
          </cell>
          <cell r="F363" t="str">
            <v>m</v>
          </cell>
        </row>
        <row r="364">
          <cell r="B364" t="str">
            <v>4.1.105</v>
          </cell>
          <cell r="D364" t="str">
            <v>24.16.01</v>
          </cell>
          <cell r="E364" t="str">
            <v>Tubo De concreto D=0,40m classe CA-1</v>
          </cell>
          <cell r="F364" t="str">
            <v>m</v>
          </cell>
        </row>
        <row r="365">
          <cell r="B365" t="str">
            <v>4.1.106</v>
          </cell>
          <cell r="D365" t="str">
            <v>24.16.02</v>
          </cell>
          <cell r="E365" t="str">
            <v xml:space="preserve">Tubo De concreto D=0,40m classe CA-2 </v>
          </cell>
          <cell r="F365" t="str">
            <v>m</v>
          </cell>
        </row>
        <row r="366">
          <cell r="B366" t="str">
            <v>4.1.107</v>
          </cell>
          <cell r="D366" t="str">
            <v>24.16.03</v>
          </cell>
        </row>
        <row r="367">
          <cell r="B367" t="str">
            <v>4.1.108</v>
          </cell>
          <cell r="D367" t="str">
            <v>24.16.04</v>
          </cell>
        </row>
        <row r="368">
          <cell r="B368" t="str">
            <v>4.1.109</v>
          </cell>
          <cell r="D368" t="str">
            <v>24.16.05</v>
          </cell>
        </row>
        <row r="369">
          <cell r="B369" t="str">
            <v>4.1.110</v>
          </cell>
          <cell r="D369" t="str">
            <v>24.16.06</v>
          </cell>
        </row>
        <row r="370">
          <cell r="B370" t="str">
            <v>4.1.111</v>
          </cell>
          <cell r="D370" t="str">
            <v>24.16.07</v>
          </cell>
          <cell r="E370" t="str">
            <v>Tubo De concreto D=0,60m classe CA-1</v>
          </cell>
          <cell r="F370" t="str">
            <v>m</v>
          </cell>
        </row>
        <row r="371">
          <cell r="B371" t="str">
            <v>4.1.112</v>
          </cell>
          <cell r="D371" t="str">
            <v>24.16.08</v>
          </cell>
          <cell r="E371" t="str">
            <v>Tubo De concreto D=0,60m classe CA-2</v>
          </cell>
          <cell r="F371" t="str">
            <v>m</v>
          </cell>
        </row>
        <row r="372">
          <cell r="B372" t="str">
            <v>4.1.113</v>
          </cell>
          <cell r="D372" t="str">
            <v>24.16.09</v>
          </cell>
          <cell r="E372" t="str">
            <v>Tubo De concreto D=0,60m classe CA-3</v>
          </cell>
          <cell r="F372" t="str">
            <v>m</v>
          </cell>
        </row>
        <row r="373">
          <cell r="B373" t="str">
            <v>4.1.114</v>
          </cell>
          <cell r="D373" t="str">
            <v>24.16.10.10</v>
          </cell>
          <cell r="E373" t="str">
            <v>Tubo De concreto D=0,60m classe CA-4</v>
          </cell>
          <cell r="F373" t="str">
            <v>m</v>
          </cell>
        </row>
        <row r="374">
          <cell r="B374" t="str">
            <v>4.1.115</v>
          </cell>
          <cell r="D374" t="str">
            <v>24.16.11</v>
          </cell>
          <cell r="E374" t="str">
            <v>Tubo De concreto D=0,80m classe CA-1</v>
          </cell>
          <cell r="F374" t="str">
            <v>m</v>
          </cell>
        </row>
        <row r="375">
          <cell r="B375" t="str">
            <v>4.1.116</v>
          </cell>
          <cell r="D375" t="str">
            <v>24.16.12</v>
          </cell>
          <cell r="E375" t="str">
            <v>Tubo De concreto D=0,80m classe CA-2</v>
          </cell>
          <cell r="F375" t="str">
            <v>m</v>
          </cell>
        </row>
        <row r="376">
          <cell r="B376" t="str">
            <v>4.1.117</v>
          </cell>
          <cell r="D376" t="str">
            <v>24.16.13</v>
          </cell>
          <cell r="E376" t="str">
            <v>Tubo De concreto D=0,80m classe CA-3</v>
          </cell>
          <cell r="F376" t="str">
            <v>m</v>
          </cell>
        </row>
        <row r="377">
          <cell r="B377" t="str">
            <v>4.1.118</v>
          </cell>
          <cell r="D377" t="str">
            <v>24.16.14</v>
          </cell>
          <cell r="E377" t="str">
            <v>Tubo De concreto D=0,80m classe CA-4</v>
          </cell>
          <cell r="F377" t="str">
            <v>m</v>
          </cell>
        </row>
        <row r="378">
          <cell r="B378" t="str">
            <v>4.1.119</v>
          </cell>
          <cell r="D378" t="str">
            <v>24.16.15</v>
          </cell>
          <cell r="E378" t="str">
            <v xml:space="preserve">Tubo De concreto D=1,00m classe CA-1 </v>
          </cell>
          <cell r="F378" t="str">
            <v>m</v>
          </cell>
        </row>
        <row r="379">
          <cell r="B379" t="str">
            <v>4.1.120</v>
          </cell>
          <cell r="D379" t="str">
            <v>24.16.16</v>
          </cell>
          <cell r="E379" t="str">
            <v xml:space="preserve">Tubo De concreto D=1,00m classe CA-2 </v>
          </cell>
          <cell r="F379" t="str">
            <v>m</v>
          </cell>
        </row>
        <row r="380">
          <cell r="B380" t="str">
            <v>4.1.121</v>
          </cell>
          <cell r="D380" t="str">
            <v>24.16.17</v>
          </cell>
          <cell r="E380" t="str">
            <v>Tubo De concreto D=1,00m classe CA-3</v>
          </cell>
          <cell r="F380" t="str">
            <v>m</v>
          </cell>
        </row>
        <row r="381">
          <cell r="B381" t="str">
            <v>4.1.122</v>
          </cell>
          <cell r="D381" t="str">
            <v>24.16.18</v>
          </cell>
          <cell r="E381" t="str">
            <v>Tubo De concreto D=1,00m classe CA-4</v>
          </cell>
          <cell r="F381" t="str">
            <v>m</v>
          </cell>
        </row>
        <row r="382">
          <cell r="B382" t="str">
            <v>4.1.123</v>
          </cell>
          <cell r="D382" t="str">
            <v>24.16.19</v>
          </cell>
          <cell r="E382" t="str">
            <v>Tubo De concreto D=1,20m classe CA-1</v>
          </cell>
          <cell r="F382" t="str">
            <v>m</v>
          </cell>
        </row>
        <row r="383">
          <cell r="B383" t="str">
            <v>4.1.124</v>
          </cell>
          <cell r="D383" t="str">
            <v>24.16.20</v>
          </cell>
          <cell r="E383" t="str">
            <v>Tubo De concreto D=1,20m classe CA-2</v>
          </cell>
          <cell r="F383" t="str">
            <v>m</v>
          </cell>
        </row>
        <row r="384">
          <cell r="B384" t="str">
            <v>4.1.125</v>
          </cell>
          <cell r="D384" t="str">
            <v>24.16.21</v>
          </cell>
          <cell r="E384" t="str">
            <v>Tubo De concreto D=1,20m classe CA-3</v>
          </cell>
          <cell r="F384" t="str">
            <v>m</v>
          </cell>
        </row>
        <row r="385">
          <cell r="B385" t="str">
            <v>4.1.126</v>
          </cell>
          <cell r="D385" t="str">
            <v>24.16.22</v>
          </cell>
          <cell r="E385" t="str">
            <v>Tubo De concreto D=1,20m classe CA-4</v>
          </cell>
          <cell r="F385" t="str">
            <v>m</v>
          </cell>
        </row>
        <row r="386">
          <cell r="B386" t="str">
            <v>4.1.127</v>
          </cell>
          <cell r="D386" t="str">
            <v>24.16.23</v>
          </cell>
          <cell r="E386" t="str">
            <v>Tubo De concreto D=1,50m classe CA-1</v>
          </cell>
          <cell r="F386" t="str">
            <v>m</v>
          </cell>
        </row>
        <row r="387">
          <cell r="B387" t="str">
            <v>4.1.128</v>
          </cell>
          <cell r="D387" t="str">
            <v>24.16.24</v>
          </cell>
          <cell r="E387" t="str">
            <v>Tubo De concreto D=1,50m classe CA-2</v>
          </cell>
          <cell r="F387" t="str">
            <v>m</v>
          </cell>
        </row>
        <row r="388">
          <cell r="B388" t="str">
            <v>4.1.129</v>
          </cell>
          <cell r="D388" t="str">
            <v>24.16.25</v>
          </cell>
          <cell r="E388" t="str">
            <v>Tubo De concreto D=1,50m classe CA-3</v>
          </cell>
          <cell r="F388" t="str">
            <v>m</v>
          </cell>
        </row>
        <row r="389">
          <cell r="B389" t="str">
            <v>4.1.130</v>
          </cell>
          <cell r="D389" t="str">
            <v>24.16.26</v>
          </cell>
          <cell r="E389" t="str">
            <v>Tubo De concreto D=1,50m classe CA-4</v>
          </cell>
          <cell r="F389" t="str">
            <v>m</v>
          </cell>
        </row>
        <row r="390">
          <cell r="B390" t="str">
            <v>4.1.131</v>
          </cell>
          <cell r="D390" t="str">
            <v>24.16.27</v>
          </cell>
          <cell r="E390" t="str">
            <v>Tubo de concreto simples D=0,40m</v>
          </cell>
          <cell r="F390" t="str">
            <v>m</v>
          </cell>
        </row>
        <row r="391">
          <cell r="B391" t="str">
            <v>4.1.132</v>
          </cell>
          <cell r="D391" t="str">
            <v>24.16.28</v>
          </cell>
          <cell r="E391" t="str">
            <v>Tubo de concreto simples D=0,60m</v>
          </cell>
          <cell r="F391" t="str">
            <v>m</v>
          </cell>
        </row>
        <row r="392">
          <cell r="B392" t="str">
            <v>4.1.133</v>
          </cell>
          <cell r="D392" t="str">
            <v>24.16.29</v>
          </cell>
          <cell r="F392" t="str">
            <v>m</v>
          </cell>
        </row>
        <row r="393">
          <cell r="B393" t="str">
            <v>4.1.134</v>
          </cell>
          <cell r="D393" t="str">
            <v>24.16.30</v>
          </cell>
          <cell r="F393" t="str">
            <v>m</v>
          </cell>
        </row>
        <row r="394">
          <cell r="B394" t="str">
            <v>4.1.135</v>
          </cell>
          <cell r="D394" t="str">
            <v>24.16.31</v>
          </cell>
          <cell r="F394" t="str">
            <v>m</v>
          </cell>
        </row>
        <row r="395">
          <cell r="B395" t="str">
            <v>4.1.136</v>
          </cell>
          <cell r="D395" t="str">
            <v>24.16.32</v>
          </cell>
          <cell r="F395" t="str">
            <v>m</v>
          </cell>
        </row>
        <row r="396">
          <cell r="B396" t="str">
            <v>4.1.137</v>
          </cell>
          <cell r="D396" t="str">
            <v>24.18.01</v>
          </cell>
          <cell r="E396" t="str">
            <v>Canaleta concreto 40 cm</v>
          </cell>
          <cell r="F396" t="str">
            <v>m</v>
          </cell>
        </row>
        <row r="397">
          <cell r="B397" t="str">
            <v>4.1.138</v>
          </cell>
          <cell r="D397" t="str">
            <v>24.18.02</v>
          </cell>
          <cell r="E397" t="str">
            <v>Canaleta concreto 60 cm</v>
          </cell>
          <cell r="F397" t="str">
            <v>m</v>
          </cell>
        </row>
        <row r="398">
          <cell r="B398" t="str">
            <v>4.1.139</v>
          </cell>
          <cell r="D398" t="str">
            <v>24.18.03</v>
          </cell>
          <cell r="E398" t="str">
            <v>Canaleta concreto 80 cm</v>
          </cell>
          <cell r="F398" t="str">
            <v>m</v>
          </cell>
        </row>
        <row r="399">
          <cell r="B399" t="str">
            <v>4.1.140</v>
          </cell>
          <cell r="D399" t="str">
            <v>24.19.01</v>
          </cell>
          <cell r="E399" t="str">
            <v>Lastro de concreto Fck 10 MPa</v>
          </cell>
          <cell r="F399" t="str">
            <v>m³</v>
          </cell>
        </row>
        <row r="400">
          <cell r="B400" t="str">
            <v>4.1.141</v>
          </cell>
          <cell r="D400" t="str">
            <v>24.19.02</v>
          </cell>
          <cell r="E400" t="str">
            <v>Sarjeta pré-fabricada de concreto Fck 15 MPa</v>
          </cell>
          <cell r="F400" t="str">
            <v>m²</v>
          </cell>
        </row>
        <row r="401">
          <cell r="B401" t="str">
            <v>4.1.142</v>
          </cell>
          <cell r="D401" t="str">
            <v>24.19.03</v>
          </cell>
          <cell r="E401" t="str">
            <v>Guia pre-fabricada concreto Fck 15 MPa</v>
          </cell>
          <cell r="F401" t="str">
            <v>m</v>
          </cell>
        </row>
        <row r="402">
          <cell r="B402" t="str">
            <v>4.1.143</v>
          </cell>
          <cell r="D402" t="str">
            <v>24.19.04</v>
          </cell>
          <cell r="E402" t="str">
            <v>Sarjeta concreto Fck 15 MPa</v>
          </cell>
          <cell r="F402" t="str">
            <v>m³</v>
          </cell>
        </row>
        <row r="403">
          <cell r="B403" t="str">
            <v>4.1.144</v>
          </cell>
          <cell r="D403" t="str">
            <v>24.19.05</v>
          </cell>
          <cell r="E403" t="str">
            <v>Guia concreto Fck 15 MPa</v>
          </cell>
          <cell r="F403" t="str">
            <v>m³</v>
          </cell>
        </row>
        <row r="404">
          <cell r="B404" t="str">
            <v>4.1.145</v>
          </cell>
          <cell r="D404" t="str">
            <v>24.19.06</v>
          </cell>
          <cell r="E404" t="str">
            <v>Telar e tampão de ferro fundido</v>
          </cell>
          <cell r="F404" t="str">
            <v>un</v>
          </cell>
        </row>
        <row r="405">
          <cell r="B405" t="str">
            <v>4.1.146</v>
          </cell>
          <cell r="D405" t="str">
            <v>24.19.07</v>
          </cell>
          <cell r="E405" t="str">
            <v>Grelha de concreto 0,10 X ,094 x 1,20m</v>
          </cell>
          <cell r="F405" t="str">
            <v>un</v>
          </cell>
        </row>
        <row r="406">
          <cell r="B406" t="str">
            <v>4.1.147</v>
          </cell>
          <cell r="D406" t="str">
            <v>24.19.07.01</v>
          </cell>
          <cell r="F406" t="str">
            <v>un</v>
          </cell>
        </row>
        <row r="407">
          <cell r="B407" t="str">
            <v>4.1.148</v>
          </cell>
          <cell r="D407" t="str">
            <v>24.19.08</v>
          </cell>
          <cell r="E407" t="str">
            <v xml:space="preserve">Grelha de fºfº p/ boca de lobo tipo GRS-135 </v>
          </cell>
          <cell r="F407" t="str">
            <v>un</v>
          </cell>
        </row>
        <row r="408">
          <cell r="B408" t="str">
            <v>4.1.149</v>
          </cell>
          <cell r="D408" t="str">
            <v>24.20.01</v>
          </cell>
          <cell r="E408" t="str">
            <v>Tubo aço corr.galv.met.não destrutivo</v>
          </cell>
          <cell r="F408" t="str">
            <v>kg</v>
          </cell>
        </row>
        <row r="409">
          <cell r="B409" t="str">
            <v>4.1.150</v>
          </cell>
          <cell r="D409" t="str">
            <v>24.20.02</v>
          </cell>
          <cell r="E409" t="str">
            <v>Tubo aço corr.epoxy met.não destrutivo</v>
          </cell>
          <cell r="F409" t="str">
            <v>kg</v>
          </cell>
        </row>
        <row r="410">
          <cell r="B410" t="str">
            <v>4.1.151</v>
          </cell>
          <cell r="D410" t="str">
            <v>24.20.03</v>
          </cell>
          <cell r="E410" t="str">
            <v>Tubo aço corr.galv.met. destrutivo</v>
          </cell>
          <cell r="F410" t="str">
            <v>kg</v>
          </cell>
        </row>
        <row r="411">
          <cell r="B411" t="str">
            <v>4.1.152</v>
          </cell>
          <cell r="D411" t="str">
            <v>24.20.04</v>
          </cell>
          <cell r="E411" t="str">
            <v>Tubo aço corr.epoxy met. destrutivo</v>
          </cell>
          <cell r="F411" t="str">
            <v>kg</v>
          </cell>
        </row>
        <row r="412">
          <cell r="B412" t="str">
            <v>4.1.153</v>
          </cell>
          <cell r="D412" t="str">
            <v>24.21.01</v>
          </cell>
          <cell r="E412" t="str">
            <v>Broca de concreto armado D=20,00cm</v>
          </cell>
          <cell r="F412" t="str">
            <v>m</v>
          </cell>
        </row>
        <row r="413">
          <cell r="B413" t="str">
            <v>4.1.154</v>
          </cell>
          <cell r="D413" t="str">
            <v>24.21.02</v>
          </cell>
          <cell r="E413" t="str">
            <v>Broca de concreto armado D=25,00cm</v>
          </cell>
          <cell r="F413" t="str">
            <v>m</v>
          </cell>
        </row>
        <row r="414">
          <cell r="B414" t="str">
            <v>4.1.155</v>
          </cell>
          <cell r="D414" t="str">
            <v>24.21.03</v>
          </cell>
          <cell r="E414" t="str">
            <v>Broca de concreto armado D=15,00cm</v>
          </cell>
          <cell r="F414" t="str">
            <v>m</v>
          </cell>
        </row>
        <row r="416">
          <cell r="B416" t="str">
            <v>Cód. Colinas</v>
          </cell>
          <cell r="D416" t="str">
            <v>Código</v>
          </cell>
          <cell r="E416" t="str">
            <v>Serviços</v>
          </cell>
          <cell r="F416" t="str">
            <v>Unid.</v>
          </cell>
        </row>
        <row r="419">
          <cell r="D419" t="str">
            <v>FASE-25 OBRAS DE CONTENÇÃO</v>
          </cell>
        </row>
        <row r="420">
          <cell r="B420" t="str">
            <v>5.1.1</v>
          </cell>
          <cell r="D420" t="str">
            <v>25.01.01</v>
          </cell>
          <cell r="E420" t="str">
            <v>Aterro de acesso</v>
          </cell>
          <cell r="F420" t="str">
            <v>m³</v>
          </cell>
        </row>
        <row r="421">
          <cell r="B421" t="str">
            <v>5.1.2</v>
          </cell>
          <cell r="D421" t="str">
            <v>25.01.03.05</v>
          </cell>
          <cell r="E421" t="str">
            <v>At. Solo cim. 6% pulv.</v>
          </cell>
          <cell r="F421" t="str">
            <v>m³</v>
          </cell>
        </row>
        <row r="422">
          <cell r="B422" t="str">
            <v>5.1.3</v>
          </cell>
          <cell r="D422" t="str">
            <v>25.02.01</v>
          </cell>
          <cell r="E422" t="str">
            <v>Escavação manual para obras sem explosivos</v>
          </cell>
          <cell r="F422" t="str">
            <v>m³</v>
          </cell>
        </row>
        <row r="423">
          <cell r="B423" t="str">
            <v>5.1.4</v>
          </cell>
          <cell r="D423" t="str">
            <v>25.02.02</v>
          </cell>
          <cell r="E423" t="str">
            <v>Escavação mecânica para obras sem explosivos</v>
          </cell>
          <cell r="F423" t="str">
            <v>m³</v>
          </cell>
        </row>
        <row r="424">
          <cell r="B424" t="str">
            <v>5.1.5</v>
          </cell>
          <cell r="D424" t="str">
            <v>25.02.03</v>
          </cell>
          <cell r="E424" t="str">
            <v>Escavação mecânica para obras com explosivo</v>
          </cell>
          <cell r="F424" t="str">
            <v>m³</v>
          </cell>
        </row>
        <row r="425">
          <cell r="B425" t="str">
            <v>5.1.6</v>
          </cell>
          <cell r="D425" t="str">
            <v>25.02.04</v>
          </cell>
          <cell r="E425" t="str">
            <v>Escavação corta-rio sem explosivo</v>
          </cell>
          <cell r="F425" t="str">
            <v>m³</v>
          </cell>
        </row>
        <row r="426">
          <cell r="B426" t="str">
            <v>5.1.7</v>
          </cell>
          <cell r="D426" t="str">
            <v>25.02.05</v>
          </cell>
          <cell r="E426" t="str">
            <v>Escavação corta-rio com explosivo</v>
          </cell>
          <cell r="F426" t="str">
            <v>m³</v>
          </cell>
        </row>
        <row r="427">
          <cell r="B427" t="str">
            <v>5.1.8</v>
          </cell>
          <cell r="D427" t="str">
            <v>25.02.06</v>
          </cell>
          <cell r="E427" t="str">
            <v>Escavação fund., bueiro ou dreno sem expl. até 2 m</v>
          </cell>
          <cell r="F427" t="str">
            <v>m³</v>
          </cell>
        </row>
        <row r="428">
          <cell r="B428" t="str">
            <v>5.1.9</v>
          </cell>
          <cell r="D428" t="str">
            <v>25.02.07</v>
          </cell>
          <cell r="E428" t="str">
            <v>Acresc. p/Escav. 1,5 m profundidade, além 2m</v>
          </cell>
          <cell r="F428" t="str">
            <v>m³</v>
          </cell>
        </row>
        <row r="429">
          <cell r="B429" t="str">
            <v>5.1.10</v>
          </cell>
          <cell r="D429" t="str">
            <v>25.02.08</v>
          </cell>
          <cell r="E429" t="str">
            <v>Escavação fund., bueiro ou dreno c/expl. até 2 m</v>
          </cell>
          <cell r="F429" t="str">
            <v>m³</v>
          </cell>
        </row>
        <row r="430">
          <cell r="B430" t="str">
            <v>5.1.11</v>
          </cell>
          <cell r="D430" t="str">
            <v>25.02.09</v>
          </cell>
          <cell r="E430" t="str">
            <v>Acresc.escav. ensec.explos.c/ 1,5m prof. além 2m</v>
          </cell>
          <cell r="F430" t="str">
            <v>m³</v>
          </cell>
        </row>
        <row r="431">
          <cell r="B431" t="str">
            <v>5.1.12</v>
          </cell>
          <cell r="D431" t="str">
            <v>25.02.10</v>
          </cell>
          <cell r="E431" t="str">
            <v>Escavação fund. dentro ensec. sem expl. até 3m</v>
          </cell>
          <cell r="F431" t="str">
            <v>m³</v>
          </cell>
        </row>
        <row r="432">
          <cell r="B432" t="str">
            <v>5.1.13</v>
          </cell>
          <cell r="D432" t="str">
            <v>25.02.11</v>
          </cell>
          <cell r="E432" t="str">
            <v>Acresc. p/escav. ensec. p/cada 1m prof. além 3m</v>
          </cell>
          <cell r="F432" t="str">
            <v>m³</v>
          </cell>
        </row>
        <row r="433">
          <cell r="B433" t="str">
            <v>5.1.14</v>
          </cell>
          <cell r="D433" t="str">
            <v>25.02.12</v>
          </cell>
          <cell r="E433" t="str">
            <v>Escavação fund. dentro ensec. com expl. até 3 m</v>
          </cell>
          <cell r="F433" t="str">
            <v>m³</v>
          </cell>
        </row>
        <row r="434">
          <cell r="B434" t="str">
            <v>5.1.15</v>
          </cell>
          <cell r="D434" t="str">
            <v>25.02.13</v>
          </cell>
          <cell r="E434" t="str">
            <v>Acresc. p/escav. ensec.c/explos.c/ 1,5m além 3m</v>
          </cell>
          <cell r="F434" t="str">
            <v>m³</v>
          </cell>
        </row>
        <row r="435">
          <cell r="B435" t="str">
            <v>5.1.16</v>
          </cell>
          <cell r="D435" t="str">
            <v>25.03.01</v>
          </cell>
          <cell r="E435" t="str">
            <v xml:space="preserve">Parede ensecadeira com prancha - esp. 2" </v>
          </cell>
          <cell r="F435" t="str">
            <v>m²</v>
          </cell>
        </row>
        <row r="436">
          <cell r="B436" t="str">
            <v>5.1.17</v>
          </cell>
          <cell r="D436" t="str">
            <v>25.03.02</v>
          </cell>
          <cell r="E436" t="str">
            <v xml:space="preserve">Parede ensecadeira com prancha - esp. 3" </v>
          </cell>
          <cell r="F436" t="str">
            <v>m²</v>
          </cell>
        </row>
        <row r="437">
          <cell r="B437" t="str">
            <v>5.1.18</v>
          </cell>
          <cell r="D437" t="str">
            <v>25.03.04</v>
          </cell>
          <cell r="E437" t="str">
            <v>Argila ench. ensecadeira, incl. apiloamento</v>
          </cell>
          <cell r="F437" t="str">
            <v>m³</v>
          </cell>
        </row>
        <row r="438">
          <cell r="B438" t="str">
            <v>5.1.19</v>
          </cell>
          <cell r="D438" t="str">
            <v>25.03.05</v>
          </cell>
          <cell r="E438" t="str">
            <v>Esgotamento continuo água</v>
          </cell>
          <cell r="F438" t="str">
            <v>m³</v>
          </cell>
        </row>
        <row r="439">
          <cell r="B439" t="str">
            <v>5.1.20</v>
          </cell>
          <cell r="D439" t="str">
            <v>25.03.06</v>
          </cell>
          <cell r="E439" t="str">
            <v>Escoramento de valas/cavas p/ fund. contínuo</v>
          </cell>
          <cell r="F439" t="str">
            <v>m²</v>
          </cell>
        </row>
        <row r="440">
          <cell r="B440" t="str">
            <v>5.1.21</v>
          </cell>
          <cell r="D440" t="str">
            <v>25.03.08</v>
          </cell>
          <cell r="E440" t="str">
            <v>Escoramento para formas</v>
          </cell>
          <cell r="F440" t="str">
            <v>m²</v>
          </cell>
        </row>
        <row r="441">
          <cell r="B441" t="str">
            <v>5.1.22</v>
          </cell>
          <cell r="D441" t="str">
            <v>25.04.01</v>
          </cell>
          <cell r="E441" t="str">
            <v>Estaca concreto pre-moldado20cm 20/25 T</v>
          </cell>
          <cell r="F441" t="str">
            <v>m</v>
          </cell>
        </row>
        <row r="442">
          <cell r="B442" t="str">
            <v>5.1.23</v>
          </cell>
          <cell r="D442" t="str">
            <v>25.04.02</v>
          </cell>
          <cell r="E442" t="str">
            <v xml:space="preserve">Estaca concreto pre-moldado25cm - 30/35 T </v>
          </cell>
          <cell r="F442" t="str">
            <v>m</v>
          </cell>
        </row>
        <row r="443">
          <cell r="B443" t="str">
            <v>5.1.24</v>
          </cell>
          <cell r="D443" t="str">
            <v>25.04.03</v>
          </cell>
          <cell r="E443" t="str">
            <v>Estaca concreto pre-moldado30cm - 40/45 T</v>
          </cell>
          <cell r="F443" t="str">
            <v>m</v>
          </cell>
        </row>
        <row r="444">
          <cell r="B444" t="str">
            <v>5.1.25</v>
          </cell>
          <cell r="D444" t="str">
            <v>25.04.04</v>
          </cell>
          <cell r="E444" t="str">
            <v>Estaca concreto pre-moldado35cm 50/60 T</v>
          </cell>
          <cell r="F444" t="str">
            <v>m</v>
          </cell>
        </row>
        <row r="445">
          <cell r="B445" t="str">
            <v>5.1.26</v>
          </cell>
          <cell r="D445" t="str">
            <v>25.04.05</v>
          </cell>
          <cell r="E445" t="str">
            <v>Estaca concreto pre-moldado40cm - 70/80 T</v>
          </cell>
          <cell r="F445" t="str">
            <v>m</v>
          </cell>
        </row>
        <row r="446">
          <cell r="B446" t="str">
            <v>5.1.27</v>
          </cell>
          <cell r="D446" t="str">
            <v>25.04.06</v>
          </cell>
          <cell r="E446" t="str">
            <v>Estaca metálica, fornec.e cravação</v>
          </cell>
          <cell r="F446" t="str">
            <v>kg</v>
          </cell>
        </row>
        <row r="447">
          <cell r="B447" t="str">
            <v>5.1.28</v>
          </cell>
          <cell r="D447" t="str">
            <v>25.04.07</v>
          </cell>
          <cell r="E447" t="str">
            <v>Estaca de madeira D=20cm - 8ton</v>
          </cell>
          <cell r="F447" t="str">
            <v>m</v>
          </cell>
        </row>
        <row r="448">
          <cell r="B448" t="str">
            <v>5.1.29</v>
          </cell>
          <cell r="D448" t="str">
            <v>25.04.08</v>
          </cell>
          <cell r="E448" t="str">
            <v>Estaca de madeira D=25cm - 15ton</v>
          </cell>
          <cell r="F448" t="str">
            <v>m</v>
          </cell>
        </row>
        <row r="449">
          <cell r="B449" t="str">
            <v>5.1.30</v>
          </cell>
          <cell r="D449" t="str">
            <v>25.04.09</v>
          </cell>
          <cell r="E449" t="str">
            <v>Estaca raiz em solo D= 15cm</v>
          </cell>
          <cell r="F449" t="str">
            <v>m</v>
          </cell>
        </row>
        <row r="450">
          <cell r="B450" t="str">
            <v>5.1.31</v>
          </cell>
          <cell r="D450" t="str">
            <v>25.04.10</v>
          </cell>
          <cell r="E450" t="str">
            <v>Estaca raiz em solo D= 16cm</v>
          </cell>
          <cell r="F450" t="str">
            <v>m</v>
          </cell>
        </row>
        <row r="451">
          <cell r="B451" t="str">
            <v>5.1.32</v>
          </cell>
          <cell r="D451" t="str">
            <v>25.04.11</v>
          </cell>
          <cell r="E451" t="str">
            <v>Estaca raiz em solo D= 20cm</v>
          </cell>
          <cell r="F451" t="str">
            <v>m</v>
          </cell>
        </row>
        <row r="452">
          <cell r="B452" t="str">
            <v>5.1.33</v>
          </cell>
          <cell r="D452" t="str">
            <v>25.04.12</v>
          </cell>
          <cell r="E452" t="str">
            <v>Estaca raiz em solo D= 25cm</v>
          </cell>
          <cell r="F452" t="str">
            <v>m</v>
          </cell>
        </row>
        <row r="453">
          <cell r="B453" t="str">
            <v>5.1.34</v>
          </cell>
          <cell r="D453" t="str">
            <v>25.04.13</v>
          </cell>
          <cell r="E453" t="str">
            <v>Estaca raiz em solo D= 31cm</v>
          </cell>
          <cell r="F453" t="str">
            <v>m</v>
          </cell>
        </row>
        <row r="454">
          <cell r="B454" t="str">
            <v>5.1.35</v>
          </cell>
          <cell r="D454" t="str">
            <v>25.04.14</v>
          </cell>
          <cell r="E454" t="str">
            <v>Estaca raiz em solo D= 40cm</v>
          </cell>
          <cell r="F454" t="str">
            <v>m</v>
          </cell>
        </row>
        <row r="455">
          <cell r="B455" t="str">
            <v>5.1.36</v>
          </cell>
          <cell r="D455" t="str">
            <v>25.04.15</v>
          </cell>
          <cell r="E455" t="str">
            <v>Estaca raiz em rocha alterada D= 15cm</v>
          </cell>
          <cell r="F455" t="str">
            <v>m</v>
          </cell>
        </row>
        <row r="456">
          <cell r="B456" t="str">
            <v>5.1.37</v>
          </cell>
          <cell r="D456" t="str">
            <v>25.04.16</v>
          </cell>
          <cell r="E456" t="str">
            <v>Estaca raiz em rocha alterada D= 16cm</v>
          </cell>
          <cell r="F456" t="str">
            <v>m</v>
          </cell>
        </row>
        <row r="457">
          <cell r="B457" t="str">
            <v>5.1.38</v>
          </cell>
          <cell r="D457" t="str">
            <v>25.04.17</v>
          </cell>
          <cell r="E457" t="str">
            <v>Estaca raiz em rocha alterada D= 20cm</v>
          </cell>
          <cell r="F457" t="str">
            <v>m</v>
          </cell>
        </row>
        <row r="458">
          <cell r="B458" t="str">
            <v>5.1.39</v>
          </cell>
          <cell r="D458" t="str">
            <v>25.04.18</v>
          </cell>
          <cell r="E458" t="str">
            <v>Estaca raiz em rocha alterada D= 25cm</v>
          </cell>
          <cell r="F458" t="str">
            <v>m</v>
          </cell>
        </row>
        <row r="459">
          <cell r="B459" t="str">
            <v>5.1.40</v>
          </cell>
          <cell r="D459" t="str">
            <v>25.04.19</v>
          </cell>
          <cell r="E459" t="str">
            <v>Estaca raiz em rocha alterada D= 31cm</v>
          </cell>
          <cell r="F459" t="str">
            <v>m</v>
          </cell>
        </row>
        <row r="460">
          <cell r="B460" t="str">
            <v>5.1.41</v>
          </cell>
          <cell r="D460" t="str">
            <v>25.04.20</v>
          </cell>
          <cell r="E460" t="str">
            <v>Estaca raiz em rocha alterada D= 40cm</v>
          </cell>
          <cell r="F460" t="str">
            <v>m</v>
          </cell>
        </row>
        <row r="461">
          <cell r="B461" t="str">
            <v>5.1.42</v>
          </cell>
          <cell r="D461" t="str">
            <v>25.04.21</v>
          </cell>
          <cell r="E461" t="str">
            <v>Estaca raiz - Taxa de instalação equipamento</v>
          </cell>
          <cell r="F461" t="str">
            <v>un</v>
          </cell>
        </row>
        <row r="462">
          <cell r="B462" t="str">
            <v>5.1.43</v>
          </cell>
          <cell r="D462" t="str">
            <v>25.05.01</v>
          </cell>
          <cell r="E462" t="str">
            <v>Andaime de madeira</v>
          </cell>
          <cell r="F462" t="str">
            <v>m³</v>
          </cell>
        </row>
        <row r="463">
          <cell r="B463" t="str">
            <v>5.1.44</v>
          </cell>
          <cell r="D463" t="str">
            <v>25.05.02</v>
          </cell>
          <cell r="E463" t="str">
            <v>Andaime tubular</v>
          </cell>
          <cell r="F463" t="str">
            <v>m³</v>
          </cell>
        </row>
        <row r="464">
          <cell r="B464" t="str">
            <v>5.1.45</v>
          </cell>
          <cell r="D464" t="str">
            <v>25.06.01</v>
          </cell>
          <cell r="E464" t="str">
            <v>Forma plana para conc. armado comum</v>
          </cell>
          <cell r="F464" t="str">
            <v>m²</v>
          </cell>
        </row>
        <row r="465">
          <cell r="B465" t="str">
            <v>5.1.46</v>
          </cell>
          <cell r="D465" t="str">
            <v>25.06.02</v>
          </cell>
          <cell r="E465" t="str">
            <v>Formas para concreto protendido ou aparente</v>
          </cell>
          <cell r="F465" t="str">
            <v>m²</v>
          </cell>
        </row>
        <row r="466">
          <cell r="B466" t="str">
            <v>5.1.47</v>
          </cell>
          <cell r="D466" t="str">
            <v>25.07.01</v>
          </cell>
          <cell r="E466" t="str">
            <v>Aço CA-25</v>
          </cell>
          <cell r="F466" t="str">
            <v>kg</v>
          </cell>
        </row>
        <row r="467">
          <cell r="B467" t="str">
            <v>5.1.48</v>
          </cell>
          <cell r="D467" t="str">
            <v>25.07.02</v>
          </cell>
          <cell r="E467" t="str">
            <v>Aço CA-50</v>
          </cell>
          <cell r="F467" t="str">
            <v>kg</v>
          </cell>
        </row>
        <row r="468">
          <cell r="B468" t="str">
            <v>5.1.49</v>
          </cell>
          <cell r="D468" t="str">
            <v>25.07.03</v>
          </cell>
          <cell r="E468" t="str">
            <v>Aço CA-60</v>
          </cell>
          <cell r="F468" t="str">
            <v>kg</v>
          </cell>
        </row>
        <row r="469">
          <cell r="B469" t="str">
            <v>5.1.50</v>
          </cell>
          <cell r="D469" t="str">
            <v>25.07.04</v>
          </cell>
          <cell r="E469" t="str">
            <v>Aço para concreto protendido</v>
          </cell>
          <cell r="F469" t="str">
            <v>kg</v>
          </cell>
        </row>
        <row r="470">
          <cell r="B470" t="str">
            <v>5.1.51</v>
          </cell>
          <cell r="D470" t="str">
            <v>25.07.05</v>
          </cell>
          <cell r="E470" t="str">
            <v>Tela metálica</v>
          </cell>
          <cell r="F470" t="str">
            <v>kg</v>
          </cell>
        </row>
        <row r="471">
          <cell r="B471" t="str">
            <v>5.1.52</v>
          </cell>
          <cell r="D471" t="str">
            <v>25.07.06</v>
          </cell>
          <cell r="E471" t="str">
            <v xml:space="preserve">Aço para concreto protendido tipo Dywidag </v>
          </cell>
          <cell r="F471" t="str">
            <v>kg</v>
          </cell>
        </row>
        <row r="472">
          <cell r="B472" t="str">
            <v>5.1.53</v>
          </cell>
          <cell r="D472" t="str">
            <v>25.08.02</v>
          </cell>
          <cell r="E472" t="str">
            <v>Apar. anc. p/ cabos de protensão ativo de 12 f -8 mm</v>
          </cell>
          <cell r="F472" t="str">
            <v>un</v>
          </cell>
        </row>
        <row r="473">
          <cell r="B473" t="str">
            <v>5.1.54</v>
          </cell>
          <cell r="D473" t="str">
            <v>25.08.03</v>
          </cell>
          <cell r="E473" t="str">
            <v>Apar. anc. p/ cabos de protensão ativo de 4 f -1/2"</v>
          </cell>
          <cell r="F473" t="str">
            <v>un</v>
          </cell>
        </row>
        <row r="474">
          <cell r="B474" t="str">
            <v>5.1.55</v>
          </cell>
          <cell r="D474" t="str">
            <v>25.08.04</v>
          </cell>
          <cell r="E474" t="str">
            <v>Apar. anc. p/ cabos de protensão ativo de 6 f -1/2"</v>
          </cell>
          <cell r="F474" t="str">
            <v>un</v>
          </cell>
        </row>
        <row r="475">
          <cell r="B475" t="str">
            <v>5.1.56</v>
          </cell>
          <cell r="D475" t="str">
            <v>25.08.05</v>
          </cell>
          <cell r="E475" t="str">
            <v>Apar. anc. p/ cabos de protensão ativo de 12 f -1/2"</v>
          </cell>
          <cell r="F475" t="str">
            <v>un</v>
          </cell>
        </row>
        <row r="476">
          <cell r="B476" t="str">
            <v>5.1.57</v>
          </cell>
          <cell r="D476" t="str">
            <v>25.08.06</v>
          </cell>
          <cell r="E476" t="str">
            <v>Apar. anc. p/ cabos de protensão ativo de 19 f -1/2"</v>
          </cell>
          <cell r="F476" t="str">
            <v>un</v>
          </cell>
        </row>
        <row r="477">
          <cell r="B477" t="str">
            <v>5.1.58</v>
          </cell>
          <cell r="D477" t="str">
            <v>25.08.07</v>
          </cell>
          <cell r="E477" t="str">
            <v>Apar. anc. p/ cabos de protensão ativo de 22 f -1/2"</v>
          </cell>
          <cell r="F477" t="str">
            <v>un</v>
          </cell>
        </row>
        <row r="478">
          <cell r="B478" t="str">
            <v>5.1.59</v>
          </cell>
          <cell r="D478" t="str">
            <v>25.08.09</v>
          </cell>
          <cell r="E478" t="str">
            <v>Apar. anc. p/ cabos de protensão pas. de 4 f -1/2"</v>
          </cell>
          <cell r="F478" t="str">
            <v>un</v>
          </cell>
        </row>
        <row r="479">
          <cell r="B479" t="str">
            <v>5.1.60</v>
          </cell>
          <cell r="D479" t="str">
            <v>25.08.10</v>
          </cell>
          <cell r="E479" t="str">
            <v>Apar. anc. p/ cabos de protensão pas. de 6 f -1/2"</v>
          </cell>
          <cell r="F479" t="str">
            <v>un</v>
          </cell>
        </row>
        <row r="480">
          <cell r="B480" t="str">
            <v>5.1.61</v>
          </cell>
          <cell r="D480" t="str">
            <v>25.08.12</v>
          </cell>
          <cell r="E480" t="str">
            <v>Apar. anc. p/ cabos de protensão pas. de 19 f -1/2"</v>
          </cell>
          <cell r="F480" t="str">
            <v>un</v>
          </cell>
        </row>
        <row r="481">
          <cell r="B481" t="str">
            <v>5.1.62</v>
          </cell>
          <cell r="D481" t="str">
            <v>25.08.15.01</v>
          </cell>
          <cell r="E481" t="str">
            <v>Tiran. 40 TF 5F D= 1/2"</v>
          </cell>
          <cell r="F481" t="str">
            <v>m</v>
          </cell>
        </row>
        <row r="482">
          <cell r="B482" t="str">
            <v>5.1.63</v>
          </cell>
          <cell r="D482" t="str">
            <v>25.08.15.02</v>
          </cell>
          <cell r="E482" t="str">
            <v>Tiran. 60 TF 8F D= 1/2"</v>
          </cell>
          <cell r="F482" t="str">
            <v>m</v>
          </cell>
        </row>
        <row r="483">
          <cell r="B483" t="str">
            <v>5.1.64</v>
          </cell>
          <cell r="D483" t="str">
            <v>25.08.15.03</v>
          </cell>
          <cell r="E483" t="str">
            <v>Tiran. 80 TF 10F D=1/2"</v>
          </cell>
          <cell r="F483" t="str">
            <v>m</v>
          </cell>
        </row>
        <row r="484">
          <cell r="B484" t="str">
            <v>5.1.65</v>
          </cell>
          <cell r="D484" t="str">
            <v>25.08.15.04</v>
          </cell>
          <cell r="E484" t="str">
            <v>Tiran. 100TF 12F D=1/2"</v>
          </cell>
          <cell r="F484" t="str">
            <v>m</v>
          </cell>
        </row>
        <row r="485">
          <cell r="B485" t="str">
            <v>5.1.66</v>
          </cell>
          <cell r="D485" t="str">
            <v>25.08.16.02</v>
          </cell>
          <cell r="E485" t="str">
            <v>Termo fixo para tirante 40tf 8 D= 1/2"</v>
          </cell>
          <cell r="F485" t="str">
            <v>un</v>
          </cell>
        </row>
        <row r="486">
          <cell r="B486" t="str">
            <v>5.1.67</v>
          </cell>
          <cell r="D486" t="str">
            <v>25.08.16.02</v>
          </cell>
          <cell r="E486" t="str">
            <v>Termo fixo para tirante 60tf 8 D= 1/2"</v>
          </cell>
          <cell r="F486" t="str">
            <v>un</v>
          </cell>
        </row>
        <row r="487">
          <cell r="B487" t="str">
            <v>5.1.68</v>
          </cell>
          <cell r="D487" t="str">
            <v>25.08.16.03</v>
          </cell>
          <cell r="E487" t="str">
            <v>Termo fixo para tirante 80tf 10 D= 1/2"</v>
          </cell>
          <cell r="F487" t="str">
            <v>un</v>
          </cell>
        </row>
        <row r="488">
          <cell r="B488" t="str">
            <v>5.1.69</v>
          </cell>
          <cell r="D488" t="str">
            <v>25.09.01</v>
          </cell>
          <cell r="E488" t="str">
            <v>Concreto Fck 10 MPa</v>
          </cell>
          <cell r="F488" t="str">
            <v>m³</v>
          </cell>
        </row>
        <row r="489">
          <cell r="B489" t="str">
            <v>5.1.70</v>
          </cell>
          <cell r="D489" t="str">
            <v>25.09.02</v>
          </cell>
          <cell r="E489" t="str">
            <v>Concreto Fck 15 MPa</v>
          </cell>
          <cell r="F489" t="str">
            <v>m³</v>
          </cell>
        </row>
        <row r="490">
          <cell r="B490" t="str">
            <v>5.1.71</v>
          </cell>
          <cell r="D490" t="str">
            <v>25.09.03</v>
          </cell>
          <cell r="E490" t="str">
            <v>Concreto Fck 18 MPa</v>
          </cell>
          <cell r="F490" t="str">
            <v>m³</v>
          </cell>
        </row>
        <row r="491">
          <cell r="B491" t="str">
            <v>5.1.72</v>
          </cell>
          <cell r="D491" t="str">
            <v>25.09.04</v>
          </cell>
          <cell r="E491" t="str">
            <v>Concreto Fck 20 Mpa</v>
          </cell>
          <cell r="F491" t="str">
            <v>m³</v>
          </cell>
        </row>
        <row r="492">
          <cell r="B492" t="str">
            <v>5.1.73</v>
          </cell>
          <cell r="D492" t="str">
            <v>25.09.05</v>
          </cell>
          <cell r="E492" t="str">
            <v>Concreto Fck 25 MPa</v>
          </cell>
          <cell r="F492" t="str">
            <v>m³</v>
          </cell>
        </row>
        <row r="493">
          <cell r="B493" t="str">
            <v>5.1.74</v>
          </cell>
          <cell r="D493" t="str">
            <v>25.09.06</v>
          </cell>
          <cell r="E493" t="str">
            <v>Concreto Fck 30 MPa</v>
          </cell>
          <cell r="F493" t="str">
            <v>m³</v>
          </cell>
        </row>
        <row r="494">
          <cell r="B494" t="str">
            <v>5.1.75</v>
          </cell>
          <cell r="D494" t="str">
            <v>25.09.07</v>
          </cell>
          <cell r="E494" t="str">
            <v>Concreto Fck 35 Mpa</v>
          </cell>
          <cell r="F494" t="str">
            <v>m³</v>
          </cell>
        </row>
        <row r="495">
          <cell r="B495" t="str">
            <v>5.1.76</v>
          </cell>
          <cell r="D495" t="str">
            <v>25.09.08</v>
          </cell>
          <cell r="E495" t="str">
            <v>Concreto Ciclópico</v>
          </cell>
          <cell r="F495" t="str">
            <v>m³</v>
          </cell>
        </row>
        <row r="496">
          <cell r="B496" t="str">
            <v>5.1.77</v>
          </cell>
          <cell r="D496" t="str">
            <v>25.09.10</v>
          </cell>
          <cell r="E496" t="str">
            <v>Concreto Projetado</v>
          </cell>
          <cell r="F496" t="str">
            <v>m³</v>
          </cell>
        </row>
        <row r="497">
          <cell r="B497" t="str">
            <v>5.1.78</v>
          </cell>
          <cell r="D497" t="str">
            <v>25.09.11</v>
          </cell>
          <cell r="E497" t="str">
            <v>Bombeamento concreto qualquer resistência</v>
          </cell>
          <cell r="F497" t="str">
            <v>m³</v>
          </cell>
        </row>
        <row r="498">
          <cell r="B498" t="str">
            <v>5.1.79</v>
          </cell>
          <cell r="D498" t="str">
            <v>25.09.12</v>
          </cell>
          <cell r="E498" t="str">
            <v>Injeção de calda de cimento</v>
          </cell>
          <cell r="F498" t="str">
            <v>kg</v>
          </cell>
        </row>
        <row r="499">
          <cell r="B499" t="str">
            <v>5.1.80</v>
          </cell>
          <cell r="D499" t="str">
            <v>25.09.13</v>
          </cell>
          <cell r="E499" t="str">
            <v>Concreto Fck 12 Mpa</v>
          </cell>
          <cell r="F499" t="str">
            <v>m³</v>
          </cell>
        </row>
        <row r="500">
          <cell r="B500" t="str">
            <v>5.1.81</v>
          </cell>
          <cell r="D500" t="str">
            <v>25.09.14</v>
          </cell>
          <cell r="E500" t="str">
            <v>Concreto Fck 16 MPa</v>
          </cell>
          <cell r="F500" t="str">
            <v>m³</v>
          </cell>
        </row>
        <row r="501">
          <cell r="B501" t="str">
            <v>5.1.82</v>
          </cell>
          <cell r="D501" t="str">
            <v>25.09.15</v>
          </cell>
          <cell r="E501" t="str">
            <v>Concreto Fck 40 Mpa</v>
          </cell>
          <cell r="F501" t="str">
            <v>m³</v>
          </cell>
        </row>
        <row r="502">
          <cell r="B502" t="str">
            <v>5.1.83</v>
          </cell>
          <cell r="D502" t="str">
            <v>25.10.01</v>
          </cell>
          <cell r="E502" t="str">
            <v>Perf. p/ dreno e tir.solo D=57,10mm (AX)</v>
          </cell>
          <cell r="F502" t="str">
            <v>m</v>
          </cell>
        </row>
        <row r="503">
          <cell r="B503" t="str">
            <v>5.1.84</v>
          </cell>
          <cell r="D503" t="str">
            <v>25.10.02</v>
          </cell>
          <cell r="E503" t="str">
            <v>Perf. p/ dreno e tir.solo D=73,00mm (BX)</v>
          </cell>
          <cell r="F503" t="str">
            <v>m</v>
          </cell>
        </row>
        <row r="504">
          <cell r="B504" t="str">
            <v>5.1.85</v>
          </cell>
          <cell r="D504" t="str">
            <v>25.10.03</v>
          </cell>
          <cell r="E504" t="str">
            <v>Perf. p/ dreno e tir.solo D=88,9mm (NX)</v>
          </cell>
          <cell r="F504" t="str">
            <v>m</v>
          </cell>
        </row>
        <row r="505">
          <cell r="B505" t="str">
            <v>5.1.86</v>
          </cell>
          <cell r="D505" t="str">
            <v>25.10.04</v>
          </cell>
          <cell r="E505" t="str">
            <v>Perf. p/ dreno e tir.solo D=114,30mm (HX)</v>
          </cell>
          <cell r="F505" t="str">
            <v>m</v>
          </cell>
        </row>
        <row r="506">
          <cell r="B506" t="str">
            <v>5.1.87</v>
          </cell>
          <cell r="D506" t="str">
            <v>25.10.05</v>
          </cell>
          <cell r="E506" t="str">
            <v>Perf. p/ dreno e tir.rochaalt. D=57,10mm (AX)</v>
          </cell>
          <cell r="F506" t="str">
            <v>m</v>
          </cell>
        </row>
        <row r="507">
          <cell r="B507" t="str">
            <v>5.1.88</v>
          </cell>
          <cell r="D507" t="str">
            <v>25.10.06</v>
          </cell>
          <cell r="E507" t="str">
            <v>Perf. p/ dreno e tir.rochaalt. D=73,00mm (BX)</v>
          </cell>
          <cell r="F507" t="str">
            <v>m</v>
          </cell>
        </row>
        <row r="508">
          <cell r="B508" t="str">
            <v>5.1.89</v>
          </cell>
          <cell r="D508" t="str">
            <v>25.10.07</v>
          </cell>
          <cell r="E508" t="str">
            <v>Perf. p/ dreno e tir.rochaalt. D=88,90mm (NX)</v>
          </cell>
          <cell r="F508" t="str">
            <v>m</v>
          </cell>
        </row>
        <row r="509">
          <cell r="B509" t="str">
            <v>5.1.90</v>
          </cell>
          <cell r="D509" t="str">
            <v>25.10.08</v>
          </cell>
          <cell r="E509" t="str">
            <v>Perf. p/ dreno e tir.rochaalt. D=114,30mm (HX)</v>
          </cell>
          <cell r="F509" t="str">
            <v>m</v>
          </cell>
        </row>
        <row r="510">
          <cell r="B510" t="str">
            <v>5.1.91</v>
          </cell>
          <cell r="D510" t="str">
            <v>25.10.09</v>
          </cell>
          <cell r="E510" t="str">
            <v>Perf. p/ dreno e tir.rocha sã D=57,10mm (AX)</v>
          </cell>
          <cell r="F510" t="str">
            <v>m</v>
          </cell>
        </row>
        <row r="511">
          <cell r="B511" t="str">
            <v>5.1.92</v>
          </cell>
          <cell r="D511" t="str">
            <v>25.10.10</v>
          </cell>
          <cell r="E511" t="str">
            <v>Perf. p/ dreno e tir.rocha sã D=73,00mm (BX)</v>
          </cell>
          <cell r="F511" t="str">
            <v>m</v>
          </cell>
        </row>
        <row r="512">
          <cell r="B512" t="str">
            <v>5.1.93</v>
          </cell>
          <cell r="D512" t="str">
            <v>25.10.11</v>
          </cell>
          <cell r="E512" t="str">
            <v>Perf. p/ dreno e tir.rocha sã D=88,90mm (NX)</v>
          </cell>
          <cell r="F512" t="str">
            <v>m</v>
          </cell>
        </row>
        <row r="513">
          <cell r="B513" t="str">
            <v>5.1.94</v>
          </cell>
          <cell r="D513" t="str">
            <v>25.10.12</v>
          </cell>
          <cell r="E513" t="str">
            <v>Perf. p/ dreno e tir.rocha sã D=114,30mm (HX)</v>
          </cell>
          <cell r="F513" t="str">
            <v>m</v>
          </cell>
        </row>
        <row r="514">
          <cell r="B514" t="str">
            <v>5.1.95</v>
          </cell>
          <cell r="D514" t="str">
            <v>25.11.01</v>
          </cell>
          <cell r="E514" t="str">
            <v>Enrocamento pedra arrumada</v>
          </cell>
          <cell r="F514" t="str">
            <v>m³</v>
          </cell>
        </row>
        <row r="515">
          <cell r="B515" t="str">
            <v>5.1.96</v>
          </cell>
          <cell r="D515" t="str">
            <v>25.11.02</v>
          </cell>
          <cell r="E515" t="str">
            <v>Enrocamento pedra arrumada e rejuntada</v>
          </cell>
          <cell r="F515" t="str">
            <v>m³</v>
          </cell>
        </row>
        <row r="516">
          <cell r="B516" t="str">
            <v>5.1.97</v>
          </cell>
          <cell r="D516" t="str">
            <v>25.11.03</v>
          </cell>
          <cell r="E516" t="str">
            <v>Enrrocamento pedra jogada</v>
          </cell>
          <cell r="F516" t="str">
            <v>m³</v>
          </cell>
        </row>
        <row r="517">
          <cell r="B517" t="str">
            <v>5.1.98</v>
          </cell>
          <cell r="D517" t="str">
            <v>25.11.04</v>
          </cell>
          <cell r="E517" t="str">
            <v>Gabião tipo caixa 50 cm - tela galv.</v>
          </cell>
          <cell r="F517" t="str">
            <v>m³</v>
          </cell>
        </row>
        <row r="518">
          <cell r="B518" t="str">
            <v>5.1.99</v>
          </cell>
          <cell r="D518" t="str">
            <v>25.11.05.01</v>
          </cell>
          <cell r="E518" t="str">
            <v>Gabião tipo colchão espessura 17cm - tela galv.</v>
          </cell>
          <cell r="F518" t="str">
            <v>m²</v>
          </cell>
        </row>
        <row r="519">
          <cell r="B519" t="str">
            <v>5.1.100</v>
          </cell>
          <cell r="D519" t="str">
            <v>25.11.06.01</v>
          </cell>
          <cell r="E519" t="str">
            <v>Gabião tipo colchão e= 23cm - tela galv.</v>
          </cell>
          <cell r="F519" t="str">
            <v>m²</v>
          </cell>
        </row>
        <row r="520">
          <cell r="B520" t="str">
            <v>5.1.101</v>
          </cell>
          <cell r="D520" t="str">
            <v>25.11.07.01</v>
          </cell>
          <cell r="E520" t="str">
            <v>Gabião tipo colchão espessura 30cm - tela galv.</v>
          </cell>
          <cell r="F520" t="str">
            <v>m²</v>
          </cell>
        </row>
        <row r="521">
          <cell r="B521" t="str">
            <v>5.1.102</v>
          </cell>
          <cell r="D521" t="str">
            <v>25.11.08.01</v>
          </cell>
          <cell r="E521" t="str">
            <v xml:space="preserve">Gabião tipo colchão espessura 17cm - tela pvc </v>
          </cell>
          <cell r="F521" t="str">
            <v>m²</v>
          </cell>
        </row>
        <row r="522">
          <cell r="B522" t="str">
            <v>5.1.103</v>
          </cell>
          <cell r="D522" t="str">
            <v>25.11.09.01</v>
          </cell>
          <cell r="E522" t="str">
            <v>Gabião tipo colchão espessura 23cm - tela pvc</v>
          </cell>
          <cell r="F522" t="str">
            <v>m²</v>
          </cell>
        </row>
        <row r="523">
          <cell r="B523" t="str">
            <v>5.1.104</v>
          </cell>
          <cell r="D523" t="str">
            <v>25.11.10.01</v>
          </cell>
          <cell r="E523" t="str">
            <v>Gabião tipo colchão espessura 30cm - tela pvc</v>
          </cell>
          <cell r="F523" t="str">
            <v>m²</v>
          </cell>
        </row>
        <row r="524">
          <cell r="B524" t="str">
            <v>5.1.105</v>
          </cell>
          <cell r="D524" t="str">
            <v>25.11.11</v>
          </cell>
          <cell r="E524" t="str">
            <v>Gabião tipo saco - tela galv.</v>
          </cell>
          <cell r="F524" t="str">
            <v>m³</v>
          </cell>
        </row>
        <row r="525">
          <cell r="B525" t="str">
            <v>5.1.106</v>
          </cell>
          <cell r="D525" t="str">
            <v>25.11.12</v>
          </cell>
          <cell r="E525" t="str">
            <v>Camada filtrante pedra britada</v>
          </cell>
          <cell r="F525" t="str">
            <v>m³</v>
          </cell>
        </row>
        <row r="526">
          <cell r="B526" t="str">
            <v>5.1.107</v>
          </cell>
          <cell r="D526" t="str">
            <v>25.12.02</v>
          </cell>
          <cell r="E526" t="str">
            <v xml:space="preserve">Calçamento concreto Fck 15 MPa </v>
          </cell>
          <cell r="F526" t="str">
            <v>m³</v>
          </cell>
        </row>
        <row r="527">
          <cell r="B527" t="str">
            <v>5.1.108</v>
          </cell>
          <cell r="D527" t="str">
            <v>25.12.03</v>
          </cell>
          <cell r="E527" t="str">
            <v xml:space="preserve">Calçamento concreto Fck 10 MPa </v>
          </cell>
          <cell r="F527" t="str">
            <v>m³</v>
          </cell>
        </row>
        <row r="528">
          <cell r="B528" t="str">
            <v>5.1.109</v>
          </cell>
          <cell r="D528" t="str">
            <v>25.13.02</v>
          </cell>
          <cell r="E528" t="str">
            <v xml:space="preserve">Alvenaria de pedra seca </v>
          </cell>
          <cell r="F528" t="str">
            <v>m³</v>
          </cell>
        </row>
        <row r="529">
          <cell r="B529" t="str">
            <v>5.1.110</v>
          </cell>
          <cell r="D529" t="str">
            <v>25.13.04</v>
          </cell>
          <cell r="E529" t="str">
            <v>Alvenaria de pedra argamassada</v>
          </cell>
          <cell r="F529" t="str">
            <v>m³</v>
          </cell>
        </row>
        <row r="530">
          <cell r="B530" t="str">
            <v>5.1.111</v>
          </cell>
          <cell r="D530" t="str">
            <v>25.13.05</v>
          </cell>
          <cell r="E530" t="str">
            <v>Alvenaria de bloco de concreto</v>
          </cell>
          <cell r="F530" t="str">
            <v>m³</v>
          </cell>
        </row>
        <row r="531">
          <cell r="B531" t="str">
            <v>5.1.112</v>
          </cell>
          <cell r="D531" t="str">
            <v>25.13.07</v>
          </cell>
          <cell r="E531" t="str">
            <v>Argamassa de cimento e areia traço 1:3 esp 2cm</v>
          </cell>
          <cell r="F531" t="str">
            <v>m²</v>
          </cell>
        </row>
        <row r="532">
          <cell r="B532" t="str">
            <v>5.1.113</v>
          </cell>
          <cell r="D532" t="str">
            <v>25.14.01</v>
          </cell>
          <cell r="E532" t="str">
            <v>Manta geotêxtil não tecida</v>
          </cell>
          <cell r="F532" t="str">
            <v>kg</v>
          </cell>
        </row>
        <row r="533">
          <cell r="B533" t="str">
            <v>5.1.114</v>
          </cell>
          <cell r="D533" t="str">
            <v>25.14.02</v>
          </cell>
          <cell r="E533" t="str">
            <v xml:space="preserve">Manta geotêxtil tecida </v>
          </cell>
          <cell r="F533" t="str">
            <v>kg</v>
          </cell>
        </row>
        <row r="534">
          <cell r="B534" t="str">
            <v>5.1.115</v>
          </cell>
          <cell r="D534" t="str">
            <v>25.15.03</v>
          </cell>
          <cell r="E534" t="str">
            <v>Fornecimento de tubo dreno barro 15 cm</v>
          </cell>
          <cell r="F534" t="str">
            <v>m</v>
          </cell>
        </row>
        <row r="535">
          <cell r="B535" t="str">
            <v>5.1.116</v>
          </cell>
          <cell r="D535" t="str">
            <v>25.15.04</v>
          </cell>
          <cell r="E535" t="str">
            <v>Fornecimento de tubo dreno barro 20 cm</v>
          </cell>
          <cell r="F535" t="str">
            <v>m</v>
          </cell>
        </row>
        <row r="536">
          <cell r="B536" t="str">
            <v>5.1.117</v>
          </cell>
          <cell r="D536" t="str">
            <v>25.15.05</v>
          </cell>
          <cell r="E536" t="str">
            <v>Assentamento de tubo dreno concreto 15 cm</v>
          </cell>
          <cell r="F536" t="str">
            <v>m</v>
          </cell>
        </row>
        <row r="537">
          <cell r="B537" t="str">
            <v>5.1.118</v>
          </cell>
          <cell r="D537" t="str">
            <v>25.15.06</v>
          </cell>
          <cell r="E537" t="str">
            <v>Assentamento de tubo dreno concreto 20 cm</v>
          </cell>
          <cell r="F537" t="str">
            <v>m</v>
          </cell>
        </row>
        <row r="538">
          <cell r="B538" t="str">
            <v>5.1.119</v>
          </cell>
          <cell r="D538" t="str">
            <v>25.15.07</v>
          </cell>
          <cell r="E538" t="str">
            <v>Assentamento de tubo dreno barro 15 cm</v>
          </cell>
          <cell r="F538" t="str">
            <v>m</v>
          </cell>
        </row>
        <row r="539">
          <cell r="B539" t="str">
            <v>5.1.120</v>
          </cell>
          <cell r="D539" t="str">
            <v>25.15.08</v>
          </cell>
          <cell r="E539" t="str">
            <v>Assentamento de tubo dreno barro 20 cm</v>
          </cell>
          <cell r="F539" t="str">
            <v>m</v>
          </cell>
        </row>
        <row r="540">
          <cell r="B540" t="str">
            <v>5.1.121</v>
          </cell>
          <cell r="D540" t="str">
            <v>25.15.09</v>
          </cell>
          <cell r="E540" t="str">
            <v>Tubo de pvc perfurado ou não D=0,050m</v>
          </cell>
          <cell r="F540" t="str">
            <v>m</v>
          </cell>
        </row>
        <row r="541">
          <cell r="B541" t="str">
            <v>5.1.122</v>
          </cell>
          <cell r="D541" t="str">
            <v>25.15.11</v>
          </cell>
          <cell r="E541" t="str">
            <v xml:space="preserve">Tubo de pvc perfurado ou não D=0,10m </v>
          </cell>
          <cell r="F541" t="str">
            <v>m</v>
          </cell>
        </row>
        <row r="542">
          <cell r="B542" t="str">
            <v>5.1.123</v>
          </cell>
          <cell r="D542" t="str">
            <v>25.15.12</v>
          </cell>
          <cell r="E542" t="str">
            <v xml:space="preserve">Tubo de pvc perfurado ou não D=0,15m </v>
          </cell>
          <cell r="F542" t="str">
            <v>m</v>
          </cell>
        </row>
        <row r="543">
          <cell r="B543" t="str">
            <v>5.1.124</v>
          </cell>
          <cell r="D543" t="str">
            <v>25.18.01</v>
          </cell>
          <cell r="E543" t="str">
            <v>Grama armada com adubo</v>
          </cell>
          <cell r="F543" t="str">
            <v>m²</v>
          </cell>
        </row>
        <row r="544">
          <cell r="B544" t="str">
            <v>5.1.125</v>
          </cell>
          <cell r="D544" t="str">
            <v>25.18.02</v>
          </cell>
          <cell r="E544" t="str">
            <v>Grama armada sem adubo</v>
          </cell>
          <cell r="F544" t="str">
            <v>m²</v>
          </cell>
        </row>
        <row r="546">
          <cell r="B546" t="str">
            <v>Cód. Colinas</v>
          </cell>
          <cell r="D546" t="str">
            <v>Código</v>
          </cell>
          <cell r="E546" t="str">
            <v>Serviços</v>
          </cell>
          <cell r="F546" t="str">
            <v>Unid.</v>
          </cell>
        </row>
        <row r="549">
          <cell r="D549" t="str">
            <v>FASE-26 OBRAS DE ARTE ESPECIAIS</v>
          </cell>
        </row>
        <row r="550">
          <cell r="B550" t="str">
            <v>6.1.1</v>
          </cell>
          <cell r="D550" t="str">
            <v>26.01.01</v>
          </cell>
          <cell r="E550" t="str">
            <v>Escavação manual para obras sem explosivos</v>
          </cell>
          <cell r="F550" t="str">
            <v>m³</v>
          </cell>
        </row>
        <row r="551">
          <cell r="B551" t="str">
            <v>6.1.2</v>
          </cell>
          <cell r="D551" t="str">
            <v>26.01.02</v>
          </cell>
          <cell r="E551" t="str">
            <v>Escavação mecânica para obras sem explosivos</v>
          </cell>
          <cell r="F551" t="str">
            <v>m³</v>
          </cell>
        </row>
        <row r="552">
          <cell r="B552" t="str">
            <v>6.1.3</v>
          </cell>
          <cell r="D552" t="str">
            <v>26.01.03</v>
          </cell>
          <cell r="E552" t="str">
            <v>Escavação mecânica para obras com explosivo</v>
          </cell>
          <cell r="F552" t="str">
            <v>m³</v>
          </cell>
        </row>
        <row r="553">
          <cell r="B553" t="str">
            <v>6.1.4</v>
          </cell>
          <cell r="D553" t="str">
            <v>26.02.01</v>
          </cell>
          <cell r="E553" t="str">
            <v xml:space="preserve">Estaca concreto pre-moldado20cm 20/25 T </v>
          </cell>
          <cell r="F553" t="str">
            <v>m</v>
          </cell>
        </row>
        <row r="554">
          <cell r="B554" t="str">
            <v>6.1.5</v>
          </cell>
          <cell r="D554" t="str">
            <v>26.02.02</v>
          </cell>
          <cell r="E554" t="str">
            <v>Estaca concreto pre-moldado25cm - 30/35 T</v>
          </cell>
          <cell r="F554" t="str">
            <v>m</v>
          </cell>
        </row>
        <row r="555">
          <cell r="B555" t="str">
            <v>6.1.6</v>
          </cell>
          <cell r="D555" t="str">
            <v>26.02.03</v>
          </cell>
          <cell r="E555" t="str">
            <v xml:space="preserve">Estaca concreto pre-moldado30cm - 40/45 T </v>
          </cell>
          <cell r="F555" t="str">
            <v>m</v>
          </cell>
        </row>
        <row r="556">
          <cell r="B556" t="str">
            <v>6.1.7</v>
          </cell>
          <cell r="D556" t="str">
            <v>26.02.04</v>
          </cell>
          <cell r="E556" t="str">
            <v>Estaca concreto pre-moldado35cm 50/60 T</v>
          </cell>
          <cell r="F556" t="str">
            <v>m</v>
          </cell>
        </row>
        <row r="557">
          <cell r="B557" t="str">
            <v>6.1.8</v>
          </cell>
          <cell r="D557" t="str">
            <v>26.02.05</v>
          </cell>
          <cell r="E557" t="str">
            <v>Estaca concreto pre-moldado40cm - 70/80 T</v>
          </cell>
          <cell r="F557" t="str">
            <v>m</v>
          </cell>
        </row>
        <row r="558">
          <cell r="B558" t="str">
            <v>6.1.9</v>
          </cell>
          <cell r="D558" t="str">
            <v>26.02.06</v>
          </cell>
          <cell r="E558" t="str">
            <v>Estaca concreto - Taxa mobil. de equip. bate-estaca</v>
          </cell>
          <cell r="F558" t="str">
            <v>un</v>
          </cell>
        </row>
        <row r="559">
          <cell r="B559" t="str">
            <v>6.1.10</v>
          </cell>
          <cell r="D559" t="str">
            <v>26.02.07</v>
          </cell>
          <cell r="E559" t="str">
            <v xml:space="preserve">Estaca metálica, fornec.e cravação </v>
          </cell>
          <cell r="F559" t="str">
            <v>kg</v>
          </cell>
        </row>
        <row r="560">
          <cell r="B560" t="str">
            <v>6.1.11</v>
          </cell>
          <cell r="D560" t="str">
            <v>26.02.13</v>
          </cell>
          <cell r="E560" t="str">
            <v>Estacão em solo D=1,00m</v>
          </cell>
          <cell r="F560" t="str">
            <v>m</v>
          </cell>
        </row>
        <row r="561">
          <cell r="B561" t="str">
            <v>6.1.12</v>
          </cell>
          <cell r="D561" t="str">
            <v>26.02.14</v>
          </cell>
          <cell r="E561" t="str">
            <v>Estacão em solo D=1,20m</v>
          </cell>
          <cell r="F561" t="str">
            <v>m</v>
          </cell>
        </row>
        <row r="562">
          <cell r="B562" t="str">
            <v>6.1.13</v>
          </cell>
          <cell r="D562" t="str">
            <v>26.02.15</v>
          </cell>
          <cell r="E562" t="str">
            <v>Estacão em solo D=1,40m</v>
          </cell>
          <cell r="F562" t="str">
            <v>m</v>
          </cell>
        </row>
        <row r="563">
          <cell r="B563" t="str">
            <v>6.1.14</v>
          </cell>
          <cell r="D563" t="str">
            <v>26.02.16</v>
          </cell>
          <cell r="E563" t="str">
            <v xml:space="preserve">Estacão em solo D=1,50m </v>
          </cell>
          <cell r="F563" t="str">
            <v>m</v>
          </cell>
        </row>
        <row r="564">
          <cell r="B564" t="str">
            <v>6.1.15</v>
          </cell>
          <cell r="D564" t="str">
            <v>26.02.17</v>
          </cell>
          <cell r="E564" t="str">
            <v xml:space="preserve">Estacão em solo D=1,60m </v>
          </cell>
          <cell r="F564" t="str">
            <v>m</v>
          </cell>
        </row>
        <row r="565">
          <cell r="B565" t="str">
            <v>6.1.16</v>
          </cell>
          <cell r="D565" t="str">
            <v>26.02.18</v>
          </cell>
          <cell r="E565" t="str">
            <v xml:space="preserve">Estacão em solo D=1,80m </v>
          </cell>
          <cell r="F565" t="str">
            <v>m</v>
          </cell>
        </row>
        <row r="566">
          <cell r="B566" t="str">
            <v>6.1.17</v>
          </cell>
          <cell r="D566" t="str">
            <v>26.02.19</v>
          </cell>
          <cell r="E566" t="str">
            <v xml:space="preserve">Estacão -Taxa mobilização de equip. </v>
          </cell>
          <cell r="F566" t="str">
            <v>un</v>
          </cell>
        </row>
        <row r="567">
          <cell r="B567" t="str">
            <v>6.1.18</v>
          </cell>
          <cell r="D567" t="str">
            <v>26.02.20</v>
          </cell>
          <cell r="E567" t="str">
            <v>Camisa metálica</v>
          </cell>
          <cell r="F567" t="str">
            <v>kg</v>
          </cell>
        </row>
        <row r="568">
          <cell r="B568" t="str">
            <v>6.1.19</v>
          </cell>
          <cell r="D568" t="str">
            <v>26.02.21</v>
          </cell>
          <cell r="E568" t="str">
            <v xml:space="preserve">Estaca de madeira D=20cm - 8ton </v>
          </cell>
          <cell r="F568" t="str">
            <v>m</v>
          </cell>
        </row>
        <row r="569">
          <cell r="B569" t="str">
            <v>6.1.20</v>
          </cell>
          <cell r="D569" t="str">
            <v>26.02.22</v>
          </cell>
          <cell r="E569" t="str">
            <v xml:space="preserve">Estaca de madeira D=25cm - 15ton </v>
          </cell>
          <cell r="F569" t="str">
            <v>m</v>
          </cell>
        </row>
        <row r="570">
          <cell r="B570" t="str">
            <v>6.1.21</v>
          </cell>
          <cell r="D570" t="str">
            <v>26.03.25</v>
          </cell>
          <cell r="E570" t="str">
            <v xml:space="preserve">Escavação Tub.céu aberto 1/2 cat. - solo </v>
          </cell>
          <cell r="F570" t="str">
            <v>m³</v>
          </cell>
        </row>
        <row r="571">
          <cell r="B571" t="str">
            <v>6.1.22</v>
          </cell>
          <cell r="D571" t="str">
            <v>26.03.26</v>
          </cell>
          <cell r="E571" t="str">
            <v xml:space="preserve">Escavação tub. Ar compr. 1/2 cat. - solo </v>
          </cell>
          <cell r="F571" t="str">
            <v>m³</v>
          </cell>
        </row>
        <row r="572">
          <cell r="B572" t="str">
            <v>6.1.23</v>
          </cell>
          <cell r="D572" t="str">
            <v>26.03.27</v>
          </cell>
          <cell r="E572" t="str">
            <v xml:space="preserve">Escavação tub. Céu aberto 3 cat. - rocha </v>
          </cell>
          <cell r="F572" t="str">
            <v>m³</v>
          </cell>
        </row>
        <row r="573">
          <cell r="B573" t="str">
            <v>6.1.24</v>
          </cell>
          <cell r="D573" t="str">
            <v>26.03.28</v>
          </cell>
          <cell r="E573" t="str">
            <v xml:space="preserve">Escavação tub. Ar comprimido 3 cat. - rocha </v>
          </cell>
          <cell r="F573" t="str">
            <v>m³</v>
          </cell>
        </row>
        <row r="574">
          <cell r="B574" t="str">
            <v>6.1.25</v>
          </cell>
          <cell r="D574" t="str">
            <v>26.04.01</v>
          </cell>
          <cell r="E574" t="str">
            <v xml:space="preserve">Cimbramento pontes e viadutos c/estaca </v>
          </cell>
          <cell r="F574" t="str">
            <v>m³</v>
          </cell>
        </row>
        <row r="575">
          <cell r="B575" t="str">
            <v>6.1.26</v>
          </cell>
          <cell r="D575" t="str">
            <v>26.04.02</v>
          </cell>
          <cell r="E575" t="str">
            <v xml:space="preserve">Cimbramento pontes e viadutos s/estaca </v>
          </cell>
          <cell r="F575" t="str">
            <v>m³</v>
          </cell>
        </row>
        <row r="576">
          <cell r="B576" t="str">
            <v>6.1.27</v>
          </cell>
          <cell r="D576" t="str">
            <v>26.04.03</v>
          </cell>
          <cell r="E576" t="str">
            <v xml:space="preserve">Cimbramento de passagem sec. galeria ret. </v>
          </cell>
          <cell r="F576" t="str">
            <v>m³</v>
          </cell>
        </row>
        <row r="577">
          <cell r="B577" t="str">
            <v>6.1.28</v>
          </cell>
          <cell r="D577" t="str">
            <v>26.04.05</v>
          </cell>
          <cell r="E577" t="str">
            <v xml:space="preserve">Andaime de madeira </v>
          </cell>
          <cell r="F577" t="str">
            <v>m³</v>
          </cell>
        </row>
        <row r="578">
          <cell r="B578" t="str">
            <v>6.1.29</v>
          </cell>
          <cell r="D578" t="str">
            <v>26.04.06</v>
          </cell>
          <cell r="E578" t="str">
            <v xml:space="preserve">Andaime tubular </v>
          </cell>
          <cell r="F578" t="str">
            <v>m³</v>
          </cell>
        </row>
        <row r="579">
          <cell r="B579" t="str">
            <v>6.1.30</v>
          </cell>
          <cell r="D579" t="str">
            <v>26.05.01</v>
          </cell>
          <cell r="E579" t="str">
            <v xml:space="preserve">Forma plana para conc. armado comum </v>
          </cell>
          <cell r="F579" t="str">
            <v>m²</v>
          </cell>
        </row>
        <row r="580">
          <cell r="B580" t="str">
            <v>6.1.31</v>
          </cell>
          <cell r="D580" t="str">
            <v>26.05.02</v>
          </cell>
          <cell r="E580" t="str">
            <v xml:space="preserve">Forma plana p/conc.protend. ou aparente </v>
          </cell>
          <cell r="F580" t="str">
            <v>m²</v>
          </cell>
        </row>
        <row r="581">
          <cell r="B581" t="str">
            <v>6.1.32</v>
          </cell>
          <cell r="D581" t="str">
            <v>26.05.03</v>
          </cell>
          <cell r="E581" t="str">
            <v xml:space="preserve">Forma sem reaproveitamento </v>
          </cell>
          <cell r="F581" t="str">
            <v>m²</v>
          </cell>
        </row>
        <row r="582">
          <cell r="B582" t="str">
            <v>6.1.33</v>
          </cell>
          <cell r="D582" t="str">
            <v>26.05.04</v>
          </cell>
          <cell r="E582" t="str">
            <v xml:space="preserve">Forma metálicas especial para vigas </v>
          </cell>
          <cell r="F582" t="str">
            <v>m²</v>
          </cell>
        </row>
        <row r="583">
          <cell r="B583" t="str">
            <v>6.1.34</v>
          </cell>
          <cell r="D583" t="str">
            <v>26.05.05</v>
          </cell>
          <cell r="E583" t="str">
            <v xml:space="preserve">Forma curva para concreto comum </v>
          </cell>
          <cell r="F583" t="str">
            <v>m²</v>
          </cell>
        </row>
        <row r="584">
          <cell r="B584" t="str">
            <v>6.1.35</v>
          </cell>
          <cell r="D584" t="str">
            <v>26.05.06</v>
          </cell>
          <cell r="E584" t="str">
            <v>Forma curva para concreto aparente</v>
          </cell>
          <cell r="F584" t="str">
            <v>m²</v>
          </cell>
        </row>
        <row r="585">
          <cell r="B585" t="str">
            <v>6.1.36</v>
          </cell>
          <cell r="D585" t="str">
            <v>26.06.01</v>
          </cell>
          <cell r="E585" t="str">
            <v xml:space="preserve">Aço CA-25 </v>
          </cell>
          <cell r="F585" t="str">
            <v>kg</v>
          </cell>
        </row>
        <row r="586">
          <cell r="B586" t="str">
            <v>6.1.37</v>
          </cell>
          <cell r="D586" t="str">
            <v>26.06.02</v>
          </cell>
          <cell r="E586" t="str">
            <v>Aço CA-50</v>
          </cell>
          <cell r="F586" t="str">
            <v>kg</v>
          </cell>
        </row>
        <row r="587">
          <cell r="B587" t="str">
            <v>6.1.38</v>
          </cell>
          <cell r="D587" t="str">
            <v>26.06.03</v>
          </cell>
          <cell r="E587" t="str">
            <v>Aço CA-60</v>
          </cell>
          <cell r="F587" t="str">
            <v>kg</v>
          </cell>
        </row>
        <row r="588">
          <cell r="B588" t="str">
            <v>6.1.39</v>
          </cell>
          <cell r="D588" t="str">
            <v>26.06.04</v>
          </cell>
          <cell r="E588" t="str">
            <v>Aço para concreto protendido</v>
          </cell>
          <cell r="F588" t="str">
            <v>kg</v>
          </cell>
        </row>
        <row r="589">
          <cell r="B589" t="str">
            <v>6.1.40</v>
          </cell>
          <cell r="D589" t="str">
            <v>26.06.05</v>
          </cell>
          <cell r="E589" t="str">
            <v xml:space="preserve">Tela metálica </v>
          </cell>
          <cell r="F589" t="str">
            <v>kg</v>
          </cell>
        </row>
        <row r="590">
          <cell r="B590" t="str">
            <v>6.1.41</v>
          </cell>
          <cell r="D590" t="str">
            <v>26.06.06</v>
          </cell>
          <cell r="E590" t="str">
            <v>Aço para concreto protendido ST 85/105</v>
          </cell>
          <cell r="F590" t="str">
            <v>kg</v>
          </cell>
        </row>
        <row r="591">
          <cell r="B591" t="str">
            <v>6.1.42</v>
          </cell>
          <cell r="D591" t="str">
            <v>26.07.03</v>
          </cell>
          <cell r="E591" t="str">
            <v xml:space="preserve">Apar. anc. p/ cabos de protensão ativo de 4 f -1/2" </v>
          </cell>
          <cell r="F591" t="str">
            <v>un</v>
          </cell>
        </row>
        <row r="592">
          <cell r="B592" t="str">
            <v>6.1.43</v>
          </cell>
          <cell r="D592" t="str">
            <v>26.07.04</v>
          </cell>
          <cell r="E592" t="str">
            <v>Apar. anc. p/ cabos de protensão ativo de 6 f -1/2"</v>
          </cell>
          <cell r="F592" t="str">
            <v>un</v>
          </cell>
        </row>
        <row r="593">
          <cell r="B593" t="str">
            <v>6.1.44</v>
          </cell>
          <cell r="D593" t="str">
            <v>26.07.05</v>
          </cell>
          <cell r="E593" t="str">
            <v xml:space="preserve">Apar. anc. p/ cabos de protensão ativo de 12 f -1/2" </v>
          </cell>
          <cell r="F593" t="str">
            <v>un</v>
          </cell>
        </row>
        <row r="594">
          <cell r="B594" t="str">
            <v>6.1.45</v>
          </cell>
          <cell r="D594" t="str">
            <v>26.07.06</v>
          </cell>
          <cell r="E594" t="str">
            <v xml:space="preserve">Apar. anc. p/ cabos de protensão ativo de 19 f -1/2" </v>
          </cell>
          <cell r="F594" t="str">
            <v>un</v>
          </cell>
        </row>
        <row r="595">
          <cell r="B595" t="str">
            <v>6.1.46</v>
          </cell>
          <cell r="D595" t="str">
            <v>26.07.09</v>
          </cell>
          <cell r="E595" t="str">
            <v xml:space="preserve">Apar. anc. p/ cabos de protensão pas. de 4 f -1/2" </v>
          </cell>
          <cell r="F595" t="str">
            <v>un</v>
          </cell>
        </row>
        <row r="596">
          <cell r="B596" t="str">
            <v>6.1.47</v>
          </cell>
          <cell r="D596" t="str">
            <v>26.07.10</v>
          </cell>
          <cell r="E596" t="str">
            <v>Apar. anc. p/ cabos de protensão pas. de 6 f -1/2"</v>
          </cell>
          <cell r="F596" t="str">
            <v>un</v>
          </cell>
        </row>
        <row r="597">
          <cell r="B597" t="str">
            <v>6.1.48</v>
          </cell>
          <cell r="D597" t="str">
            <v>26.07.12</v>
          </cell>
          <cell r="E597" t="str">
            <v xml:space="preserve">Apar. anc. p/ cabos de protensão pas. de 19 f -1/2" </v>
          </cell>
          <cell r="F597" t="str">
            <v>un</v>
          </cell>
        </row>
        <row r="598">
          <cell r="B598" t="str">
            <v>6.1.49</v>
          </cell>
          <cell r="D598" t="str">
            <v>26.08.01</v>
          </cell>
          <cell r="E598" t="str">
            <v>Aparelho de apoio neoprene fretado</v>
          </cell>
          <cell r="F598" t="str">
            <v>dm³</v>
          </cell>
        </row>
        <row r="599">
          <cell r="B599" t="str">
            <v>6.1.50</v>
          </cell>
          <cell r="D599" t="str">
            <v>26.08.02</v>
          </cell>
          <cell r="E599" t="str">
            <v>Aparelho de apoio neoprene com teflon</v>
          </cell>
          <cell r="F599" t="str">
            <v>dm³</v>
          </cell>
        </row>
        <row r="600">
          <cell r="B600" t="str">
            <v>6.1.51</v>
          </cell>
          <cell r="D600" t="str">
            <v>26.08.03</v>
          </cell>
          <cell r="E600" t="str">
            <v xml:space="preserve">Articulação de concreto tipo "Freyssinet" </v>
          </cell>
          <cell r="F600" t="str">
            <v>dm²</v>
          </cell>
        </row>
        <row r="601">
          <cell r="B601" t="str">
            <v>6.1.52</v>
          </cell>
          <cell r="D601" t="str">
            <v>26.09.01</v>
          </cell>
          <cell r="E601" t="str">
            <v>Concreto Fck 10 MPa</v>
          </cell>
          <cell r="F601" t="str">
            <v>m³</v>
          </cell>
        </row>
        <row r="602">
          <cell r="B602" t="str">
            <v>6.1.53</v>
          </cell>
          <cell r="D602" t="str">
            <v>26.09.02</v>
          </cell>
          <cell r="E602" t="str">
            <v>Concreto Fck 15 MPa</v>
          </cell>
          <cell r="F602" t="str">
            <v>m³</v>
          </cell>
        </row>
        <row r="603">
          <cell r="B603" t="str">
            <v>6.1.54</v>
          </cell>
          <cell r="D603" t="str">
            <v>26.09.03</v>
          </cell>
          <cell r="E603" t="str">
            <v>Concreto Fck 18 MPa</v>
          </cell>
          <cell r="F603" t="str">
            <v>m³</v>
          </cell>
        </row>
        <row r="604">
          <cell r="B604" t="str">
            <v>6.1.55</v>
          </cell>
          <cell r="D604" t="str">
            <v>26.09.04</v>
          </cell>
          <cell r="E604" t="str">
            <v>Concreto Fck 20 MPa</v>
          </cell>
          <cell r="F604" t="str">
            <v>m³</v>
          </cell>
        </row>
        <row r="605">
          <cell r="B605" t="str">
            <v>6.1.56</v>
          </cell>
          <cell r="D605" t="str">
            <v>26.09.05</v>
          </cell>
          <cell r="E605" t="str">
            <v>Concreto Fck 25 MPa</v>
          </cell>
          <cell r="F605" t="str">
            <v>m³</v>
          </cell>
        </row>
        <row r="606">
          <cell r="B606" t="str">
            <v>6.1.57</v>
          </cell>
          <cell r="D606" t="str">
            <v>26.09.06</v>
          </cell>
          <cell r="E606" t="str">
            <v xml:space="preserve">Concreto Fck 30 MPa </v>
          </cell>
          <cell r="F606" t="str">
            <v>m³</v>
          </cell>
        </row>
        <row r="607">
          <cell r="B607" t="str">
            <v>6.1.58</v>
          </cell>
          <cell r="D607" t="str">
            <v>26.09.07</v>
          </cell>
          <cell r="E607" t="str">
            <v>Concreto Ciclópico</v>
          </cell>
          <cell r="F607" t="str">
            <v>m³</v>
          </cell>
        </row>
        <row r="608">
          <cell r="B608" t="str">
            <v>6.1.59</v>
          </cell>
          <cell r="D608" t="str">
            <v>26.09.09</v>
          </cell>
          <cell r="E608" t="str">
            <v>Bombeamento p/ conc. qualquer resist.</v>
          </cell>
          <cell r="F608" t="str">
            <v>m³</v>
          </cell>
        </row>
        <row r="609">
          <cell r="B609" t="str">
            <v>6.1.60</v>
          </cell>
          <cell r="D609" t="str">
            <v>26.09.10</v>
          </cell>
          <cell r="E609" t="str">
            <v>Concreto Fck 12 MPa</v>
          </cell>
          <cell r="F609" t="str">
            <v>m³</v>
          </cell>
        </row>
        <row r="610">
          <cell r="B610" t="str">
            <v>6.1.61</v>
          </cell>
          <cell r="D610" t="str">
            <v>26.09.11</v>
          </cell>
          <cell r="E610" t="str">
            <v>Concreto Fck 16 Mpa</v>
          </cell>
          <cell r="F610" t="str">
            <v>m³</v>
          </cell>
        </row>
        <row r="611">
          <cell r="B611" t="str">
            <v>6.1.62</v>
          </cell>
          <cell r="D611" t="str">
            <v>26.09.12</v>
          </cell>
          <cell r="E611" t="str">
            <v>Concreto Fck 35 MPa</v>
          </cell>
          <cell r="F611" t="str">
            <v>m³</v>
          </cell>
        </row>
        <row r="612">
          <cell r="B612" t="str">
            <v>6.1.63</v>
          </cell>
          <cell r="D612" t="str">
            <v>26.09.13</v>
          </cell>
          <cell r="E612" t="str">
            <v>Concreto Fck 40 MPa</v>
          </cell>
          <cell r="F612" t="str">
            <v>m³</v>
          </cell>
        </row>
        <row r="613">
          <cell r="B613" t="str">
            <v>6.1.64</v>
          </cell>
          <cell r="D613" t="str">
            <v>26.10.01</v>
          </cell>
          <cell r="E613" t="str">
            <v>Junta/retração c/lábio polim. ab.15 até 40mm</v>
          </cell>
          <cell r="F613" t="str">
            <v>m</v>
          </cell>
        </row>
        <row r="614">
          <cell r="B614" t="str">
            <v>6.1.65</v>
          </cell>
          <cell r="D614" t="str">
            <v>26.10.02</v>
          </cell>
          <cell r="E614" t="str">
            <v>Junta/retração c/lábio polim. ab.40 até 50mm</v>
          </cell>
          <cell r="F614" t="str">
            <v>m</v>
          </cell>
        </row>
        <row r="615">
          <cell r="B615" t="str">
            <v>6.1.66</v>
          </cell>
          <cell r="D615" t="str">
            <v>26.10.03</v>
          </cell>
          <cell r="E615" t="str">
            <v>Junta/retração c/lábio polim. ab. 50 até 70mm</v>
          </cell>
          <cell r="F615" t="str">
            <v>m</v>
          </cell>
        </row>
        <row r="616">
          <cell r="B616" t="str">
            <v>6.1.67</v>
          </cell>
          <cell r="D616" t="str">
            <v>26.10.04</v>
          </cell>
          <cell r="E616" t="str">
            <v>Junta de dilatação metálica</v>
          </cell>
          <cell r="F616" t="str">
            <v>m</v>
          </cell>
        </row>
        <row r="617">
          <cell r="B617" t="str">
            <v>6.1.68</v>
          </cell>
          <cell r="D617" t="str">
            <v>26.10.05</v>
          </cell>
          <cell r="E617" t="str">
            <v>Juntas de dilatação metálica c/neoprene</v>
          </cell>
          <cell r="F617" t="str">
            <v>m</v>
          </cell>
        </row>
        <row r="618">
          <cell r="B618" t="str">
            <v>6.1.69</v>
          </cell>
          <cell r="D618" t="str">
            <v>26.11.01</v>
          </cell>
          <cell r="E618" t="str">
            <v>G.c.intransponível tipo I - des. 5289</v>
          </cell>
          <cell r="F618" t="str">
            <v>m</v>
          </cell>
        </row>
        <row r="619">
          <cell r="B619" t="str">
            <v>6.1.70</v>
          </cell>
          <cell r="D619" t="str">
            <v>26.11.02</v>
          </cell>
          <cell r="E619" t="str">
            <v>G.c.intransponível tipo II - des. 5307</v>
          </cell>
          <cell r="F619" t="str">
            <v>m</v>
          </cell>
        </row>
        <row r="620">
          <cell r="B620" t="str">
            <v>6.1.71</v>
          </cell>
          <cell r="D620" t="str">
            <v>26.11.03</v>
          </cell>
          <cell r="E620" t="str">
            <v xml:space="preserve">G.c.de conc. pré passarela - des. 5370 </v>
          </cell>
          <cell r="F620" t="str">
            <v>m</v>
          </cell>
        </row>
        <row r="621">
          <cell r="B621" t="str">
            <v>6.1.72</v>
          </cell>
          <cell r="D621" t="str">
            <v>26.11.04</v>
          </cell>
          <cell r="E621" t="str">
            <v xml:space="preserve">Barreira de seg.tipo New Jersey des-5396 </v>
          </cell>
          <cell r="F621" t="str">
            <v>m</v>
          </cell>
        </row>
        <row r="622">
          <cell r="B622" t="str">
            <v>6.1.73</v>
          </cell>
          <cell r="D622" t="str">
            <v>26.11.05</v>
          </cell>
          <cell r="E622" t="str">
            <v>Barreira double face New Jersey des 5514</v>
          </cell>
          <cell r="F622" t="str">
            <v>m</v>
          </cell>
        </row>
        <row r="623">
          <cell r="B623" t="str">
            <v>6.1.74</v>
          </cell>
          <cell r="D623" t="str">
            <v>26.11.06</v>
          </cell>
          <cell r="E623" t="str">
            <v>Barreira double face New Jersey O.A.E.des 5464</v>
          </cell>
          <cell r="F623" t="str">
            <v>m</v>
          </cell>
        </row>
        <row r="624">
          <cell r="B624" t="str">
            <v>6.1.75</v>
          </cell>
          <cell r="D624" t="str">
            <v>26.11.07</v>
          </cell>
          <cell r="E624" t="str">
            <v>Barreira double face New Jersey des 5465</v>
          </cell>
          <cell r="F624" t="str">
            <v>m</v>
          </cell>
        </row>
        <row r="625">
          <cell r="B625" t="str">
            <v>6.1.76</v>
          </cell>
          <cell r="D625" t="str">
            <v>26.11.08</v>
          </cell>
          <cell r="E625" t="str">
            <v>Barreira com passeio p/ O.A.E. - des 5397</v>
          </cell>
          <cell r="F625" t="str">
            <v>m</v>
          </cell>
        </row>
        <row r="626">
          <cell r="B626" t="str">
            <v>6.1.77</v>
          </cell>
          <cell r="D626" t="str">
            <v>26.12.01</v>
          </cell>
          <cell r="E626" t="str">
            <v>Tubo de pvc perfurado ou não D=0,050m</v>
          </cell>
          <cell r="F626" t="str">
            <v>m</v>
          </cell>
        </row>
        <row r="627">
          <cell r="B627" t="str">
            <v>6.1.78</v>
          </cell>
          <cell r="D627" t="str">
            <v>26.12.03</v>
          </cell>
          <cell r="E627" t="str">
            <v>Tubo de pvc perfurado ou não D=0,10m</v>
          </cell>
          <cell r="F627" t="str">
            <v>m</v>
          </cell>
        </row>
        <row r="628">
          <cell r="B628" t="str">
            <v>6.1.79</v>
          </cell>
          <cell r="D628" t="str">
            <v>26.12.04</v>
          </cell>
          <cell r="E628" t="str">
            <v>Tubo de pvc perfurado ou não D=0,15m</v>
          </cell>
          <cell r="F628" t="str">
            <v>m</v>
          </cell>
        </row>
        <row r="629">
          <cell r="B629" t="str">
            <v>6.1.80</v>
          </cell>
          <cell r="D629" t="str">
            <v>26.13.01</v>
          </cell>
          <cell r="E629" t="str">
            <v>Lançamento viga P&lt;= 50ton-guindaste autoprop</v>
          </cell>
          <cell r="F629" t="str">
            <v>un</v>
          </cell>
        </row>
        <row r="630">
          <cell r="B630" t="str">
            <v>6.1.81</v>
          </cell>
          <cell r="D630" t="str">
            <v>26.13.02</v>
          </cell>
          <cell r="E630" t="str">
            <v>Lançamento viga 50&lt;P&lt;=80 -guind. Autoprop</v>
          </cell>
          <cell r="F630" t="str">
            <v>un</v>
          </cell>
        </row>
        <row r="631">
          <cell r="B631" t="str">
            <v>6.1.82</v>
          </cell>
          <cell r="D631" t="str">
            <v>26.14.01</v>
          </cell>
          <cell r="E631" t="str">
            <v>Esgotamento continuo água</v>
          </cell>
          <cell r="F631" t="str">
            <v>m³</v>
          </cell>
        </row>
        <row r="632">
          <cell r="B632" t="str">
            <v>6.1.83</v>
          </cell>
          <cell r="D632" t="str">
            <v>26.14.03</v>
          </cell>
          <cell r="E632" t="str">
            <v>Parede ensecadeira com prancha - esp. 0,05m</v>
          </cell>
          <cell r="F632" t="str">
            <v>m²</v>
          </cell>
        </row>
        <row r="633">
          <cell r="B633" t="str">
            <v>6.1.84</v>
          </cell>
          <cell r="D633" t="str">
            <v>26.14.04</v>
          </cell>
          <cell r="E633" t="str">
            <v>Parede ensecadeira com prancha - esp. 0,075m</v>
          </cell>
          <cell r="F633" t="str">
            <v>m²</v>
          </cell>
        </row>
        <row r="634">
          <cell r="B634" t="str">
            <v>6.1.85</v>
          </cell>
          <cell r="D634" t="str">
            <v>26.15.01</v>
          </cell>
          <cell r="E634" t="str">
            <v>Enrocamento pedra arrumada</v>
          </cell>
          <cell r="F634" t="str">
            <v>m³</v>
          </cell>
        </row>
        <row r="635">
          <cell r="B635" t="str">
            <v>6.1.86</v>
          </cell>
          <cell r="D635" t="str">
            <v>26.15.02</v>
          </cell>
          <cell r="E635" t="str">
            <v>Enrocamento pedra arrumada e rejuntada</v>
          </cell>
          <cell r="F635" t="str">
            <v>m³</v>
          </cell>
        </row>
        <row r="636">
          <cell r="B636" t="str">
            <v>6.1.87</v>
          </cell>
          <cell r="D636" t="str">
            <v>26.15.03</v>
          </cell>
          <cell r="E636" t="str">
            <v>Enrocamento pedra jogada</v>
          </cell>
          <cell r="F636" t="str">
            <v>m³</v>
          </cell>
        </row>
        <row r="638">
          <cell r="B638" t="str">
            <v>Cód. Colinas</v>
          </cell>
          <cell r="D638" t="str">
            <v>Código</v>
          </cell>
          <cell r="E638" t="str">
            <v>Serviços</v>
          </cell>
          <cell r="F638" t="str">
            <v>Unid.</v>
          </cell>
        </row>
        <row r="641">
          <cell r="D641" t="str">
            <v>FASE-27 RECUPERAÇÃO DE OBRAS ARTE ESPECIAIS</v>
          </cell>
        </row>
        <row r="642">
          <cell r="B642" t="str">
            <v>7.1.1</v>
          </cell>
          <cell r="D642" t="str">
            <v>27.01.01</v>
          </cell>
          <cell r="E642" t="str">
            <v>Remoção manual de concreto segregado</v>
          </cell>
          <cell r="F642" t="str">
            <v>dm³</v>
          </cell>
        </row>
        <row r="643">
          <cell r="B643" t="str">
            <v>7.1.2</v>
          </cell>
          <cell r="D643" t="str">
            <v>27.01.02</v>
          </cell>
          <cell r="E643" t="str">
            <v>Demolição de concreto simples</v>
          </cell>
          <cell r="F643" t="str">
            <v>m³</v>
          </cell>
        </row>
        <row r="644">
          <cell r="B644" t="str">
            <v>7.1.3</v>
          </cell>
          <cell r="D644" t="str">
            <v>27.01.03</v>
          </cell>
          <cell r="E644" t="str">
            <v>Demolição de concreto armado</v>
          </cell>
          <cell r="F644" t="str">
            <v>m³</v>
          </cell>
        </row>
        <row r="645">
          <cell r="B645" t="str">
            <v>7.1.4</v>
          </cell>
          <cell r="D645" t="str">
            <v>27.01.04</v>
          </cell>
          <cell r="E645" t="str">
            <v xml:space="preserve">Remoção, carga e transp. entulho em geral </v>
          </cell>
          <cell r="F645" t="str">
            <v>tonxkm</v>
          </cell>
        </row>
        <row r="646">
          <cell r="B646" t="str">
            <v>7.1.5</v>
          </cell>
          <cell r="D646" t="str">
            <v>27.02.01</v>
          </cell>
          <cell r="E646" t="str">
            <v>Apic. manual concreto c/ eliminação sup. lisas</v>
          </cell>
          <cell r="F646" t="str">
            <v>m²</v>
          </cell>
        </row>
        <row r="647">
          <cell r="B647" t="str">
            <v>7.1.6</v>
          </cell>
          <cell r="D647" t="str">
            <v>27.02.02</v>
          </cell>
          <cell r="E647" t="str">
            <v>Limpeza com jato d´água s/ sup. de concreto</v>
          </cell>
          <cell r="F647" t="str">
            <v>m²</v>
          </cell>
        </row>
        <row r="648">
          <cell r="B648" t="str">
            <v>7.1.7</v>
          </cell>
          <cell r="D648" t="str">
            <v>27.02.03</v>
          </cell>
          <cell r="E648" t="str">
            <v>Lixamento manual da superfície de concreto</v>
          </cell>
          <cell r="F648" t="str">
            <v>m²</v>
          </cell>
        </row>
        <row r="649">
          <cell r="B649" t="str">
            <v>7.1.8</v>
          </cell>
          <cell r="D649" t="str">
            <v>27.02.04</v>
          </cell>
          <cell r="E649" t="str">
            <v>Jateamento de concreto com areia</v>
          </cell>
          <cell r="F649" t="str">
            <v>m²</v>
          </cell>
        </row>
        <row r="650">
          <cell r="B650" t="str">
            <v>7.1.9</v>
          </cell>
          <cell r="D650" t="str">
            <v>27.02.05</v>
          </cell>
          <cell r="E650" t="str">
            <v>Jateamento em estr. concreto com água</v>
          </cell>
          <cell r="F650" t="str">
            <v>m²</v>
          </cell>
        </row>
        <row r="651">
          <cell r="B651" t="str">
            <v>7.1.10</v>
          </cell>
          <cell r="D651" t="str">
            <v>27.02.06</v>
          </cell>
          <cell r="E651" t="str">
            <v>Jateamento ao metal quase branco c/ areia</v>
          </cell>
          <cell r="F651" t="str">
            <v>m²</v>
          </cell>
        </row>
        <row r="652">
          <cell r="B652" t="str">
            <v>7.1.11</v>
          </cell>
          <cell r="D652" t="str">
            <v>27.02.07</v>
          </cell>
          <cell r="E652" t="str">
            <v>Jateamento ao metal branco com areia</v>
          </cell>
          <cell r="F652" t="str">
            <v>m²</v>
          </cell>
        </row>
        <row r="653">
          <cell r="B653" t="str">
            <v>7.1.12</v>
          </cell>
          <cell r="D653" t="str">
            <v>27.02.08</v>
          </cell>
          <cell r="E653" t="str">
            <v>Limpeza manual com escova de aço para aço</v>
          </cell>
          <cell r="F653" t="str">
            <v>m</v>
          </cell>
        </row>
        <row r="654">
          <cell r="B654" t="str">
            <v>7.1.13</v>
          </cell>
          <cell r="D654" t="str">
            <v>27.02.09</v>
          </cell>
          <cell r="E654" t="str">
            <v>Limpeza manual c/escova aço para concreto</v>
          </cell>
          <cell r="F654" t="str">
            <v>m²</v>
          </cell>
        </row>
        <row r="655">
          <cell r="B655" t="str">
            <v>7.1.14</v>
          </cell>
          <cell r="D655" t="str">
            <v>27.03.01</v>
          </cell>
          <cell r="E655" t="str">
            <v>Andaime de madeira</v>
          </cell>
          <cell r="F655" t="str">
            <v>m³</v>
          </cell>
        </row>
        <row r="656">
          <cell r="B656" t="str">
            <v>7.1.15</v>
          </cell>
          <cell r="D656" t="str">
            <v>27.03.02</v>
          </cell>
          <cell r="E656" t="str">
            <v>Andaime tubular</v>
          </cell>
          <cell r="F656" t="str">
            <v>m³</v>
          </cell>
        </row>
        <row r="657">
          <cell r="B657" t="str">
            <v>7.1.16</v>
          </cell>
          <cell r="D657" t="str">
            <v>27.03.03</v>
          </cell>
          <cell r="E657" t="str">
            <v>Andaime suspenso</v>
          </cell>
          <cell r="F657" t="str">
            <v>m²</v>
          </cell>
        </row>
        <row r="658">
          <cell r="B658" t="str">
            <v>7.1.17</v>
          </cell>
          <cell r="D658" t="str">
            <v>27.04.01</v>
          </cell>
          <cell r="E658" t="str">
            <v xml:space="preserve">Furo no concreto D=1" profund. de 05cm </v>
          </cell>
          <cell r="F658" t="str">
            <v>un</v>
          </cell>
        </row>
        <row r="659">
          <cell r="B659" t="str">
            <v>7.1.18</v>
          </cell>
          <cell r="D659" t="str">
            <v>27.04.02</v>
          </cell>
          <cell r="E659" t="str">
            <v>Furo no concreto D=1" profund. de 15cm</v>
          </cell>
          <cell r="F659" t="str">
            <v>un</v>
          </cell>
        </row>
        <row r="660">
          <cell r="B660" t="str">
            <v>7.1.19</v>
          </cell>
          <cell r="D660" t="str">
            <v>27.04.03</v>
          </cell>
          <cell r="E660" t="str">
            <v xml:space="preserve">Furo no concreto D=1" profund. de 30cm </v>
          </cell>
          <cell r="F660" t="str">
            <v>un</v>
          </cell>
        </row>
        <row r="661">
          <cell r="B661" t="str">
            <v>7.1.20</v>
          </cell>
          <cell r="D661" t="str">
            <v>27.04.04</v>
          </cell>
          <cell r="E661" t="str">
            <v>Furo no concreto D=3/4" profund. de 05cm</v>
          </cell>
          <cell r="F661" t="str">
            <v>un</v>
          </cell>
        </row>
        <row r="662">
          <cell r="B662" t="str">
            <v>7.1.21</v>
          </cell>
          <cell r="D662" t="str">
            <v>27.04.05</v>
          </cell>
          <cell r="E662" t="str">
            <v>Furo no concreto D=3/4" profund. de 15cm</v>
          </cell>
          <cell r="F662" t="str">
            <v>un</v>
          </cell>
        </row>
        <row r="663">
          <cell r="B663" t="str">
            <v>7.1.22</v>
          </cell>
          <cell r="D663" t="str">
            <v>27.04.06</v>
          </cell>
          <cell r="E663" t="str">
            <v>Furo no concreto D=3/4" profund. de 30cm</v>
          </cell>
          <cell r="F663" t="str">
            <v>un</v>
          </cell>
        </row>
        <row r="664">
          <cell r="B664" t="str">
            <v>7.1.23</v>
          </cell>
          <cell r="D664" t="str">
            <v>27.04.07</v>
          </cell>
          <cell r="E664" t="str">
            <v>Furo no concreto D=1/2" profund. de 05cm</v>
          </cell>
          <cell r="F664" t="str">
            <v>un</v>
          </cell>
        </row>
        <row r="665">
          <cell r="B665" t="str">
            <v>7.1.24</v>
          </cell>
          <cell r="D665" t="str">
            <v>27.04.08</v>
          </cell>
          <cell r="E665" t="str">
            <v>Furo no concreto D=1/2" profund. de 15cm</v>
          </cell>
          <cell r="F665" t="str">
            <v>un</v>
          </cell>
        </row>
        <row r="666">
          <cell r="B666" t="str">
            <v>7.1.25</v>
          </cell>
          <cell r="D666" t="str">
            <v>27.04.09</v>
          </cell>
          <cell r="E666" t="str">
            <v>Furo no concreto D=1/2" profund. de 30cm</v>
          </cell>
          <cell r="F666" t="str">
            <v>un</v>
          </cell>
        </row>
        <row r="667">
          <cell r="B667" t="str">
            <v>7.1.26</v>
          </cell>
          <cell r="D667" t="str">
            <v>27.04.10</v>
          </cell>
          <cell r="E667" t="str">
            <v>Furo no concreto D=3/8" profund. de 05cm</v>
          </cell>
          <cell r="F667" t="str">
            <v>un</v>
          </cell>
        </row>
        <row r="668">
          <cell r="B668" t="str">
            <v>7.1.27</v>
          </cell>
          <cell r="D668" t="str">
            <v>27.04.11</v>
          </cell>
          <cell r="E668" t="str">
            <v>Furo no concreto D=3/8" profund. de 15cm</v>
          </cell>
          <cell r="F668" t="str">
            <v>un</v>
          </cell>
        </row>
        <row r="669">
          <cell r="B669" t="str">
            <v>7.1.28</v>
          </cell>
          <cell r="D669" t="str">
            <v>27.04.12</v>
          </cell>
          <cell r="E669" t="str">
            <v>Furo no concreto D=3/8" profund. de 30cm</v>
          </cell>
          <cell r="F669" t="str">
            <v>un</v>
          </cell>
        </row>
        <row r="670">
          <cell r="B670" t="str">
            <v>7.1.29</v>
          </cell>
          <cell r="D670" t="str">
            <v>27.05.01</v>
          </cell>
          <cell r="E670" t="str">
            <v>Forma plana para conc. armado comum</v>
          </cell>
          <cell r="F670" t="str">
            <v>m²</v>
          </cell>
        </row>
        <row r="671">
          <cell r="B671" t="str">
            <v>7.1.30</v>
          </cell>
          <cell r="D671" t="str">
            <v>27.05.02</v>
          </cell>
          <cell r="E671" t="str">
            <v>Forma plana p/conc.protend. ou aparente</v>
          </cell>
          <cell r="F671" t="str">
            <v>m²</v>
          </cell>
        </row>
        <row r="672">
          <cell r="B672" t="str">
            <v>7.1.31</v>
          </cell>
          <cell r="D672" t="str">
            <v>27.05.03</v>
          </cell>
          <cell r="E672" t="str">
            <v>Formas metálica para concreto</v>
          </cell>
          <cell r="F672" t="str">
            <v>m²</v>
          </cell>
        </row>
        <row r="673">
          <cell r="B673" t="str">
            <v>7.1.32</v>
          </cell>
          <cell r="D673" t="str">
            <v>27.06.01</v>
          </cell>
          <cell r="E673" t="str">
            <v>Aço CA-25</v>
          </cell>
          <cell r="F673" t="str">
            <v>kg</v>
          </cell>
        </row>
        <row r="674">
          <cell r="B674" t="str">
            <v>7.1.33</v>
          </cell>
          <cell r="D674" t="str">
            <v xml:space="preserve">27.06.02 </v>
          </cell>
          <cell r="E674" t="str">
            <v>Aço CA-50</v>
          </cell>
          <cell r="F674" t="str">
            <v>kg</v>
          </cell>
        </row>
        <row r="675">
          <cell r="B675" t="str">
            <v>7.1.34</v>
          </cell>
          <cell r="D675" t="str">
            <v>27.06.03</v>
          </cell>
          <cell r="E675" t="str">
            <v>Aço CA-60</v>
          </cell>
          <cell r="F675" t="str">
            <v>kg</v>
          </cell>
        </row>
        <row r="676">
          <cell r="B676" t="str">
            <v>7.1.35</v>
          </cell>
          <cell r="D676" t="str">
            <v>27.06.04</v>
          </cell>
          <cell r="E676" t="str">
            <v>Aço para concreto protendido</v>
          </cell>
          <cell r="F676" t="str">
            <v>kg</v>
          </cell>
        </row>
        <row r="677">
          <cell r="B677" t="str">
            <v>7.1.36</v>
          </cell>
          <cell r="D677" t="str">
            <v>27.06.05</v>
          </cell>
          <cell r="E677" t="str">
            <v>Tela metálica</v>
          </cell>
          <cell r="F677" t="str">
            <v>kg</v>
          </cell>
        </row>
        <row r="678">
          <cell r="B678" t="str">
            <v>7.1.37</v>
          </cell>
          <cell r="D678" t="str">
            <v>27.06.06</v>
          </cell>
          <cell r="E678" t="str">
            <v>Substituição de aço da armadura</v>
          </cell>
          <cell r="F678" t="str">
            <v>kg</v>
          </cell>
        </row>
        <row r="679">
          <cell r="B679" t="str">
            <v>7.1.38</v>
          </cell>
          <cell r="D679" t="str">
            <v>27.06.07</v>
          </cell>
          <cell r="E679" t="str">
            <v>Retirada da armadura corroída</v>
          </cell>
          <cell r="F679" t="str">
            <v>kg</v>
          </cell>
        </row>
        <row r="680">
          <cell r="B680" t="str">
            <v>7.1.39</v>
          </cell>
          <cell r="D680" t="str">
            <v>27.06.08</v>
          </cell>
          <cell r="E680" t="str">
            <v>Aço para concreto protendido ST 85/105</v>
          </cell>
          <cell r="F680" t="str">
            <v>kg</v>
          </cell>
        </row>
        <row r="681">
          <cell r="B681" t="str">
            <v>7.1.40</v>
          </cell>
          <cell r="D681" t="str">
            <v>27.06.09</v>
          </cell>
          <cell r="E681" t="str">
            <v>Emenda barras de aço com luva prensada d=12mm</v>
          </cell>
          <cell r="F681" t="str">
            <v>un</v>
          </cell>
        </row>
        <row r="682">
          <cell r="B682" t="str">
            <v>7.1.41</v>
          </cell>
          <cell r="D682" t="str">
            <v>27.06.10</v>
          </cell>
          <cell r="E682" t="str">
            <v>Emenda barras de aço com luva prensada d=16mm</v>
          </cell>
          <cell r="F682" t="str">
            <v>un</v>
          </cell>
        </row>
        <row r="683">
          <cell r="B683" t="str">
            <v>7.1.42</v>
          </cell>
          <cell r="D683" t="str">
            <v>27.06.11</v>
          </cell>
          <cell r="E683" t="str">
            <v>Emenda barras de aço com luva prensada d=20mm</v>
          </cell>
          <cell r="F683" t="str">
            <v>un</v>
          </cell>
        </row>
        <row r="684">
          <cell r="B684" t="str">
            <v>7.1.43</v>
          </cell>
          <cell r="D684" t="str">
            <v>27.06.12</v>
          </cell>
          <cell r="E684" t="str">
            <v>Emenda barras de aço com luva prensada d=25mm</v>
          </cell>
          <cell r="F684" t="str">
            <v>un</v>
          </cell>
        </row>
        <row r="685">
          <cell r="B685" t="str">
            <v>7.1.44</v>
          </cell>
          <cell r="D685" t="str">
            <v>27.06.13</v>
          </cell>
          <cell r="E685" t="str">
            <v>Emenda barras de aço com rosca d=12mm</v>
          </cell>
          <cell r="F685" t="str">
            <v>un</v>
          </cell>
        </row>
        <row r="686">
          <cell r="B686" t="str">
            <v>7.1.45</v>
          </cell>
          <cell r="D686" t="str">
            <v>27.06.14</v>
          </cell>
          <cell r="E686" t="str">
            <v>Emenda barras de aço com rosca d=16mm</v>
          </cell>
          <cell r="F686" t="str">
            <v>un</v>
          </cell>
        </row>
        <row r="687">
          <cell r="B687" t="str">
            <v>7.1.46</v>
          </cell>
          <cell r="D687" t="str">
            <v>27.06.15</v>
          </cell>
          <cell r="E687" t="str">
            <v>Emenda barras de aço com rosca d=20mm</v>
          </cell>
          <cell r="F687" t="str">
            <v>un</v>
          </cell>
        </row>
        <row r="688">
          <cell r="B688" t="str">
            <v>7.1.47</v>
          </cell>
          <cell r="D688" t="str">
            <v>27.06.16</v>
          </cell>
          <cell r="E688" t="str">
            <v>Emenda barras de aço com rosca d=25mm</v>
          </cell>
          <cell r="F688" t="str">
            <v>un</v>
          </cell>
        </row>
        <row r="689">
          <cell r="B689" t="str">
            <v>7.1.48</v>
          </cell>
          <cell r="D689" t="str">
            <v>27.06.17</v>
          </cell>
          <cell r="E689" t="str">
            <v xml:space="preserve">Chumbamento barras c/ resina epox. Injecão </v>
          </cell>
          <cell r="F689" t="str">
            <v>kg</v>
          </cell>
        </row>
        <row r="690">
          <cell r="B690" t="str">
            <v>7.1.49</v>
          </cell>
          <cell r="D690" t="str">
            <v>27.07.03</v>
          </cell>
          <cell r="E690" t="str">
            <v>Apar. anc. p/ cabos de protensão ativo de 4 f -1/2"</v>
          </cell>
          <cell r="F690" t="str">
            <v>un</v>
          </cell>
        </row>
        <row r="691">
          <cell r="B691" t="str">
            <v>7.1.50</v>
          </cell>
          <cell r="D691" t="str">
            <v>27.07.04</v>
          </cell>
          <cell r="E691" t="str">
            <v>Apar. anc. p/ cabos de protensão ativo de 6 f -1/2"</v>
          </cell>
          <cell r="F691" t="str">
            <v>un</v>
          </cell>
        </row>
        <row r="692">
          <cell r="B692" t="str">
            <v>7.1.51</v>
          </cell>
          <cell r="D692" t="str">
            <v>27.07.05</v>
          </cell>
          <cell r="E692" t="str">
            <v>Apar. anc. p/ cabos de protensão ativo de 12 f -1/2"</v>
          </cell>
          <cell r="F692" t="str">
            <v>un</v>
          </cell>
        </row>
        <row r="693">
          <cell r="B693" t="str">
            <v>7.1.52</v>
          </cell>
          <cell r="D693" t="str">
            <v xml:space="preserve">27.07.06 </v>
          </cell>
          <cell r="E693" t="str">
            <v>Apar. anc. p/ cabos de protensão ativo de 19 f -1/2"</v>
          </cell>
          <cell r="F693" t="str">
            <v>un</v>
          </cell>
        </row>
        <row r="694">
          <cell r="B694" t="str">
            <v>7.1.53</v>
          </cell>
          <cell r="D694" t="str">
            <v>27.07.09</v>
          </cell>
          <cell r="E694" t="str">
            <v xml:space="preserve">Apar. anc. p/ cabos de protensão pas. de 4 f -1/2" </v>
          </cell>
          <cell r="F694" t="str">
            <v>un</v>
          </cell>
        </row>
        <row r="695">
          <cell r="B695" t="str">
            <v>7.1.54</v>
          </cell>
          <cell r="D695" t="str">
            <v>27.07.10</v>
          </cell>
          <cell r="E695" t="str">
            <v>Apar. anc. p/ cabos de protensão pas. de 6 f -1/2"</v>
          </cell>
          <cell r="F695" t="str">
            <v>un</v>
          </cell>
        </row>
        <row r="696">
          <cell r="B696" t="str">
            <v>7.1.55</v>
          </cell>
          <cell r="D696" t="str">
            <v xml:space="preserve">27.07.12 </v>
          </cell>
          <cell r="E696" t="str">
            <v xml:space="preserve">Apar. anc. p/ cabos de protensão pas. de 19 f -1/2" </v>
          </cell>
          <cell r="F696" t="str">
            <v>un</v>
          </cell>
        </row>
        <row r="697">
          <cell r="B697" t="str">
            <v>7.1.56</v>
          </cell>
          <cell r="D697" t="str">
            <v>27.08.01</v>
          </cell>
          <cell r="E697" t="str">
            <v>Substituição aparelho apoio neoprene fretado</v>
          </cell>
          <cell r="F697" t="str">
            <v>dm³</v>
          </cell>
        </row>
        <row r="698">
          <cell r="B698" t="str">
            <v>7.1.57</v>
          </cell>
          <cell r="D698" t="str">
            <v>27.08.02</v>
          </cell>
          <cell r="E698" t="str">
            <v>Substituição aparelho apoio neoprene c/teflon</v>
          </cell>
          <cell r="F698" t="str">
            <v>dm³</v>
          </cell>
        </row>
        <row r="699">
          <cell r="B699" t="str">
            <v>7.1.58</v>
          </cell>
          <cell r="D699" t="str">
            <v>27.09.01</v>
          </cell>
          <cell r="E699" t="str">
            <v>Concreto Fck 10 MPa</v>
          </cell>
          <cell r="F699" t="str">
            <v>m³</v>
          </cell>
        </row>
        <row r="700">
          <cell r="B700" t="str">
            <v>7.1.59</v>
          </cell>
          <cell r="D700" t="str">
            <v>27.09.02</v>
          </cell>
          <cell r="E700" t="str">
            <v>Concreto Fck 15 MPa</v>
          </cell>
          <cell r="F700" t="str">
            <v>m³</v>
          </cell>
        </row>
        <row r="701">
          <cell r="B701" t="str">
            <v>7.1.60</v>
          </cell>
          <cell r="D701" t="str">
            <v xml:space="preserve">27.09.03 </v>
          </cell>
          <cell r="E701" t="str">
            <v>Concreto Fck 18 MPa</v>
          </cell>
          <cell r="F701" t="str">
            <v>m³</v>
          </cell>
        </row>
        <row r="702">
          <cell r="B702" t="str">
            <v>7.1.61</v>
          </cell>
          <cell r="D702" t="str">
            <v>27.09.04</v>
          </cell>
          <cell r="E702" t="str">
            <v>Concreto Fck 20 MPa</v>
          </cell>
          <cell r="F702" t="str">
            <v>m³</v>
          </cell>
        </row>
        <row r="703">
          <cell r="B703" t="str">
            <v>7.1.62</v>
          </cell>
          <cell r="D703" t="str">
            <v>27.09.05</v>
          </cell>
          <cell r="E703" t="str">
            <v>Concreto Fck 25 MPa</v>
          </cell>
          <cell r="F703" t="str">
            <v>m³</v>
          </cell>
        </row>
        <row r="704">
          <cell r="B704" t="str">
            <v>7.1.63</v>
          </cell>
          <cell r="D704" t="str">
            <v>27.09.07</v>
          </cell>
          <cell r="E704" t="str">
            <v>Concreto Fck 30 MPa</v>
          </cell>
          <cell r="F704" t="str">
            <v>m³</v>
          </cell>
        </row>
        <row r="705">
          <cell r="B705" t="str">
            <v>7.1.64</v>
          </cell>
          <cell r="D705" t="str">
            <v>27.09.08</v>
          </cell>
          <cell r="E705" t="str">
            <v>Concreto Ciclópico</v>
          </cell>
          <cell r="F705" t="str">
            <v>m³</v>
          </cell>
        </row>
        <row r="706">
          <cell r="B706" t="str">
            <v>7.1.65</v>
          </cell>
          <cell r="D706" t="str">
            <v xml:space="preserve">27.09.09 </v>
          </cell>
          <cell r="E706" t="str">
            <v>Concreto Projetado, medido na seção</v>
          </cell>
          <cell r="F706" t="str">
            <v>m³</v>
          </cell>
        </row>
        <row r="707">
          <cell r="B707" t="str">
            <v>7.1.66</v>
          </cell>
          <cell r="D707" t="str">
            <v>27.09.10</v>
          </cell>
          <cell r="E707" t="str">
            <v xml:space="preserve">Bombeamento p/ conc. qualquer resist. </v>
          </cell>
          <cell r="F707" t="str">
            <v>m³</v>
          </cell>
        </row>
        <row r="708">
          <cell r="B708" t="str">
            <v>7.1.67</v>
          </cell>
          <cell r="D708" t="str">
            <v>27.09.11</v>
          </cell>
          <cell r="E708" t="str">
            <v>Concreto grout alta resistência</v>
          </cell>
          <cell r="F708" t="str">
            <v>m³</v>
          </cell>
        </row>
        <row r="709">
          <cell r="B709" t="str">
            <v>7.1.68</v>
          </cell>
          <cell r="D709" t="str">
            <v>27.09.12</v>
          </cell>
          <cell r="E709" t="str">
            <v>Enchimento com concreto celular</v>
          </cell>
          <cell r="F709" t="str">
            <v>m³</v>
          </cell>
        </row>
        <row r="710">
          <cell r="B710" t="str">
            <v>7.1.69</v>
          </cell>
          <cell r="D710" t="str">
            <v>27.09.13</v>
          </cell>
          <cell r="E710" t="str">
            <v>Concreto Fck 12 Mpa</v>
          </cell>
          <cell r="F710" t="str">
            <v>m³</v>
          </cell>
        </row>
        <row r="711">
          <cell r="B711" t="str">
            <v>7.1.70</v>
          </cell>
          <cell r="D711" t="str">
            <v>27.09.14</v>
          </cell>
          <cell r="E711" t="str">
            <v>Concreto Fck 16 Mpa</v>
          </cell>
          <cell r="F711" t="str">
            <v>m³</v>
          </cell>
        </row>
        <row r="712">
          <cell r="B712" t="str">
            <v>7.1.71</v>
          </cell>
          <cell r="D712" t="str">
            <v>27.09.15</v>
          </cell>
          <cell r="E712" t="str">
            <v>Concreto Fck 35 Mpa</v>
          </cell>
          <cell r="F712" t="str">
            <v>m³</v>
          </cell>
        </row>
        <row r="713">
          <cell r="B713" t="str">
            <v>7.1.72</v>
          </cell>
          <cell r="D713" t="str">
            <v>27.09.16</v>
          </cell>
          <cell r="E713" t="str">
            <v>Concreto Fck 40 Mpa</v>
          </cell>
          <cell r="F713" t="str">
            <v>m³</v>
          </cell>
        </row>
        <row r="714">
          <cell r="B714" t="str">
            <v>7.1.73</v>
          </cell>
          <cell r="D714" t="str">
            <v>27.10.01</v>
          </cell>
          <cell r="E714" t="str">
            <v>Junta/retração c/lábio polim. ab.15 até 40mm-subst.</v>
          </cell>
          <cell r="F714" t="str">
            <v>m</v>
          </cell>
        </row>
        <row r="715">
          <cell r="B715" t="str">
            <v>7.1.74</v>
          </cell>
          <cell r="D715" t="str">
            <v>27.10.02</v>
          </cell>
          <cell r="E715" t="str">
            <v>Junta/retração c/lábio polim. ab.40 até 50mm-subst.</v>
          </cell>
          <cell r="F715" t="str">
            <v>m</v>
          </cell>
        </row>
        <row r="716">
          <cell r="B716" t="str">
            <v>7.1.75</v>
          </cell>
          <cell r="D716" t="str">
            <v>27.10.03</v>
          </cell>
          <cell r="E716" t="str">
            <v>Junta/retração c/lábio polim. ab. 50 até 70mm-subst.</v>
          </cell>
          <cell r="F716" t="str">
            <v>m</v>
          </cell>
        </row>
        <row r="717">
          <cell r="B717" t="str">
            <v>7.1.76</v>
          </cell>
          <cell r="D717" t="str">
            <v>27.10.04</v>
          </cell>
          <cell r="E717" t="str">
            <v>Substituição de junta metálica</v>
          </cell>
          <cell r="F717" t="str">
            <v>m</v>
          </cell>
        </row>
        <row r="718">
          <cell r="B718" t="str">
            <v>7.1.77</v>
          </cell>
          <cell r="D718" t="str">
            <v>27.11.01</v>
          </cell>
          <cell r="E718" t="str">
            <v>Preparação e aplicação de argamassa</v>
          </cell>
          <cell r="F718" t="str">
            <v>m³</v>
          </cell>
        </row>
        <row r="719">
          <cell r="B719" t="str">
            <v>7.1.78</v>
          </cell>
          <cell r="D719" t="str">
            <v>27.11.02</v>
          </cell>
          <cell r="E719" t="str">
            <v>Ades.epoxi p/ trincas e fis.extrut.(incl. furo e mang.)</v>
          </cell>
          <cell r="F719" t="str">
            <v>kg</v>
          </cell>
        </row>
        <row r="720">
          <cell r="B720" t="str">
            <v>7.1.79</v>
          </cell>
          <cell r="D720" t="str">
            <v>27.11.03</v>
          </cell>
          <cell r="E720" t="str">
            <v>Injeção de calda de cimento</v>
          </cell>
          <cell r="F720" t="str">
            <v>kg</v>
          </cell>
        </row>
        <row r="721">
          <cell r="B721" t="str">
            <v>7.1.80</v>
          </cell>
          <cell r="D721" t="str">
            <v>27.11.05</v>
          </cell>
          <cell r="E721" t="str">
            <v>Injeção de calda de cimento em bainhas</v>
          </cell>
          <cell r="F721" t="str">
            <v>kg</v>
          </cell>
        </row>
        <row r="722">
          <cell r="B722" t="str">
            <v>7.1.81</v>
          </cell>
          <cell r="D722" t="str">
            <v>27.11.09</v>
          </cell>
          <cell r="E722" t="str">
            <v>Argamassa de cimento e areia traço 1:6</v>
          </cell>
          <cell r="F722" t="str">
            <v>m³</v>
          </cell>
        </row>
        <row r="723">
          <cell r="B723" t="str">
            <v>7.1.82</v>
          </cell>
          <cell r="D723" t="str">
            <v>27.11.10</v>
          </cell>
          <cell r="E723" t="str">
            <v>Argamassa cimento e areia traço 1:3 esp 2cm</v>
          </cell>
          <cell r="F723" t="str">
            <v>m²</v>
          </cell>
        </row>
        <row r="724">
          <cell r="B724" t="str">
            <v>7.1.83</v>
          </cell>
          <cell r="D724" t="str">
            <v>27.12.01</v>
          </cell>
          <cell r="E724" t="str">
            <v>Tubo de pvc perfurado ou não D=0,050m</v>
          </cell>
          <cell r="F724" t="str">
            <v>m</v>
          </cell>
        </row>
        <row r="725">
          <cell r="B725" t="str">
            <v>7.1.84</v>
          </cell>
          <cell r="D725" t="str">
            <v>27.12.03</v>
          </cell>
          <cell r="E725" t="str">
            <v>Tubo de pvc perfurado ou não D=0,10m</v>
          </cell>
          <cell r="F725" t="str">
            <v>m</v>
          </cell>
        </row>
        <row r="726">
          <cell r="B726" t="str">
            <v>7.1.85</v>
          </cell>
          <cell r="D726" t="str">
            <v>27.12.04</v>
          </cell>
          <cell r="E726" t="str">
            <v xml:space="preserve">Tubo de pvc perfurado ou não D=0,15m </v>
          </cell>
          <cell r="F726" t="str">
            <v>m</v>
          </cell>
        </row>
        <row r="727">
          <cell r="B727" t="str">
            <v>7.1.86</v>
          </cell>
          <cell r="D727" t="str">
            <v>27.13.02</v>
          </cell>
          <cell r="E727" t="str">
            <v>Aditivo super plastificante</v>
          </cell>
          <cell r="F727" t="str">
            <v>kg</v>
          </cell>
        </row>
        <row r="728">
          <cell r="B728" t="str">
            <v>7.1.87</v>
          </cell>
          <cell r="D728" t="str">
            <v>27.13.03</v>
          </cell>
          <cell r="E728" t="str">
            <v>Aditivo super fluidificante</v>
          </cell>
          <cell r="F728" t="str">
            <v>kg</v>
          </cell>
        </row>
        <row r="729">
          <cell r="B729" t="str">
            <v>7.1.88</v>
          </cell>
          <cell r="D729" t="str">
            <v>27.13.04</v>
          </cell>
          <cell r="E729" t="str">
            <v xml:space="preserve">Aditivo acelerador de pega </v>
          </cell>
          <cell r="F729" t="str">
            <v>kg</v>
          </cell>
        </row>
        <row r="730">
          <cell r="B730" t="str">
            <v>7.1.89</v>
          </cell>
          <cell r="D730" t="str">
            <v>27.13.05</v>
          </cell>
          <cell r="E730" t="str">
            <v>Aditivo retardador de pega</v>
          </cell>
          <cell r="F730" t="str">
            <v>kg</v>
          </cell>
        </row>
        <row r="731">
          <cell r="B731" t="str">
            <v>7.1.90</v>
          </cell>
          <cell r="D731" t="str">
            <v>27.14.03</v>
          </cell>
          <cell r="E731" t="str">
            <v>Pintura a base de epoxi - 2 demãos</v>
          </cell>
          <cell r="F731" t="str">
            <v>m²</v>
          </cell>
        </row>
        <row r="733">
          <cell r="B733" t="str">
            <v>Cód. Colinas</v>
          </cell>
          <cell r="D733" t="str">
            <v>Código</v>
          </cell>
          <cell r="E733" t="str">
            <v>Serviços</v>
          </cell>
          <cell r="F733" t="str">
            <v>Unid.</v>
          </cell>
        </row>
        <row r="736">
          <cell r="D736" t="str">
            <v>FASE 28 - SINALIZAÇÃO E ELEMENTOS DE SEGURANÇA</v>
          </cell>
        </row>
        <row r="737">
          <cell r="B737" t="str">
            <v>8.1.1</v>
          </cell>
          <cell r="D737" t="str">
            <v>28.01.02</v>
          </cell>
          <cell r="E737" t="str">
            <v>Placa de aço + GT</v>
          </cell>
          <cell r="F737" t="str">
            <v>m²</v>
          </cell>
        </row>
        <row r="738">
          <cell r="B738" t="str">
            <v>8.1.2</v>
          </cell>
          <cell r="D738" t="str">
            <v>28.01.04</v>
          </cell>
          <cell r="E738" t="str">
            <v>Placa de aço GT+ GT</v>
          </cell>
          <cell r="F738" t="str">
            <v>m²</v>
          </cell>
        </row>
        <row r="739">
          <cell r="B739" t="str">
            <v>8.1.3</v>
          </cell>
          <cell r="D739" t="str">
            <v>28.01.05</v>
          </cell>
          <cell r="E739" t="str">
            <v>Placa de aço GT+ AI</v>
          </cell>
          <cell r="F739" t="str">
            <v>m²</v>
          </cell>
        </row>
        <row r="740">
          <cell r="B740" t="str">
            <v>8.1.4</v>
          </cell>
          <cell r="D740" t="str">
            <v>28.01.07</v>
          </cell>
          <cell r="E740" t="str">
            <v>Placa alumínio mod. GT+GT</v>
          </cell>
          <cell r="F740" t="str">
            <v>m²</v>
          </cell>
        </row>
        <row r="741">
          <cell r="B741" t="str">
            <v>8.1.5</v>
          </cell>
          <cell r="D741" t="str">
            <v>28.01.08</v>
          </cell>
          <cell r="E741" t="str">
            <v xml:space="preserve">Placa al. mod. GT+AI </v>
          </cell>
          <cell r="F741" t="str">
            <v>m²</v>
          </cell>
        </row>
        <row r="742">
          <cell r="B742" t="str">
            <v>8.1.6</v>
          </cell>
          <cell r="D742" t="str">
            <v>28.01.10</v>
          </cell>
          <cell r="E742" t="str">
            <v xml:space="preserve">Placa al.mod.Ed./Ob.GT+Vinil </v>
          </cell>
          <cell r="F742" t="str">
            <v>m²</v>
          </cell>
        </row>
        <row r="743">
          <cell r="B743" t="str">
            <v>8.1.7</v>
          </cell>
          <cell r="D743" t="str">
            <v>28.01.17</v>
          </cell>
          <cell r="E743" t="str">
            <v xml:space="preserve">Placa em al. mod. p/Port/Semi-Port - GT+GT </v>
          </cell>
          <cell r="F743" t="str">
            <v>m²</v>
          </cell>
        </row>
        <row r="744">
          <cell r="B744" t="str">
            <v>8.1.8</v>
          </cell>
          <cell r="D744" t="str">
            <v>28.01.18</v>
          </cell>
          <cell r="E744" t="str">
            <v>Placa al. mod. p/Port./Semi GT+AI</v>
          </cell>
          <cell r="F744" t="str">
            <v>m²</v>
          </cell>
        </row>
        <row r="745">
          <cell r="B745" t="str">
            <v>8.1.9</v>
          </cell>
          <cell r="D745" t="str">
            <v>28.03.01</v>
          </cell>
          <cell r="E745" t="str">
            <v>Sinaliz.hor. res.alquid. + bor.clor.</v>
          </cell>
          <cell r="F745" t="str">
            <v>m²</v>
          </cell>
        </row>
        <row r="746">
          <cell r="B746" t="str">
            <v>8.1.10</v>
          </cell>
          <cell r="D746" t="str">
            <v>28.03.02</v>
          </cell>
          <cell r="E746" t="str">
            <v xml:space="preserve">Sinaliz.hor. c/resina vinilica ou acrilica </v>
          </cell>
          <cell r="F746" t="str">
            <v>m²</v>
          </cell>
        </row>
        <row r="747">
          <cell r="B747" t="str">
            <v>8.1.11</v>
          </cell>
          <cell r="D747" t="str">
            <v>28.03.03</v>
          </cell>
          <cell r="E747" t="str">
            <v xml:space="preserve">Sinaliz.hor. com termoplast. Hot-spray </v>
          </cell>
          <cell r="F747" t="str">
            <v>m²</v>
          </cell>
        </row>
        <row r="748">
          <cell r="B748" t="str">
            <v>8.1.12</v>
          </cell>
          <cell r="D748" t="str">
            <v>28.03.04</v>
          </cell>
          <cell r="E748" t="str">
            <v xml:space="preserve">Sinaliz.hor. c/termoplast.spray- c/visib </v>
          </cell>
          <cell r="F748" t="str">
            <v>m²</v>
          </cell>
        </row>
        <row r="749">
          <cell r="B749" t="str">
            <v>8.1.13</v>
          </cell>
          <cell r="D749" t="str">
            <v>28.03.05</v>
          </cell>
          <cell r="E749" t="str">
            <v>Sinaliz. hor. c/termoplast estrudado</v>
          </cell>
          <cell r="F749" t="str">
            <v>m²</v>
          </cell>
        </row>
        <row r="750">
          <cell r="B750" t="str">
            <v>8.1.14</v>
          </cell>
          <cell r="D750" t="str">
            <v>28.03.06</v>
          </cell>
          <cell r="E750" t="str">
            <v>Sinaliz. hor tinta para pouco trafego</v>
          </cell>
          <cell r="F750" t="str">
            <v>m²</v>
          </cell>
        </row>
        <row r="751">
          <cell r="B751" t="str">
            <v>8.1.15</v>
          </cell>
          <cell r="D751" t="str">
            <v>28.03.07</v>
          </cell>
          <cell r="E751" t="str">
            <v>Sinaliz. horiz. acril.base de água</v>
          </cell>
          <cell r="F751" t="str">
            <v>m²</v>
          </cell>
        </row>
        <row r="752">
          <cell r="B752" t="str">
            <v>8.1.16</v>
          </cell>
          <cell r="D752" t="str">
            <v>28.03.08</v>
          </cell>
          <cell r="E752" t="str">
            <v>Sinaliz. horiz. acril. base água c/visibead</v>
          </cell>
          <cell r="F752" t="str">
            <v>m²</v>
          </cell>
        </row>
        <row r="753">
          <cell r="B753" t="str">
            <v>8.1.17</v>
          </cell>
          <cell r="D753" t="str">
            <v>28.03.09</v>
          </cell>
          <cell r="E753" t="str">
            <v xml:space="preserve">Tacha c/elem refl. vidro esp.lap. monod. </v>
          </cell>
          <cell r="F753" t="str">
            <v>un</v>
          </cell>
        </row>
        <row r="754">
          <cell r="B754" t="str">
            <v>8.1.18</v>
          </cell>
          <cell r="D754" t="str">
            <v>28.03.09.01</v>
          </cell>
          <cell r="E754" t="str">
            <v>Tacha c/elem refl. vidro esp.lap.bidir.</v>
          </cell>
          <cell r="F754" t="str">
            <v>un</v>
          </cell>
        </row>
        <row r="755">
          <cell r="B755" t="str">
            <v>8.1.19</v>
          </cell>
          <cell r="D755" t="str">
            <v>28.03.10</v>
          </cell>
          <cell r="E755" t="str">
            <v xml:space="preserve">Tachão mini refl. vidro esp.lap.monod. </v>
          </cell>
          <cell r="F755" t="str">
            <v>un</v>
          </cell>
        </row>
        <row r="756">
          <cell r="B756" t="str">
            <v>8.1.20</v>
          </cell>
          <cell r="D756" t="str">
            <v>28.03.10.01</v>
          </cell>
          <cell r="E756" t="str">
            <v>Tachão mini refl. vidro esp.lap.bid</v>
          </cell>
          <cell r="F756" t="str">
            <v>un</v>
          </cell>
        </row>
        <row r="757">
          <cell r="B757" t="str">
            <v>8.1.21</v>
          </cell>
          <cell r="D757" t="str">
            <v>28.03.11</v>
          </cell>
          <cell r="E757" t="str">
            <v xml:space="preserve">Tachão c/elem refl vidro esp.lap.monod. </v>
          </cell>
          <cell r="F757" t="str">
            <v>un</v>
          </cell>
        </row>
        <row r="758">
          <cell r="B758" t="str">
            <v>8.1.22</v>
          </cell>
          <cell r="D758" t="str">
            <v>28.03.12</v>
          </cell>
          <cell r="E758" t="str">
            <v xml:space="preserve">Tachão c/elem refl. vidro esp.lap bidirec. </v>
          </cell>
          <cell r="F758" t="str">
            <v>un</v>
          </cell>
        </row>
        <row r="759">
          <cell r="B759" t="str">
            <v>8.1.23</v>
          </cell>
          <cell r="D759" t="str">
            <v>28.03.13</v>
          </cell>
          <cell r="E759" t="str">
            <v>Tacha c/elem refl de plastico monod.</v>
          </cell>
          <cell r="F759" t="str">
            <v>un</v>
          </cell>
        </row>
        <row r="760">
          <cell r="B760" t="str">
            <v>8.1.24</v>
          </cell>
          <cell r="D760" t="str">
            <v>28.03.14</v>
          </cell>
          <cell r="E760" t="str">
            <v>Tacha c/elem refl de plastico bidirec.</v>
          </cell>
          <cell r="F760" t="str">
            <v>un</v>
          </cell>
        </row>
        <row r="761">
          <cell r="B761" t="str">
            <v>8.1.25</v>
          </cell>
          <cell r="D761" t="str">
            <v>28.03.15</v>
          </cell>
          <cell r="E761" t="str">
            <v xml:space="preserve">Tacha c/elem refl prism.monodirec. </v>
          </cell>
          <cell r="F761" t="str">
            <v>un</v>
          </cell>
        </row>
        <row r="762">
          <cell r="B762" t="str">
            <v>8.1.26</v>
          </cell>
          <cell r="D762" t="str">
            <v>28.03.16</v>
          </cell>
          <cell r="E762" t="str">
            <v xml:space="preserve">Tacha c/elem refl prism. bidirec. </v>
          </cell>
          <cell r="F762" t="str">
            <v>un</v>
          </cell>
        </row>
        <row r="763">
          <cell r="B763" t="str">
            <v>8.1.27</v>
          </cell>
          <cell r="D763" t="str">
            <v>28.04.01</v>
          </cell>
          <cell r="E763" t="str">
            <v>Balizador de solo</v>
          </cell>
          <cell r="F763" t="str">
            <v>un</v>
          </cell>
        </row>
        <row r="764">
          <cell r="B764" t="str">
            <v>8.1.28</v>
          </cell>
          <cell r="D764" t="str">
            <v>28.04.05</v>
          </cell>
          <cell r="E764" t="str">
            <v xml:space="preserve">Barreira plast. bicolor 1000x 500x500mm </v>
          </cell>
          <cell r="F764" t="str">
            <v>un</v>
          </cell>
        </row>
        <row r="765">
          <cell r="B765" t="str">
            <v>8.1.29</v>
          </cell>
          <cell r="D765" t="str">
            <v>28.04.06</v>
          </cell>
          <cell r="E765" t="str">
            <v>Cilindro Canalizador de trafego</v>
          </cell>
          <cell r="F765" t="str">
            <v>un</v>
          </cell>
        </row>
        <row r="766">
          <cell r="B766" t="str">
            <v>8.1.30</v>
          </cell>
          <cell r="D766" t="str">
            <v>28.04.07</v>
          </cell>
          <cell r="E766" t="str">
            <v>Balizador cilindrico GT</v>
          </cell>
          <cell r="F766" t="str">
            <v>un</v>
          </cell>
        </row>
        <row r="767">
          <cell r="B767" t="str">
            <v>8.1.31</v>
          </cell>
          <cell r="D767" t="str">
            <v>28.04.08</v>
          </cell>
          <cell r="E767" t="str">
            <v xml:space="preserve">Balizador cilindrico AI </v>
          </cell>
          <cell r="F767" t="str">
            <v>un</v>
          </cell>
        </row>
        <row r="768">
          <cell r="B768" t="str">
            <v>8.1.32</v>
          </cell>
          <cell r="D768" t="str">
            <v>28.04.09</v>
          </cell>
          <cell r="E768" t="str">
            <v>Baia proteção simples</v>
          </cell>
          <cell r="F768" t="str">
            <v>un</v>
          </cell>
        </row>
        <row r="769">
          <cell r="B769" t="str">
            <v>8.1.33</v>
          </cell>
          <cell r="D769" t="str">
            <v>28.04.10</v>
          </cell>
          <cell r="E769" t="str">
            <v>Baia proteção duplo</v>
          </cell>
          <cell r="F769" t="str">
            <v>un</v>
          </cell>
        </row>
        <row r="770">
          <cell r="B770" t="str">
            <v>8.1.34</v>
          </cell>
          <cell r="D770" t="str">
            <v>28.04.11</v>
          </cell>
          <cell r="E770" t="str">
            <v>Baia proteção master</v>
          </cell>
          <cell r="F770" t="str">
            <v>un</v>
          </cell>
        </row>
        <row r="771">
          <cell r="B771" t="str">
            <v>8.1.35</v>
          </cell>
          <cell r="D771" t="str">
            <v xml:space="preserve">28.04.12 </v>
          </cell>
          <cell r="E771" t="str">
            <v xml:space="preserve">Lamela ant.fixada em barr.N.Jersey h=0,60m </v>
          </cell>
          <cell r="F771" t="str">
            <v>m</v>
          </cell>
        </row>
        <row r="772">
          <cell r="B772" t="str">
            <v>8.1.36</v>
          </cell>
          <cell r="D772" t="str">
            <v>28.04.13</v>
          </cell>
          <cell r="E772" t="str">
            <v xml:space="preserve">Lamela ant.fixada em barr.N.Jersey h=0,80m </v>
          </cell>
          <cell r="F772" t="str">
            <v>m</v>
          </cell>
        </row>
        <row r="773">
          <cell r="B773" t="str">
            <v>8.1.37</v>
          </cell>
          <cell r="D773" t="str">
            <v>28.04.14</v>
          </cell>
          <cell r="E773" t="str">
            <v>Lamela ant.fixada em defensa h=0,80m</v>
          </cell>
          <cell r="F773" t="str">
            <v>m</v>
          </cell>
        </row>
        <row r="774">
          <cell r="B774" t="str">
            <v>8.1.38</v>
          </cell>
          <cell r="D774" t="str">
            <v>28.05.01</v>
          </cell>
          <cell r="E774" t="str">
            <v xml:space="preserve">Defensa -maleável simples </v>
          </cell>
          <cell r="F774" t="str">
            <v>m</v>
          </cell>
        </row>
        <row r="775">
          <cell r="B775" t="str">
            <v>8.1.39</v>
          </cell>
          <cell r="D775" t="str">
            <v>28.05.02</v>
          </cell>
          <cell r="E775" t="str">
            <v xml:space="preserve">Defensa -maleável duplo </v>
          </cell>
          <cell r="F775" t="str">
            <v>m</v>
          </cell>
        </row>
        <row r="776">
          <cell r="B776" t="str">
            <v>8.1.40</v>
          </cell>
          <cell r="D776" t="str">
            <v>28.05.03</v>
          </cell>
          <cell r="E776" t="str">
            <v>Defensa -maleável simples - implantação</v>
          </cell>
          <cell r="F776" t="str">
            <v>m</v>
          </cell>
        </row>
        <row r="777">
          <cell r="B777" t="str">
            <v>8.1.41</v>
          </cell>
          <cell r="D777" t="str">
            <v>28.05.04</v>
          </cell>
          <cell r="E777" t="str">
            <v>Defensa -maleável duplo - implantação</v>
          </cell>
          <cell r="F777" t="str">
            <v>m</v>
          </cell>
        </row>
        <row r="778">
          <cell r="B778" t="str">
            <v>8.1.42</v>
          </cell>
          <cell r="D778" t="str">
            <v>28.05.05</v>
          </cell>
          <cell r="E778" t="str">
            <v xml:space="preserve">Defensa -semi-maleável simples - fornecim. </v>
          </cell>
          <cell r="F778" t="str">
            <v>m</v>
          </cell>
        </row>
        <row r="779">
          <cell r="B779" t="str">
            <v>8.1.43</v>
          </cell>
          <cell r="D779" t="str">
            <v>28.05.06</v>
          </cell>
          <cell r="E779" t="str">
            <v xml:space="preserve">Defensa -semi-maleável simples - instalação </v>
          </cell>
          <cell r="F779" t="str">
            <v>m</v>
          </cell>
        </row>
        <row r="780">
          <cell r="B780" t="str">
            <v>8.1.44</v>
          </cell>
          <cell r="D780" t="str">
            <v>28.06.01</v>
          </cell>
          <cell r="E780" t="str">
            <v xml:space="preserve">G.c.intransponível tipo I - des. 5289 </v>
          </cell>
          <cell r="F780" t="str">
            <v>m</v>
          </cell>
        </row>
        <row r="781">
          <cell r="B781" t="str">
            <v>8.1.45</v>
          </cell>
          <cell r="D781" t="str">
            <v>28.06.02</v>
          </cell>
          <cell r="E781" t="str">
            <v xml:space="preserve">G.c.intransponível tipo II - des. 5307 </v>
          </cell>
          <cell r="F781" t="str">
            <v>m</v>
          </cell>
        </row>
        <row r="782">
          <cell r="B782" t="str">
            <v>8.1.46</v>
          </cell>
          <cell r="D782" t="str">
            <v>28.06.03</v>
          </cell>
          <cell r="E782" t="str">
            <v>G.c.de conc. pré passarela - des. 5370</v>
          </cell>
          <cell r="F782" t="str">
            <v>m</v>
          </cell>
        </row>
        <row r="783">
          <cell r="B783" t="str">
            <v>8.1.47</v>
          </cell>
          <cell r="D783" t="str">
            <v>28.06.04</v>
          </cell>
          <cell r="E783" t="str">
            <v xml:space="preserve">Barreira de segurança tipo New Jersey - des. 5396 </v>
          </cell>
          <cell r="F783" t="str">
            <v>m</v>
          </cell>
        </row>
        <row r="784">
          <cell r="B784" t="str">
            <v>8.1.48</v>
          </cell>
          <cell r="D784" t="str">
            <v>28.06.05</v>
          </cell>
          <cell r="E784" t="str">
            <v xml:space="preserve">Barreira double face New Jersey des 5514 </v>
          </cell>
          <cell r="F784" t="str">
            <v>m</v>
          </cell>
        </row>
        <row r="785">
          <cell r="B785" t="str">
            <v>8.1.49</v>
          </cell>
          <cell r="D785" t="str">
            <v>28.06.06</v>
          </cell>
          <cell r="E785" t="str">
            <v xml:space="preserve">Barreira double face New Jersey O.A.E.des 5464 </v>
          </cell>
          <cell r="F785" t="str">
            <v>m</v>
          </cell>
        </row>
        <row r="786">
          <cell r="B786" t="str">
            <v>8.1.50</v>
          </cell>
          <cell r="D786" t="str">
            <v>28.06.07</v>
          </cell>
          <cell r="E786" t="str">
            <v xml:space="preserve">Barreira double face New Jersey des 5465 </v>
          </cell>
          <cell r="F786" t="str">
            <v>m</v>
          </cell>
        </row>
        <row r="787">
          <cell r="B787" t="str">
            <v>8.1.51</v>
          </cell>
          <cell r="D787" t="str">
            <v>28.06.08</v>
          </cell>
          <cell r="E787" t="str">
            <v xml:space="preserve">Barreira com passeio p/ O.A.E. - des 5397 </v>
          </cell>
          <cell r="F787" t="str">
            <v>m</v>
          </cell>
        </row>
        <row r="788">
          <cell r="B788" t="str">
            <v>8.1.52</v>
          </cell>
          <cell r="D788" t="str">
            <v>28.06.09</v>
          </cell>
          <cell r="E788" t="str">
            <v xml:space="preserve">Barreira New-Jersey extrudada </v>
          </cell>
          <cell r="F788" t="str">
            <v>m</v>
          </cell>
        </row>
        <row r="789">
          <cell r="B789" t="str">
            <v>8.1.53</v>
          </cell>
          <cell r="D789" t="str">
            <v>28.06.10</v>
          </cell>
          <cell r="E789" t="str">
            <v xml:space="preserve">Suporte madeira tratada 0,10 x 0,10m </v>
          </cell>
          <cell r="F789" t="str">
            <v>m</v>
          </cell>
        </row>
        <row r="790">
          <cell r="B790" t="str">
            <v>8.1.54</v>
          </cell>
          <cell r="D790" t="str">
            <v>28.06.11</v>
          </cell>
          <cell r="E790" t="str">
            <v xml:space="preserve">Suporte de perfil metálico galvanizado </v>
          </cell>
          <cell r="F790" t="str">
            <v>kg</v>
          </cell>
        </row>
        <row r="791">
          <cell r="B791" t="str">
            <v>8.1.55</v>
          </cell>
          <cell r="D791" t="str">
            <v>28.06.12</v>
          </cell>
          <cell r="E791" t="str">
            <v xml:space="preserve">Suporte de tubo galvanizado d= 2 1/2" </v>
          </cell>
          <cell r="F791" t="str">
            <v>m</v>
          </cell>
        </row>
        <row r="792">
          <cell r="B792" t="str">
            <v>8.1.56</v>
          </cell>
          <cell r="D792" t="str">
            <v>28.07.01</v>
          </cell>
          <cell r="E792" t="str">
            <v xml:space="preserve">Broca de concreto armado D=20,00cm </v>
          </cell>
          <cell r="F792" t="str">
            <v>m</v>
          </cell>
        </row>
        <row r="793">
          <cell r="B793" t="str">
            <v>8.1.57</v>
          </cell>
          <cell r="D793" t="str">
            <v>28.07.02</v>
          </cell>
          <cell r="E793" t="str">
            <v xml:space="preserve">Broca de concreto armado D=25,00cm </v>
          </cell>
          <cell r="F793" t="str">
            <v>m</v>
          </cell>
        </row>
        <row r="794">
          <cell r="B794" t="str">
            <v>8.1.58</v>
          </cell>
          <cell r="D794" t="str">
            <v>28.07.03</v>
          </cell>
          <cell r="E794" t="str">
            <v>Broca de concreto armado D=15,00cm</v>
          </cell>
          <cell r="F794" t="str">
            <v>m</v>
          </cell>
        </row>
        <row r="795">
          <cell r="B795" t="str">
            <v>8.1.59</v>
          </cell>
          <cell r="D795" t="str">
            <v>28.07.04</v>
          </cell>
          <cell r="E795" t="str">
            <v xml:space="preserve">Placa institucional </v>
          </cell>
          <cell r="F795" t="str">
            <v>un</v>
          </cell>
        </row>
        <row r="796">
          <cell r="B796" t="str">
            <v>8.1.60</v>
          </cell>
          <cell r="D796" t="str">
            <v>28.07.05</v>
          </cell>
          <cell r="E796" t="str">
            <v xml:space="preserve">Manut placa instit. </v>
          </cell>
          <cell r="F796" t="str">
            <v>manut x mês</v>
          </cell>
        </row>
        <row r="798">
          <cell r="B798" t="str">
            <v>Cód. Colinas</v>
          </cell>
          <cell r="D798" t="str">
            <v>Código</v>
          </cell>
          <cell r="E798" t="str">
            <v>Serviços</v>
          </cell>
          <cell r="F798" t="str">
            <v>Unid.</v>
          </cell>
        </row>
        <row r="801">
          <cell r="D801" t="str">
            <v>FASE 30 - SERVIÇO DE PROTEÇÂO AO MEIO AMBIENTE</v>
          </cell>
        </row>
        <row r="802">
          <cell r="B802" t="str">
            <v>9.1.1</v>
          </cell>
          <cell r="D802" t="str">
            <v>30.01.01</v>
          </cell>
          <cell r="E802" t="str">
            <v>Grama placa s/adubo</v>
          </cell>
          <cell r="F802" t="str">
            <v>m²</v>
          </cell>
        </row>
        <row r="803">
          <cell r="B803" t="str">
            <v>9.1.2</v>
          </cell>
          <cell r="D803" t="str">
            <v>30.01.02</v>
          </cell>
          <cell r="E803" t="str">
            <v>Grama placa c/adubo</v>
          </cell>
          <cell r="F803" t="str">
            <v>m²</v>
          </cell>
        </row>
        <row r="804">
          <cell r="B804" t="str">
            <v>9.1.3</v>
          </cell>
          <cell r="D804" t="str">
            <v>30.01.03</v>
          </cell>
          <cell r="E804" t="str">
            <v>Grama muda s/adubo</v>
          </cell>
          <cell r="F804" t="str">
            <v>m²</v>
          </cell>
        </row>
        <row r="805">
          <cell r="B805" t="str">
            <v>9.1.4</v>
          </cell>
          <cell r="D805" t="str">
            <v>30.01.04</v>
          </cell>
          <cell r="E805" t="str">
            <v>Grama muda c/adubo</v>
          </cell>
          <cell r="F805" t="str">
            <v>m²</v>
          </cell>
        </row>
        <row r="806">
          <cell r="B806" t="str">
            <v>9.1.5</v>
          </cell>
          <cell r="D806" t="str">
            <v>30.01.05</v>
          </cell>
          <cell r="E806" t="str">
            <v>Plant. Semen. s/adubo</v>
          </cell>
          <cell r="F806" t="str">
            <v>m²</v>
          </cell>
        </row>
        <row r="807">
          <cell r="B807" t="str">
            <v>9.1.6</v>
          </cell>
          <cell r="D807" t="str">
            <v>30.01.06</v>
          </cell>
          <cell r="E807" t="str">
            <v>Plant. Semen. c/adubo</v>
          </cell>
          <cell r="F807" t="str">
            <v>m²</v>
          </cell>
        </row>
        <row r="808">
          <cell r="B808" t="str">
            <v>9.1.7</v>
          </cell>
          <cell r="D808" t="str">
            <v>30.01.07</v>
          </cell>
          <cell r="E808" t="str">
            <v>Hidrossemeadura</v>
          </cell>
          <cell r="F808" t="str">
            <v>m²</v>
          </cell>
        </row>
        <row r="809">
          <cell r="B809" t="str">
            <v>9.1.8</v>
          </cell>
          <cell r="D809" t="str">
            <v>30.01.08</v>
          </cell>
          <cell r="E809" t="str">
            <v>Irrig. Revest. Vegetal</v>
          </cell>
          <cell r="F809" t="str">
            <v>m²</v>
          </cell>
        </row>
        <row r="810">
          <cell r="B810" t="str">
            <v>9.1.9</v>
          </cell>
          <cell r="D810" t="str">
            <v>30.01.21</v>
          </cell>
          <cell r="E810" t="str">
            <v xml:space="preserve">Plantio de arbustos </v>
          </cell>
          <cell r="F810" t="str">
            <v>un</v>
          </cell>
        </row>
        <row r="811">
          <cell r="B811" t="str">
            <v>9.1.10</v>
          </cell>
          <cell r="D811" t="str">
            <v>30.01.22</v>
          </cell>
          <cell r="E811" t="str">
            <v>Plantio de arvores</v>
          </cell>
          <cell r="F811" t="str">
            <v>un</v>
          </cell>
        </row>
        <row r="812">
          <cell r="B812" t="str">
            <v>9.1.11</v>
          </cell>
          <cell r="D812" t="str">
            <v>30.01.30</v>
          </cell>
          <cell r="E812" t="str">
            <v xml:space="preserve">Plant gram sem c adu. </v>
          </cell>
          <cell r="F812" t="str">
            <v>m²</v>
          </cell>
        </row>
        <row r="813">
          <cell r="B813" t="str">
            <v>9.1.12</v>
          </cell>
          <cell r="D813" t="str">
            <v>30.02.02</v>
          </cell>
          <cell r="E813" t="str">
            <v xml:space="preserve">Alambrado com tela de arame galv., mourao de conc, </v>
          </cell>
          <cell r="F813" t="str">
            <v>m²</v>
          </cell>
        </row>
        <row r="815">
          <cell r="B815" t="str">
            <v>Cód. Colinas</v>
          </cell>
          <cell r="D815" t="str">
            <v>Código</v>
          </cell>
          <cell r="E815" t="str">
            <v>Serviços</v>
          </cell>
          <cell r="F815" t="str">
            <v>Unid.</v>
          </cell>
        </row>
        <row r="818">
          <cell r="D818" t="str">
            <v>FASE 31 - CONSERVAÇÃO DE ROTINA</v>
          </cell>
        </row>
        <row r="819">
          <cell r="B819" t="str">
            <v>10.1.1</v>
          </cell>
          <cell r="D819" t="str">
            <v>31.01.01</v>
          </cell>
          <cell r="E819" t="str">
            <v>Remendo pre-mist. Quente</v>
          </cell>
          <cell r="F819" t="str">
            <v>m³</v>
          </cell>
        </row>
        <row r="820">
          <cell r="B820" t="str">
            <v>10.1.2</v>
          </cell>
          <cell r="D820" t="str">
            <v>31.01.02</v>
          </cell>
          <cell r="E820" t="str">
            <v>Remendo pre-mist. Frio</v>
          </cell>
          <cell r="F820" t="str">
            <v>m³</v>
          </cell>
        </row>
        <row r="821">
          <cell r="B821" t="str">
            <v>10.1.3</v>
          </cell>
          <cell r="D821" t="str">
            <v>31.01.03</v>
          </cell>
          <cell r="E821" t="str">
            <v>Reparo em pav. Tapa buraco</v>
          </cell>
          <cell r="F821" t="str">
            <v>m³</v>
          </cell>
        </row>
        <row r="822">
          <cell r="B822" t="str">
            <v>10.1.4</v>
          </cell>
          <cell r="D822" t="str">
            <v>31.01.04</v>
          </cell>
          <cell r="E822" t="str">
            <v>Reparo de base brita graduada</v>
          </cell>
          <cell r="F822" t="str">
            <v>m³</v>
          </cell>
        </row>
        <row r="823">
          <cell r="B823" t="str">
            <v>10.1.5</v>
          </cell>
          <cell r="D823" t="str">
            <v>31.01.05</v>
          </cell>
          <cell r="E823" t="str">
            <v>Selagem de trinca</v>
          </cell>
          <cell r="F823" t="str">
            <v>litros</v>
          </cell>
        </row>
        <row r="824">
          <cell r="B824" t="str">
            <v>10.1.6</v>
          </cell>
          <cell r="D824" t="str">
            <v>31.01.06</v>
          </cell>
          <cell r="E824" t="str">
            <v>Reparo de concreto portland</v>
          </cell>
          <cell r="F824" t="str">
            <v>m³</v>
          </cell>
        </row>
        <row r="825">
          <cell r="B825" t="str">
            <v>10.1.7</v>
          </cell>
          <cell r="D825" t="str">
            <v>31.01.07</v>
          </cell>
          <cell r="E825" t="str">
            <v xml:space="preserve">Repos. Ver. Prim. Pista </v>
          </cell>
          <cell r="F825" t="str">
            <v>m³</v>
          </cell>
        </row>
        <row r="826">
          <cell r="B826" t="str">
            <v>10.1.8</v>
          </cell>
          <cell r="D826" t="str">
            <v>31.01.08</v>
          </cell>
          <cell r="E826" t="str">
            <v>Repos. Ver. Prim. Acost.</v>
          </cell>
          <cell r="F826" t="str">
            <v>m³</v>
          </cell>
        </row>
        <row r="827">
          <cell r="B827" t="str">
            <v>10.1.9</v>
          </cell>
          <cell r="D827" t="str">
            <v>31.01.09</v>
          </cell>
          <cell r="E827" t="str">
            <v xml:space="preserve">Reconformação de plataforma </v>
          </cell>
          <cell r="F827" t="str">
            <v>km</v>
          </cell>
        </row>
        <row r="828">
          <cell r="B828" t="str">
            <v>10.1.10</v>
          </cell>
          <cell r="D828" t="str">
            <v>31.01.10</v>
          </cell>
          <cell r="E828" t="str">
            <v xml:space="preserve">Reconformação de acostamento </v>
          </cell>
          <cell r="F828" t="str">
            <v>km</v>
          </cell>
        </row>
        <row r="829">
          <cell r="B829" t="str">
            <v>10.1.11</v>
          </cell>
          <cell r="D829" t="str">
            <v>31.02.01</v>
          </cell>
          <cell r="E829" t="str">
            <v>Plantio de grama em placa sem adubo</v>
          </cell>
          <cell r="F829" t="str">
            <v>m²</v>
          </cell>
        </row>
        <row r="830">
          <cell r="B830" t="str">
            <v>10.1.12</v>
          </cell>
          <cell r="D830" t="str">
            <v>31.02.02</v>
          </cell>
          <cell r="E830" t="str">
            <v>Plantio de grama em placa com adubo</v>
          </cell>
          <cell r="F830" t="str">
            <v>m²</v>
          </cell>
        </row>
        <row r="831">
          <cell r="B831" t="str">
            <v>10.1.13</v>
          </cell>
          <cell r="D831" t="str">
            <v>31.02.03</v>
          </cell>
          <cell r="E831" t="str">
            <v>Roçada manual</v>
          </cell>
          <cell r="F831" t="str">
            <v>ha</v>
          </cell>
        </row>
        <row r="832">
          <cell r="B832" t="str">
            <v>10.1.14</v>
          </cell>
          <cell r="D832" t="str">
            <v>31.02.04</v>
          </cell>
          <cell r="E832" t="str">
            <v xml:space="preserve">Roçada mecânica </v>
          </cell>
          <cell r="F832" t="str">
            <v>ha</v>
          </cell>
        </row>
        <row r="833">
          <cell r="B833" t="str">
            <v>10.1.15</v>
          </cell>
          <cell r="D833" t="str">
            <v>31.02.05</v>
          </cell>
          <cell r="E833" t="str">
            <v>Capina manual</v>
          </cell>
          <cell r="F833" t="str">
            <v>ha</v>
          </cell>
        </row>
        <row r="834">
          <cell r="B834" t="str">
            <v>10.1.16</v>
          </cell>
          <cell r="D834" t="str">
            <v>31.02.06</v>
          </cell>
          <cell r="E834" t="str">
            <v>Capina química</v>
          </cell>
          <cell r="F834" t="str">
            <v>m²</v>
          </cell>
        </row>
        <row r="835">
          <cell r="B835" t="str">
            <v>10.1.17</v>
          </cell>
          <cell r="D835" t="str">
            <v>31.02.07</v>
          </cell>
          <cell r="E835" t="str">
            <v>Conservação manual de aceiro</v>
          </cell>
          <cell r="F835" t="str">
            <v>ha</v>
          </cell>
        </row>
        <row r="836">
          <cell r="B836" t="str">
            <v>10.1.18</v>
          </cell>
          <cell r="D836" t="str">
            <v>31.02.08</v>
          </cell>
          <cell r="E836" t="str">
            <v>Despraguejamento manual de gramado</v>
          </cell>
          <cell r="F836" t="str">
            <v>ha</v>
          </cell>
        </row>
        <row r="837">
          <cell r="B837" t="str">
            <v>10.1.19</v>
          </cell>
          <cell r="D837" t="str">
            <v>31.02.09</v>
          </cell>
          <cell r="E837" t="str">
            <v>Remoção lixo entulho</v>
          </cell>
          <cell r="F837" t="str">
            <v>equipexh</v>
          </cell>
        </row>
        <row r="838">
          <cell r="B838" t="str">
            <v>10.1.20</v>
          </cell>
          <cell r="D838" t="str">
            <v>31.03.01</v>
          </cell>
          <cell r="E838" t="str">
            <v>Reparo total de cerca</v>
          </cell>
          <cell r="F838" t="str">
            <v>m</v>
          </cell>
        </row>
        <row r="839">
          <cell r="B839" t="str">
            <v>10.1.21</v>
          </cell>
          <cell r="D839" t="str">
            <v>31.03.02</v>
          </cell>
          <cell r="E839" t="str">
            <v>Reparo parcial de cerca - mourão</v>
          </cell>
          <cell r="F839" t="str">
            <v>m</v>
          </cell>
        </row>
        <row r="840">
          <cell r="B840" t="str">
            <v>10.1.22</v>
          </cell>
          <cell r="D840" t="str">
            <v>31.03.03</v>
          </cell>
          <cell r="E840" t="str">
            <v>Reparo parcial de cerca - arame</v>
          </cell>
          <cell r="F840" t="str">
            <v>m</v>
          </cell>
        </row>
        <row r="841">
          <cell r="B841" t="str">
            <v>10.1.23</v>
          </cell>
          <cell r="D841" t="str">
            <v>31.04.01</v>
          </cell>
          <cell r="E841" t="str">
            <v>Recomposição manual de aterro</v>
          </cell>
          <cell r="F841" t="str">
            <v>m³</v>
          </cell>
        </row>
        <row r="842">
          <cell r="B842" t="str">
            <v>10.1.24</v>
          </cell>
          <cell r="D842" t="str">
            <v>31.04.02</v>
          </cell>
          <cell r="E842" t="str">
            <v>Recomposição mecânica de aterro</v>
          </cell>
          <cell r="F842" t="str">
            <v>m³</v>
          </cell>
        </row>
        <row r="843">
          <cell r="B843" t="str">
            <v>10.1.25</v>
          </cell>
          <cell r="D843" t="str">
            <v>31.04.03</v>
          </cell>
          <cell r="E843" t="str">
            <v xml:space="preserve">Remoção manual de barreira </v>
          </cell>
          <cell r="F843" t="str">
            <v>m³</v>
          </cell>
        </row>
        <row r="844">
          <cell r="B844" t="str">
            <v>10.1.26</v>
          </cell>
          <cell r="D844" t="str">
            <v>31.04.04</v>
          </cell>
          <cell r="E844" t="str">
            <v>Remoção mecânica de barreira</v>
          </cell>
          <cell r="F844" t="str">
            <v>m³</v>
          </cell>
        </row>
        <row r="845">
          <cell r="B845" t="str">
            <v>10.1.27</v>
          </cell>
          <cell r="D845" t="str">
            <v>31.05.01</v>
          </cell>
          <cell r="E845" t="str">
            <v>Limpeza de drenagem da plataforma</v>
          </cell>
          <cell r="F845" t="str">
            <v>m</v>
          </cell>
        </row>
        <row r="846">
          <cell r="B846" t="str">
            <v>10.1.28</v>
          </cell>
          <cell r="D846" t="str">
            <v>31.05.02</v>
          </cell>
          <cell r="E846" t="str">
            <v>Limpeza de drenagem fora da plataforma</v>
          </cell>
          <cell r="F846" t="str">
            <v>m</v>
          </cell>
        </row>
        <row r="847">
          <cell r="B847" t="str">
            <v>10.1.29</v>
          </cell>
          <cell r="D847" t="str">
            <v>31.05.03</v>
          </cell>
          <cell r="E847" t="str">
            <v>Limpeza de bueiros diametro até 60cm</v>
          </cell>
          <cell r="F847" t="str">
            <v>m</v>
          </cell>
        </row>
        <row r="848">
          <cell r="B848" t="str">
            <v>10.1.30</v>
          </cell>
          <cell r="D848" t="str">
            <v>31.05.04</v>
          </cell>
          <cell r="E848" t="str">
            <v>Limpeza de bueiros diametro até 80cm</v>
          </cell>
          <cell r="F848" t="str">
            <v>m</v>
          </cell>
        </row>
        <row r="849">
          <cell r="B849" t="str">
            <v>10.1.31</v>
          </cell>
          <cell r="D849" t="str">
            <v>31.05.05</v>
          </cell>
          <cell r="E849" t="str">
            <v>Limpeza de bueiros diametro até 100cm</v>
          </cell>
          <cell r="F849" t="str">
            <v>m</v>
          </cell>
        </row>
        <row r="850">
          <cell r="B850" t="str">
            <v>10.1.32</v>
          </cell>
          <cell r="D850" t="str">
            <v>31.05.06</v>
          </cell>
          <cell r="E850" t="str">
            <v>Limpeza de bueiros diametro até 120cm</v>
          </cell>
          <cell r="F850" t="str">
            <v>m</v>
          </cell>
        </row>
        <row r="851">
          <cell r="B851" t="str">
            <v>10.1.33</v>
          </cell>
          <cell r="D851" t="str">
            <v>31.05.07</v>
          </cell>
          <cell r="E851" t="str">
            <v>Limpeza de bueiros diametro até 150cm</v>
          </cell>
          <cell r="F851" t="str">
            <v>m</v>
          </cell>
        </row>
        <row r="852">
          <cell r="B852" t="str">
            <v>10.1.34</v>
          </cell>
          <cell r="D852" t="str">
            <v>31.05.08</v>
          </cell>
          <cell r="E852" t="str">
            <v>Limpeza de galeria</v>
          </cell>
          <cell r="F852" t="str">
            <v>m</v>
          </cell>
        </row>
        <row r="853">
          <cell r="B853" t="str">
            <v>10.1.35</v>
          </cell>
          <cell r="D853" t="str">
            <v>31.05.09</v>
          </cell>
          <cell r="E853" t="str">
            <v>Reparo drenagem superficial de concreto</v>
          </cell>
          <cell r="F853" t="str">
            <v>m³</v>
          </cell>
        </row>
        <row r="854">
          <cell r="B854" t="str">
            <v>10.1.36</v>
          </cell>
          <cell r="D854" t="str">
            <v>31.05.10</v>
          </cell>
          <cell r="E854" t="str">
            <v>Demolição de concreto simples</v>
          </cell>
          <cell r="F854" t="str">
            <v>m³</v>
          </cell>
        </row>
        <row r="855">
          <cell r="B855" t="str">
            <v>10.1.37</v>
          </cell>
          <cell r="D855" t="str">
            <v>31.05.11</v>
          </cell>
          <cell r="E855" t="str">
            <v xml:space="preserve">Demolição de concreto Armado </v>
          </cell>
          <cell r="F855" t="str">
            <v>m³</v>
          </cell>
        </row>
        <row r="856">
          <cell r="B856" t="str">
            <v>10.1.38</v>
          </cell>
          <cell r="D856" t="str">
            <v>31.05.12</v>
          </cell>
          <cell r="E856" t="str">
            <v>Demolição e retirada de guarda-corpo</v>
          </cell>
          <cell r="F856" t="str">
            <v>m³</v>
          </cell>
        </row>
        <row r="857">
          <cell r="B857" t="str">
            <v>10.1.39</v>
          </cell>
          <cell r="D857" t="str">
            <v>31.06.01</v>
          </cell>
          <cell r="E857" t="str">
            <v>Limpeza de placa</v>
          </cell>
          <cell r="F857" t="str">
            <v>m²</v>
          </cell>
        </row>
        <row r="858">
          <cell r="B858" t="str">
            <v>10.1.40</v>
          </cell>
          <cell r="D858" t="str">
            <v>31.06.02</v>
          </cell>
          <cell r="E858" t="str">
            <v>Substituição de placa</v>
          </cell>
          <cell r="F858" t="str">
            <v>m²</v>
          </cell>
        </row>
        <row r="859">
          <cell r="B859" t="str">
            <v>10.1.41</v>
          </cell>
          <cell r="D859" t="str">
            <v>31.06.03</v>
          </cell>
          <cell r="E859" t="str">
            <v>Fornec. de placa de aco FP+GT</v>
          </cell>
          <cell r="F859" t="str">
            <v>m²</v>
          </cell>
        </row>
        <row r="860">
          <cell r="B860" t="str">
            <v>10.1.42</v>
          </cell>
          <cell r="D860" t="str">
            <v>31.06.05</v>
          </cell>
          <cell r="E860" t="str">
            <v>Placa de alumínio GT+GT</v>
          </cell>
          <cell r="F860" t="str">
            <v>m²</v>
          </cell>
        </row>
        <row r="861">
          <cell r="B861" t="str">
            <v>10.1.43</v>
          </cell>
          <cell r="D861" t="str">
            <v>31.06.06</v>
          </cell>
          <cell r="E861" t="str">
            <v>Suporte madeira tratada 0,10 x 0,10m</v>
          </cell>
          <cell r="F861" t="str">
            <v>m</v>
          </cell>
        </row>
        <row r="862">
          <cell r="B862" t="str">
            <v>10.1.44</v>
          </cell>
          <cell r="D862" t="str">
            <v>31.06.07</v>
          </cell>
          <cell r="E862" t="str">
            <v>Suporte de perfil metálico galvanizado</v>
          </cell>
          <cell r="F862" t="str">
            <v>kg</v>
          </cell>
        </row>
        <row r="863">
          <cell r="B863" t="str">
            <v>10.1.45</v>
          </cell>
          <cell r="D863" t="str">
            <v>31.06.08</v>
          </cell>
          <cell r="E863" t="str">
            <v>Suporte de tubo galvanizado d=2 1/2"</v>
          </cell>
          <cell r="F863" t="str">
            <v>m</v>
          </cell>
        </row>
        <row r="864">
          <cell r="B864" t="str">
            <v>10.1.46</v>
          </cell>
          <cell r="D864" t="str">
            <v>31.06.09</v>
          </cell>
          <cell r="E864" t="str">
            <v>Limpeza tacha refletiva mono/bidirecional</v>
          </cell>
          <cell r="F864" t="str">
            <v>un</v>
          </cell>
        </row>
        <row r="865">
          <cell r="B865" t="str">
            <v>10.1.47</v>
          </cell>
          <cell r="D865" t="str">
            <v>31.06.10</v>
          </cell>
          <cell r="E865" t="str">
            <v>Pintura de caiação 2 demãos</v>
          </cell>
          <cell r="F865" t="str">
            <v>m²</v>
          </cell>
        </row>
        <row r="866">
          <cell r="B866" t="str">
            <v>10.1.48</v>
          </cell>
          <cell r="D866" t="str">
            <v>31.07.01</v>
          </cell>
          <cell r="E866" t="str">
            <v>Substituição de defensa semi-maleável sem mat.</v>
          </cell>
          <cell r="F866" t="str">
            <v>m</v>
          </cell>
        </row>
        <row r="867">
          <cell r="B867" t="str">
            <v>10.1.49</v>
          </cell>
          <cell r="D867" t="str">
            <v>31.07.02</v>
          </cell>
          <cell r="E867" t="str">
            <v>Defensa semi-maleável - fornecimento</v>
          </cell>
          <cell r="F867" t="str">
            <v>m</v>
          </cell>
        </row>
        <row r="868">
          <cell r="B868" t="str">
            <v>10.1.50</v>
          </cell>
          <cell r="D868" t="str">
            <v>31.07.03</v>
          </cell>
          <cell r="E868" t="str">
            <v>Defensa semi-maleável - Instalação</v>
          </cell>
          <cell r="F868" t="str">
            <v>m</v>
          </cell>
        </row>
        <row r="869">
          <cell r="B869" t="str">
            <v>10.1.51</v>
          </cell>
          <cell r="D869" t="str">
            <v>31.07.04</v>
          </cell>
          <cell r="E869" t="str">
            <v>Reparo de guarda corpo metálico</v>
          </cell>
          <cell r="F869" t="str">
            <v>m²</v>
          </cell>
        </row>
        <row r="870">
          <cell r="B870" t="str">
            <v>10.1.52</v>
          </cell>
          <cell r="D870" t="str">
            <v>31.08.01</v>
          </cell>
          <cell r="E870" t="str">
            <v>Limpeza superficial concreto</v>
          </cell>
          <cell r="F870" t="str">
            <v>m²</v>
          </cell>
        </row>
        <row r="871">
          <cell r="B871" t="str">
            <v>10.1.53</v>
          </cell>
          <cell r="D871" t="str">
            <v>31.08.02</v>
          </cell>
          <cell r="E871" t="str">
            <v>Alvenaria de 1 tijolo</v>
          </cell>
          <cell r="F871" t="str">
            <v>m³</v>
          </cell>
        </row>
        <row r="872">
          <cell r="B872" t="str">
            <v>10.1.54</v>
          </cell>
          <cell r="D872" t="str">
            <v>31.08.03</v>
          </cell>
          <cell r="E872" t="str">
            <v xml:space="preserve">Recolhimento de animais </v>
          </cell>
          <cell r="F872" t="str">
            <v>equipexhora</v>
          </cell>
        </row>
        <row r="873">
          <cell r="B873" t="str">
            <v>10.1.55</v>
          </cell>
          <cell r="D873" t="str">
            <v>31.08.07</v>
          </cell>
          <cell r="E873" t="str">
            <v>Equipe para serviços conservação</v>
          </cell>
          <cell r="F873" t="str">
            <v>equipexdia</v>
          </cell>
        </row>
        <row r="874">
          <cell r="B874" t="str">
            <v>10.1.56</v>
          </cell>
          <cell r="D874" t="str">
            <v>31.08.08</v>
          </cell>
          <cell r="E874" t="str">
            <v>Transporte de pessoal</v>
          </cell>
          <cell r="F874" t="str">
            <v>km</v>
          </cell>
        </row>
        <row r="875">
          <cell r="B875" t="str">
            <v>10.1.57</v>
          </cell>
          <cell r="D875" t="str">
            <v>31.08.09</v>
          </cell>
          <cell r="E875" t="str">
            <v>Pintura latex acrílica</v>
          </cell>
          <cell r="F875" t="str">
            <v>m²</v>
          </cell>
        </row>
        <row r="876">
          <cell r="B876" t="str">
            <v>10.1.58</v>
          </cell>
          <cell r="D876" t="str">
            <v>31.09.01</v>
          </cell>
          <cell r="E876" t="str">
            <v>Guia concreto Fck 15 Mpa</v>
          </cell>
          <cell r="F876" t="str">
            <v>m³</v>
          </cell>
        </row>
        <row r="877">
          <cell r="B877" t="str">
            <v>10.1.59</v>
          </cell>
          <cell r="D877" t="str">
            <v>31.09.02</v>
          </cell>
          <cell r="E877" t="str">
            <v>Sarjeta concreto Fck 15 Mpa</v>
          </cell>
          <cell r="F877" t="str">
            <v>m³</v>
          </cell>
        </row>
        <row r="879">
          <cell r="B879" t="str">
            <v>Cód. Colinas</v>
          </cell>
          <cell r="D879" t="str">
            <v>Código</v>
          </cell>
          <cell r="E879" t="str">
            <v>Serviços</v>
          </cell>
          <cell r="F879" t="str">
            <v>Unid.</v>
          </cell>
        </row>
        <row r="882">
          <cell r="D882" t="str">
            <v>FASE 32 - CONSERVAÇÃO ESPECIAL</v>
          </cell>
        </row>
        <row r="883">
          <cell r="B883" t="str">
            <v>11.1.1</v>
          </cell>
          <cell r="D883" t="str">
            <v>32.01.01</v>
          </cell>
          <cell r="E883" t="str">
            <v>Reforço de sub-leito - Escavação</v>
          </cell>
          <cell r="F883" t="str">
            <v>m³</v>
          </cell>
        </row>
        <row r="884">
          <cell r="B884" t="str">
            <v>11.1.2</v>
          </cell>
          <cell r="D884" t="str">
            <v>32.01.02</v>
          </cell>
          <cell r="E884" t="str">
            <v>Reforço de sub-leito - compactação</v>
          </cell>
          <cell r="F884" t="str">
            <v>m³</v>
          </cell>
        </row>
        <row r="885">
          <cell r="B885" t="str">
            <v>11.1.3</v>
          </cell>
          <cell r="D885" t="str">
            <v>32.01.03</v>
          </cell>
          <cell r="E885" t="str">
            <v xml:space="preserve">Preparo e melhoramento sub-leito </v>
          </cell>
          <cell r="F885" t="str">
            <v>m²</v>
          </cell>
        </row>
        <row r="886">
          <cell r="B886" t="str">
            <v>11.1.4</v>
          </cell>
          <cell r="D886" t="str">
            <v>32.01.05</v>
          </cell>
          <cell r="E886" t="str">
            <v>Sub-base ou base brita grad. simples</v>
          </cell>
          <cell r="F886" t="str">
            <v>m³</v>
          </cell>
        </row>
        <row r="887">
          <cell r="B887" t="str">
            <v>11.1.5</v>
          </cell>
          <cell r="D887" t="str">
            <v>32.01.06</v>
          </cell>
          <cell r="E887" t="str">
            <v>Imprimadura bet. impermeabilizante</v>
          </cell>
          <cell r="F887" t="str">
            <v>m²</v>
          </cell>
        </row>
        <row r="888">
          <cell r="B888" t="str">
            <v>11.1.6</v>
          </cell>
          <cell r="D888" t="str">
            <v>32.01.07</v>
          </cell>
          <cell r="E888" t="str">
            <v>Imprimadura betuminosa ligante</v>
          </cell>
          <cell r="F888" t="str">
            <v>m²</v>
          </cell>
        </row>
        <row r="889">
          <cell r="B889" t="str">
            <v>11.1.7</v>
          </cell>
          <cell r="D889" t="str">
            <v>32.01.08</v>
          </cell>
          <cell r="E889" t="str">
            <v>Tratamento superf. c/ lama asfáltica</v>
          </cell>
          <cell r="F889" t="str">
            <v>m²</v>
          </cell>
        </row>
        <row r="890">
          <cell r="B890" t="str">
            <v>11.1.8</v>
          </cell>
          <cell r="D890" t="str">
            <v>32.01.09</v>
          </cell>
          <cell r="E890" t="str">
            <v>Camada de lama asfáltica grossa</v>
          </cell>
          <cell r="F890" t="str">
            <v>m²</v>
          </cell>
        </row>
        <row r="891">
          <cell r="B891" t="str">
            <v>11.1.9</v>
          </cell>
          <cell r="D891" t="str">
            <v>32.01.10.01</v>
          </cell>
          <cell r="E891" t="str">
            <v>Camada de rolamento CBUQ - panos s/DOP</v>
          </cell>
          <cell r="F891" t="str">
            <v>m³</v>
          </cell>
        </row>
        <row r="892">
          <cell r="B892" t="str">
            <v>11.1.10</v>
          </cell>
          <cell r="D892" t="str">
            <v>32.01.11</v>
          </cell>
          <cell r="E892" t="str">
            <v>Camada Base/regularização de pré mist. A frio</v>
          </cell>
          <cell r="F892" t="str">
            <v>m³</v>
          </cell>
        </row>
        <row r="893">
          <cell r="B893" t="str">
            <v>11.1.11</v>
          </cell>
          <cell r="D893" t="str">
            <v>32.01.12</v>
          </cell>
          <cell r="E893" t="str">
            <v>Capa selante Betuminosa</v>
          </cell>
          <cell r="F893" t="str">
            <v>m²</v>
          </cell>
        </row>
        <row r="894">
          <cell r="B894" t="str">
            <v>11.1.12</v>
          </cell>
          <cell r="D894" t="str">
            <v>32.01.13</v>
          </cell>
          <cell r="E894" t="str">
            <v>Fresagem Pavimento</v>
          </cell>
          <cell r="F894" t="str">
            <v>m³</v>
          </cell>
        </row>
        <row r="895">
          <cell r="B895" t="str">
            <v>11.1.13</v>
          </cell>
          <cell r="D895" t="str">
            <v>32.01.14</v>
          </cell>
          <cell r="E895" t="str">
            <v>Imprimadura bet. auxiliar de ligação</v>
          </cell>
          <cell r="F895" t="str">
            <v>m²</v>
          </cell>
        </row>
        <row r="896">
          <cell r="B896" t="str">
            <v>11.1.14</v>
          </cell>
          <cell r="D896" t="str">
            <v>32.01.17</v>
          </cell>
          <cell r="E896" t="str">
            <v>Remoção Camada de rolamento</v>
          </cell>
          <cell r="F896" t="str">
            <v>m³</v>
          </cell>
        </row>
        <row r="897">
          <cell r="B897" t="str">
            <v>11.1.15</v>
          </cell>
          <cell r="D897" t="str">
            <v>32.01.18</v>
          </cell>
          <cell r="E897" t="str">
            <v>Tratamento superficial duplo</v>
          </cell>
          <cell r="F897" t="str">
            <v>m³</v>
          </cell>
        </row>
        <row r="898">
          <cell r="B898" t="str">
            <v>11.1.16</v>
          </cell>
          <cell r="D898" t="str">
            <v>32.01.19</v>
          </cell>
          <cell r="E898" t="str">
            <v>Tratamento superficial triplo</v>
          </cell>
          <cell r="F898" t="str">
            <v>m³</v>
          </cell>
        </row>
        <row r="899">
          <cell r="B899" t="str">
            <v>11.1.17</v>
          </cell>
          <cell r="D899" t="str">
            <v>32.02.01</v>
          </cell>
          <cell r="E899" t="str">
            <v xml:space="preserve">Escavação manual de 1ª/2ª categoria </v>
          </cell>
          <cell r="F899" t="str">
            <v>m³</v>
          </cell>
        </row>
        <row r="900">
          <cell r="B900" t="str">
            <v>11.1.18</v>
          </cell>
          <cell r="D900" t="str">
            <v>32.02.01.01</v>
          </cell>
          <cell r="E900" t="str">
            <v>Escavação fund., bueiro ou dreno s/expl.até 2m</v>
          </cell>
          <cell r="F900" t="str">
            <v>m³</v>
          </cell>
        </row>
        <row r="901">
          <cell r="B901" t="str">
            <v>11.1.19</v>
          </cell>
          <cell r="D901" t="str">
            <v>32.02.01.02</v>
          </cell>
          <cell r="E901" t="str">
            <v>Acresc. p/Escav. 1,5 m prof., além 2m</v>
          </cell>
          <cell r="F901" t="str">
            <v>m³</v>
          </cell>
        </row>
        <row r="902">
          <cell r="B902" t="str">
            <v>11.1.20</v>
          </cell>
          <cell r="D902" t="str">
            <v>32.02.01.03</v>
          </cell>
          <cell r="E902" t="str">
            <v>Escavação fund., bueiro ou dreno c/expl. até 2 m</v>
          </cell>
          <cell r="F902" t="str">
            <v>m³</v>
          </cell>
        </row>
        <row r="903">
          <cell r="B903" t="str">
            <v>11.1.21</v>
          </cell>
          <cell r="D903" t="str">
            <v>32.02.01.04</v>
          </cell>
          <cell r="E903" t="str">
            <v>Acresc. p/escav. ensec.c/explos. c/ 1,5m além 3m</v>
          </cell>
          <cell r="F903" t="str">
            <v>m³</v>
          </cell>
        </row>
        <row r="904">
          <cell r="B904" t="str">
            <v>11.1.22</v>
          </cell>
          <cell r="D904" t="str">
            <v>32.02.02</v>
          </cell>
          <cell r="E904" t="str">
            <v>Compactação manual com reaterro solo local</v>
          </cell>
          <cell r="F904" t="str">
            <v>m³</v>
          </cell>
        </row>
        <row r="905">
          <cell r="B905" t="str">
            <v>11.1.23</v>
          </cell>
          <cell r="D905" t="str">
            <v>32.02.03</v>
          </cell>
          <cell r="E905" t="str">
            <v>Forma plana para concreto comum</v>
          </cell>
          <cell r="F905" t="str">
            <v>m²</v>
          </cell>
        </row>
        <row r="906">
          <cell r="B906" t="str">
            <v>11.1.24</v>
          </cell>
          <cell r="D906" t="str">
            <v>32.02.04</v>
          </cell>
          <cell r="E906" t="str">
            <v>Forma plana para concreto aparente</v>
          </cell>
          <cell r="F906" t="str">
            <v>m²</v>
          </cell>
        </row>
        <row r="907">
          <cell r="B907" t="str">
            <v>11.1.25</v>
          </cell>
          <cell r="D907" t="str">
            <v>32.02.05</v>
          </cell>
          <cell r="E907" t="str">
            <v>Forma curva para concreto comum</v>
          </cell>
          <cell r="F907" t="str">
            <v>m²</v>
          </cell>
        </row>
        <row r="908">
          <cell r="B908" t="str">
            <v>11.1.26</v>
          </cell>
          <cell r="D908" t="str">
            <v>32.02.06</v>
          </cell>
          <cell r="E908" t="str">
            <v>Forma curva para concreto aparente</v>
          </cell>
          <cell r="F908" t="str">
            <v>m²</v>
          </cell>
        </row>
        <row r="909">
          <cell r="B909" t="str">
            <v>11.1.27</v>
          </cell>
          <cell r="D909" t="str">
            <v>32.02.07</v>
          </cell>
          <cell r="E909" t="str">
            <v>Aço CA-25</v>
          </cell>
          <cell r="F909" t="str">
            <v>kg</v>
          </cell>
        </row>
        <row r="910">
          <cell r="B910" t="str">
            <v>11.1.28</v>
          </cell>
          <cell r="D910" t="str">
            <v>32.02.08</v>
          </cell>
          <cell r="E910" t="str">
            <v>Aço CA-50</v>
          </cell>
          <cell r="F910" t="str">
            <v>kg</v>
          </cell>
        </row>
        <row r="911">
          <cell r="B911" t="str">
            <v>11.1.29</v>
          </cell>
          <cell r="D911" t="str">
            <v>32.02.09</v>
          </cell>
          <cell r="E911" t="str">
            <v>Aço CA-60</v>
          </cell>
          <cell r="F911" t="str">
            <v>kg</v>
          </cell>
        </row>
        <row r="912">
          <cell r="B912" t="str">
            <v>11.1.30</v>
          </cell>
          <cell r="D912" t="str">
            <v>32.02.10</v>
          </cell>
          <cell r="E912" t="str">
            <v>Concreto Fck 10 MPa</v>
          </cell>
          <cell r="F912" t="str">
            <v>m³</v>
          </cell>
        </row>
        <row r="913">
          <cell r="B913" t="str">
            <v>11.1.31</v>
          </cell>
          <cell r="D913" t="str">
            <v>32.02.10.01</v>
          </cell>
          <cell r="E913" t="str">
            <v>Concreto Fck 12 MPa</v>
          </cell>
          <cell r="F913" t="str">
            <v>m³</v>
          </cell>
        </row>
        <row r="914">
          <cell r="B914" t="str">
            <v>11.1.32</v>
          </cell>
          <cell r="D914" t="str">
            <v>32.02.11</v>
          </cell>
          <cell r="E914" t="str">
            <v>Concreto Fck 15 MPa</v>
          </cell>
          <cell r="F914" t="str">
            <v>m³</v>
          </cell>
        </row>
        <row r="915">
          <cell r="B915" t="str">
            <v>11.1.33</v>
          </cell>
          <cell r="D915" t="str">
            <v>32.02.11.01</v>
          </cell>
          <cell r="E915" t="str">
            <v>Concreto Fck 16 MPa</v>
          </cell>
          <cell r="F915" t="str">
            <v>m³</v>
          </cell>
        </row>
        <row r="916">
          <cell r="B916" t="str">
            <v>11.1.34</v>
          </cell>
          <cell r="D916" t="str">
            <v>32.02.12</v>
          </cell>
          <cell r="E916" t="str">
            <v>Concreto Fck 18 MPa</v>
          </cell>
          <cell r="F916" t="str">
            <v>m³</v>
          </cell>
        </row>
        <row r="917">
          <cell r="B917" t="str">
            <v>11.1.35</v>
          </cell>
          <cell r="D917" t="str">
            <v>32.02.13</v>
          </cell>
          <cell r="E917" t="str">
            <v>Concreto Fck 20 MPa</v>
          </cell>
          <cell r="F917" t="str">
            <v>m³</v>
          </cell>
        </row>
        <row r="918">
          <cell r="B918" t="str">
            <v>11.1.36</v>
          </cell>
          <cell r="D918" t="str">
            <v>32.02.14</v>
          </cell>
          <cell r="E918" t="str">
            <v>Concreto Fck 25 MPa</v>
          </cell>
          <cell r="F918" t="str">
            <v>m³</v>
          </cell>
        </row>
        <row r="919">
          <cell r="B919" t="str">
            <v>11.1.37</v>
          </cell>
          <cell r="D919" t="str">
            <v>32.02.16</v>
          </cell>
          <cell r="E919" t="str">
            <v>Concreto Fck 30 MPa</v>
          </cell>
          <cell r="F919" t="str">
            <v>m³</v>
          </cell>
        </row>
        <row r="920">
          <cell r="B920" t="str">
            <v>11.1.38</v>
          </cell>
          <cell r="D920" t="str">
            <v>32.02.16.01</v>
          </cell>
          <cell r="E920" t="str">
            <v>Concreto Fck 35 Mpa</v>
          </cell>
          <cell r="F920" t="str">
            <v>m³</v>
          </cell>
        </row>
        <row r="921">
          <cell r="B921" t="str">
            <v>11.1.39</v>
          </cell>
          <cell r="D921" t="str">
            <v>32.02.16.02</v>
          </cell>
          <cell r="E921" t="str">
            <v>Concreto Fck 40 MPa</v>
          </cell>
          <cell r="F921" t="str">
            <v>m³</v>
          </cell>
        </row>
        <row r="922">
          <cell r="B922" t="str">
            <v>11.1.40</v>
          </cell>
          <cell r="D922" t="str">
            <v>32.02.17</v>
          </cell>
          <cell r="E922" t="str">
            <v>Concreto Ciclópico</v>
          </cell>
          <cell r="F922" t="str">
            <v>m³</v>
          </cell>
        </row>
        <row r="923">
          <cell r="B923" t="str">
            <v>11.1.41</v>
          </cell>
          <cell r="D923" t="str">
            <v>32.02.18</v>
          </cell>
          <cell r="E923" t="str">
            <v>Bombeamento p/conc. qualquer resist.</v>
          </cell>
          <cell r="F923" t="str">
            <v>m³</v>
          </cell>
        </row>
        <row r="924">
          <cell r="B924" t="str">
            <v>11.1.42</v>
          </cell>
          <cell r="D924" t="str">
            <v>32.02.19</v>
          </cell>
          <cell r="E924" t="str">
            <v>Enrocamento pedra arrumada</v>
          </cell>
          <cell r="F924" t="str">
            <v>m³</v>
          </cell>
        </row>
        <row r="925">
          <cell r="B925" t="str">
            <v>11.1.43</v>
          </cell>
          <cell r="D925" t="str">
            <v>32.02.20</v>
          </cell>
          <cell r="E925" t="str">
            <v>Enrocamento pedra arrumada e rejuntada</v>
          </cell>
          <cell r="F925" t="str">
            <v>m³</v>
          </cell>
        </row>
        <row r="926">
          <cell r="B926" t="str">
            <v>11.1.44</v>
          </cell>
          <cell r="D926" t="str">
            <v>32.02.21</v>
          </cell>
          <cell r="E926" t="str">
            <v>Enrrocamento pedra jogada</v>
          </cell>
          <cell r="F926" t="str">
            <v>m³</v>
          </cell>
        </row>
        <row r="927">
          <cell r="B927" t="str">
            <v>11.1.45</v>
          </cell>
          <cell r="D927" t="str">
            <v>32.02.22</v>
          </cell>
          <cell r="E927" t="str">
            <v xml:space="preserve">Tubo concreto D=0,40m CA-1 - fornec. </v>
          </cell>
          <cell r="F927" t="str">
            <v>m</v>
          </cell>
        </row>
        <row r="928">
          <cell r="B928" t="str">
            <v>11.1.46</v>
          </cell>
          <cell r="D928" t="str">
            <v>32.02.23</v>
          </cell>
          <cell r="E928" t="str">
            <v>Tubo concreto D=0,40m CA-2 - fornec.</v>
          </cell>
          <cell r="F928" t="str">
            <v>m</v>
          </cell>
        </row>
        <row r="929">
          <cell r="B929" t="str">
            <v>11.1.47</v>
          </cell>
          <cell r="D929" t="str">
            <v>32.02.26</v>
          </cell>
          <cell r="E929" t="str">
            <v xml:space="preserve">Tubo concreto D=0,50m CA-3 - fornec. </v>
          </cell>
          <cell r="F929" t="str">
            <v>m</v>
          </cell>
        </row>
        <row r="930">
          <cell r="B930" t="str">
            <v>11.1.48</v>
          </cell>
          <cell r="D930" t="str">
            <v>32.02.28</v>
          </cell>
          <cell r="E930" t="str">
            <v>Tubo concreto D=0,60m CA-1 - fornec.</v>
          </cell>
          <cell r="F930" t="str">
            <v>m</v>
          </cell>
        </row>
        <row r="931">
          <cell r="B931" t="str">
            <v>11.1.49</v>
          </cell>
          <cell r="D931" t="str">
            <v>32.02.29</v>
          </cell>
          <cell r="E931" t="str">
            <v xml:space="preserve">Tubo concreto D=0,60m CA-2 - fornec. </v>
          </cell>
          <cell r="F931" t="str">
            <v>m</v>
          </cell>
        </row>
        <row r="932">
          <cell r="B932" t="str">
            <v>11.1.50</v>
          </cell>
          <cell r="D932" t="str">
            <v>32.02.30</v>
          </cell>
          <cell r="E932" t="str">
            <v>Tubo concreto D=0,60m CA-3 - fornec.</v>
          </cell>
          <cell r="F932" t="str">
            <v>m</v>
          </cell>
        </row>
        <row r="933">
          <cell r="B933" t="str">
            <v>11.1.51</v>
          </cell>
          <cell r="D933" t="str">
            <v>32.02.31</v>
          </cell>
          <cell r="E933" t="str">
            <v>Tubo concreto D=0,60m CA-4 - fornec.</v>
          </cell>
          <cell r="F933" t="str">
            <v>m</v>
          </cell>
        </row>
        <row r="934">
          <cell r="B934" t="str">
            <v>11.1.52</v>
          </cell>
          <cell r="D934" t="str">
            <v>32.02.32</v>
          </cell>
          <cell r="E934" t="str">
            <v>Tubo concreto D=0,80m CA-1 - fornec.</v>
          </cell>
          <cell r="F934" t="str">
            <v>m</v>
          </cell>
        </row>
        <row r="935">
          <cell r="B935" t="str">
            <v>11.1.53</v>
          </cell>
          <cell r="D935" t="str">
            <v>32.02.33</v>
          </cell>
          <cell r="E935" t="str">
            <v>Tubo concreto D=0,80m CA-2 - fornec.</v>
          </cell>
          <cell r="F935" t="str">
            <v>m</v>
          </cell>
        </row>
        <row r="936">
          <cell r="B936" t="str">
            <v>11.1.54</v>
          </cell>
          <cell r="D936" t="str">
            <v>32.02.34</v>
          </cell>
          <cell r="E936" t="str">
            <v>Tubo concreto D=0,80m CA-3 - fornec.</v>
          </cell>
          <cell r="F936" t="str">
            <v>m</v>
          </cell>
        </row>
        <row r="937">
          <cell r="B937" t="str">
            <v>11.1.55</v>
          </cell>
          <cell r="D937" t="str">
            <v>32.02.35</v>
          </cell>
          <cell r="E937" t="str">
            <v xml:space="preserve">Tubo concreto D=0,80m CA-4 - fornceimento </v>
          </cell>
          <cell r="F937" t="str">
            <v>m</v>
          </cell>
        </row>
        <row r="938">
          <cell r="B938" t="str">
            <v>11.1.56</v>
          </cell>
          <cell r="D938" t="str">
            <v>32.02.36</v>
          </cell>
          <cell r="E938" t="str">
            <v xml:space="preserve">Tubo concreto D=1,00m CA-1 - fornec. </v>
          </cell>
          <cell r="F938" t="str">
            <v>m</v>
          </cell>
        </row>
        <row r="939">
          <cell r="B939" t="str">
            <v>11.1.57</v>
          </cell>
          <cell r="D939" t="str">
            <v>32.02.40</v>
          </cell>
          <cell r="E939" t="str">
            <v xml:space="preserve">Tubo concreto D=1,20m CA-1 - fornec. </v>
          </cell>
          <cell r="F939" t="str">
            <v>m</v>
          </cell>
        </row>
        <row r="940">
          <cell r="B940" t="str">
            <v>11.1.58</v>
          </cell>
          <cell r="D940" t="str">
            <v>32.02.44</v>
          </cell>
          <cell r="E940" t="str">
            <v xml:space="preserve">Tubo concreto D=1,50m CA-1 - fornec. </v>
          </cell>
          <cell r="F940" t="str">
            <v>m</v>
          </cell>
        </row>
        <row r="941">
          <cell r="B941" t="str">
            <v>11.1.59</v>
          </cell>
          <cell r="D941" t="str">
            <v>32.02.48</v>
          </cell>
          <cell r="E941" t="str">
            <v>Tubo concreto D=0,40m assentamento</v>
          </cell>
          <cell r="F941" t="str">
            <v>m</v>
          </cell>
        </row>
        <row r="942">
          <cell r="B942" t="str">
            <v>11.1.60</v>
          </cell>
          <cell r="D942" t="str">
            <v>32.02.49</v>
          </cell>
          <cell r="E942" t="str">
            <v>Tubo de concreto D=0,50m assentamento</v>
          </cell>
          <cell r="F942" t="str">
            <v>m</v>
          </cell>
        </row>
        <row r="943">
          <cell r="B943" t="str">
            <v>11.1.61</v>
          </cell>
          <cell r="D943" t="str">
            <v>32.02.50</v>
          </cell>
          <cell r="E943" t="str">
            <v>Tubo concreto D=0,60m assentamento</v>
          </cell>
          <cell r="F943" t="str">
            <v>m</v>
          </cell>
        </row>
        <row r="944">
          <cell r="B944" t="str">
            <v>11.1.62</v>
          </cell>
          <cell r="D944" t="str">
            <v>32.02.51</v>
          </cell>
          <cell r="E944" t="str">
            <v xml:space="preserve">Tubo concreto D=0,80m assentamento </v>
          </cell>
          <cell r="F944" t="str">
            <v>m</v>
          </cell>
        </row>
        <row r="945">
          <cell r="B945" t="str">
            <v>11.1.63</v>
          </cell>
          <cell r="D945" t="str">
            <v>32.02.52</v>
          </cell>
          <cell r="E945" t="str">
            <v>Tubo concreto D=1,00m assentamento</v>
          </cell>
          <cell r="F945" t="str">
            <v>m</v>
          </cell>
        </row>
        <row r="946">
          <cell r="B946" t="str">
            <v>11.1.64</v>
          </cell>
          <cell r="D946" t="str">
            <v>32.02.53</v>
          </cell>
          <cell r="E946" t="str">
            <v>Tubo concreto D=1,20m assentamento</v>
          </cell>
          <cell r="F946" t="str">
            <v>m</v>
          </cell>
        </row>
        <row r="947">
          <cell r="B947" t="str">
            <v>11.1.65</v>
          </cell>
          <cell r="D947" t="str">
            <v>32.02.54</v>
          </cell>
          <cell r="E947" t="str">
            <v>Tubo concreto D=1,50m assentamento</v>
          </cell>
          <cell r="F947" t="str">
            <v>m</v>
          </cell>
        </row>
        <row r="948">
          <cell r="B948" t="str">
            <v>11.1.66</v>
          </cell>
          <cell r="D948" t="str">
            <v>32.02.55</v>
          </cell>
          <cell r="E948" t="str">
            <v>Gabião tipo caixa 50cm - tela galv.</v>
          </cell>
          <cell r="F948" t="str">
            <v>m³</v>
          </cell>
        </row>
        <row r="949">
          <cell r="B949" t="str">
            <v>11.1.67</v>
          </cell>
          <cell r="D949" t="str">
            <v>32.02.56.01</v>
          </cell>
          <cell r="E949" t="str">
            <v>Gabião tipo colchão e= 17cm - tela galv.</v>
          </cell>
          <cell r="F949" t="str">
            <v>m²</v>
          </cell>
        </row>
        <row r="950">
          <cell r="B950" t="str">
            <v>11.1.68</v>
          </cell>
          <cell r="D950" t="str">
            <v>32.02.57.01</v>
          </cell>
          <cell r="E950" t="str">
            <v>Gabião tipo colchão e= 23cm - tela galv.</v>
          </cell>
          <cell r="F950" t="str">
            <v>m²</v>
          </cell>
        </row>
        <row r="951">
          <cell r="B951" t="str">
            <v>11.1.69</v>
          </cell>
          <cell r="D951" t="str">
            <v>32.02.58.01</v>
          </cell>
          <cell r="E951" t="str">
            <v xml:space="preserve">Gabião tipo colchão espessura 30cm - tela galv. </v>
          </cell>
          <cell r="F951" t="str">
            <v>m²</v>
          </cell>
        </row>
        <row r="952">
          <cell r="B952" t="str">
            <v>11.1.70</v>
          </cell>
          <cell r="D952" t="str">
            <v>32.02.59.01</v>
          </cell>
          <cell r="E952" t="str">
            <v xml:space="preserve">Gabião tipo colchão e= 17cm - tela pvc </v>
          </cell>
          <cell r="F952" t="str">
            <v>m²</v>
          </cell>
        </row>
        <row r="953">
          <cell r="B953" t="str">
            <v>11.1.71</v>
          </cell>
          <cell r="D953" t="str">
            <v>32.02.60.01</v>
          </cell>
          <cell r="E953" t="str">
            <v>Gabião tipo colchão espessura 23cm - tela pvc</v>
          </cell>
          <cell r="F953" t="str">
            <v>m²</v>
          </cell>
        </row>
        <row r="954">
          <cell r="B954" t="str">
            <v>11.1.72</v>
          </cell>
          <cell r="D954" t="str">
            <v>32.02.61.01</v>
          </cell>
          <cell r="E954" t="str">
            <v>Gabião tipo colchão espessura 30cm - tela pvc</v>
          </cell>
          <cell r="F954" t="str">
            <v>m²</v>
          </cell>
        </row>
        <row r="955">
          <cell r="B955" t="str">
            <v>11.1.73</v>
          </cell>
          <cell r="D955" t="str">
            <v>32.02.62</v>
          </cell>
          <cell r="E955" t="str">
            <v>Gabião tipo saco - tela galv.</v>
          </cell>
          <cell r="F955" t="str">
            <v>m³</v>
          </cell>
        </row>
        <row r="956">
          <cell r="B956" t="str">
            <v>11.1.74</v>
          </cell>
          <cell r="D956" t="str">
            <v>32.02.63</v>
          </cell>
          <cell r="E956" t="str">
            <v>Camada filtrante pedra britada</v>
          </cell>
          <cell r="F956" t="str">
            <v>m³</v>
          </cell>
        </row>
        <row r="957">
          <cell r="B957" t="str">
            <v>11.1.75</v>
          </cell>
          <cell r="D957" t="str">
            <v>32.02.66</v>
          </cell>
          <cell r="E957" t="str">
            <v>Canaleta concreto 40 cm</v>
          </cell>
          <cell r="F957" t="str">
            <v>m</v>
          </cell>
        </row>
        <row r="958">
          <cell r="B958" t="str">
            <v>11.1.76</v>
          </cell>
          <cell r="D958" t="str">
            <v>32.02.67</v>
          </cell>
          <cell r="E958" t="str">
            <v>Canaleta concreto 60 cm</v>
          </cell>
          <cell r="F958" t="str">
            <v>m</v>
          </cell>
        </row>
        <row r="959">
          <cell r="B959" t="str">
            <v>11.1.77</v>
          </cell>
          <cell r="D959" t="str">
            <v>32.02.68</v>
          </cell>
          <cell r="E959" t="str">
            <v>Canaleta concreto 80 cm</v>
          </cell>
          <cell r="F959" t="str">
            <v>m</v>
          </cell>
        </row>
        <row r="960">
          <cell r="B960" t="str">
            <v>11.1.78</v>
          </cell>
          <cell r="D960" t="str">
            <v>32.02.69</v>
          </cell>
          <cell r="E960" t="str">
            <v>Tubo pvc perfurado ou não D=0,050m</v>
          </cell>
          <cell r="F960" t="str">
            <v>m</v>
          </cell>
        </row>
        <row r="961">
          <cell r="B961" t="str">
            <v>11.1.79</v>
          </cell>
          <cell r="D961" t="str">
            <v>32.02.71</v>
          </cell>
          <cell r="E961" t="str">
            <v>Tubo pvc perfurado ou não D=0,10m</v>
          </cell>
          <cell r="F961" t="str">
            <v>m</v>
          </cell>
        </row>
        <row r="962">
          <cell r="B962" t="str">
            <v>11.1.80</v>
          </cell>
          <cell r="D962" t="str">
            <v>32.02.72</v>
          </cell>
          <cell r="E962" t="str">
            <v>Tubo pvc perfurado ou não D=0,15m</v>
          </cell>
          <cell r="F962" t="str">
            <v>m</v>
          </cell>
        </row>
        <row r="963">
          <cell r="B963" t="str">
            <v>11.1.81</v>
          </cell>
          <cell r="D963" t="str">
            <v>32.02.73</v>
          </cell>
          <cell r="E963" t="str">
            <v xml:space="preserve">Manta geotêxtil não tecida </v>
          </cell>
          <cell r="F963" t="str">
            <v>kg</v>
          </cell>
        </row>
        <row r="964">
          <cell r="B964" t="str">
            <v>11.1.82</v>
          </cell>
          <cell r="D964" t="str">
            <v>32.02.74</v>
          </cell>
          <cell r="E964" t="str">
            <v xml:space="preserve">Manta geotêxtil tecida </v>
          </cell>
          <cell r="F964" t="str">
            <v>kg</v>
          </cell>
        </row>
        <row r="965">
          <cell r="B965" t="str">
            <v>11.1.83</v>
          </cell>
          <cell r="D965" t="str">
            <v>32.02.75</v>
          </cell>
          <cell r="E965" t="str">
            <v>Enchimento de vala com areia lavada</v>
          </cell>
          <cell r="F965" t="str">
            <v>m³</v>
          </cell>
        </row>
        <row r="966">
          <cell r="B966" t="str">
            <v>11.1.84</v>
          </cell>
          <cell r="D966" t="str">
            <v>32.02.76</v>
          </cell>
          <cell r="E966" t="str">
            <v>Enchimento de vala com pedra britada 3 e 4</v>
          </cell>
          <cell r="F966" t="str">
            <v>m³</v>
          </cell>
        </row>
        <row r="967">
          <cell r="B967" t="str">
            <v>11.1.85</v>
          </cell>
          <cell r="D967" t="str">
            <v>32.02.77</v>
          </cell>
          <cell r="E967" t="str">
            <v>Enchimento de vala com pedra rachão</v>
          </cell>
          <cell r="F967" t="str">
            <v>m³</v>
          </cell>
        </row>
        <row r="968">
          <cell r="B968" t="str">
            <v>11.1.86</v>
          </cell>
          <cell r="D968" t="str">
            <v>32.02.79</v>
          </cell>
          <cell r="E968" t="str">
            <v>Retaludamento mecânico 1ª/2ª cat.</v>
          </cell>
          <cell r="F968" t="str">
            <v>m³</v>
          </cell>
        </row>
        <row r="969">
          <cell r="B969" t="str">
            <v>11.1.87</v>
          </cell>
          <cell r="D969" t="str">
            <v>32.02.80.01</v>
          </cell>
          <cell r="E969" t="str">
            <v>Tubo aço corr.galv.met.não destrutivo</v>
          </cell>
          <cell r="F969" t="str">
            <v>kg</v>
          </cell>
        </row>
        <row r="970">
          <cell r="B970" t="str">
            <v>11.1.88</v>
          </cell>
          <cell r="D970" t="str">
            <v>32.02.80.02</v>
          </cell>
          <cell r="E970" t="str">
            <v>Tubo aço corr.epoxy met.não destrutivo</v>
          </cell>
          <cell r="F970" t="str">
            <v>kg</v>
          </cell>
        </row>
        <row r="971">
          <cell r="B971" t="str">
            <v>11.1.89</v>
          </cell>
          <cell r="D971" t="str">
            <v>32.02.80.03</v>
          </cell>
          <cell r="E971" t="str">
            <v>Tubo aço corr.galv.met. destrutivo</v>
          </cell>
          <cell r="F971" t="str">
            <v>kg</v>
          </cell>
        </row>
        <row r="972">
          <cell r="B972" t="str">
            <v>11.1.90</v>
          </cell>
          <cell r="D972" t="str">
            <v>32.02.80.04</v>
          </cell>
          <cell r="E972" t="str">
            <v>Tubo aço corr.epoxy met. destrutivo</v>
          </cell>
          <cell r="F972" t="str">
            <v>kg</v>
          </cell>
        </row>
        <row r="973">
          <cell r="B973" t="str">
            <v>11.1.91</v>
          </cell>
          <cell r="D973" t="str">
            <v>32.03.01</v>
          </cell>
          <cell r="E973" t="str">
            <v xml:space="preserve">Tacha c/elem refl. vidro esp.lap. monod. </v>
          </cell>
          <cell r="F973" t="str">
            <v>un</v>
          </cell>
        </row>
        <row r="974">
          <cell r="B974" t="str">
            <v>11.1.92</v>
          </cell>
          <cell r="D974" t="str">
            <v>32.03.02</v>
          </cell>
          <cell r="E974" t="str">
            <v xml:space="preserve">Tacha c/elem refl. vidro esp.lap.bidir. </v>
          </cell>
          <cell r="F974" t="str">
            <v>un</v>
          </cell>
        </row>
        <row r="975">
          <cell r="B975" t="str">
            <v>11.1.93</v>
          </cell>
          <cell r="D975" t="str">
            <v>32.03.03</v>
          </cell>
          <cell r="E975" t="str">
            <v xml:space="preserve">Tachão c/elem refl vidro esp.lap.monod. </v>
          </cell>
          <cell r="F975" t="str">
            <v>un</v>
          </cell>
        </row>
        <row r="976">
          <cell r="B976" t="str">
            <v>11.1.94</v>
          </cell>
          <cell r="D976" t="str">
            <v>32.03.04</v>
          </cell>
          <cell r="E976" t="str">
            <v>Tachão c/elem refl. vidro esp.lap bidirec.</v>
          </cell>
          <cell r="F976" t="str">
            <v>un</v>
          </cell>
        </row>
        <row r="977">
          <cell r="B977" t="str">
            <v>11.1.95</v>
          </cell>
          <cell r="D977" t="str">
            <v>32.03.04.01</v>
          </cell>
          <cell r="E977" t="str">
            <v xml:space="preserve">Tachão mini refl. vidro esp.lap.monod. </v>
          </cell>
          <cell r="F977" t="str">
            <v>un</v>
          </cell>
        </row>
        <row r="978">
          <cell r="B978" t="str">
            <v>11.1.96</v>
          </cell>
          <cell r="D978" t="str">
            <v>32.03.04.02</v>
          </cell>
          <cell r="E978" t="str">
            <v xml:space="preserve">Tachão mini refl. vidro esp.lap.bid </v>
          </cell>
          <cell r="F978" t="str">
            <v>un</v>
          </cell>
        </row>
        <row r="979">
          <cell r="B979" t="str">
            <v>11.1.97</v>
          </cell>
          <cell r="D979" t="str">
            <v>32.03.04.03</v>
          </cell>
          <cell r="E979" t="str">
            <v>Tacha c/elem refl de plastico monod.</v>
          </cell>
          <cell r="F979" t="str">
            <v>un</v>
          </cell>
        </row>
        <row r="980">
          <cell r="B980" t="str">
            <v>11.1.98</v>
          </cell>
          <cell r="D980" t="str">
            <v>32.03.04.04</v>
          </cell>
          <cell r="E980" t="str">
            <v xml:space="preserve">Tacha c/elem refl de plastico bidirec. </v>
          </cell>
          <cell r="F980" t="str">
            <v>un</v>
          </cell>
        </row>
        <row r="981">
          <cell r="B981" t="str">
            <v>11.1.99</v>
          </cell>
          <cell r="D981" t="str">
            <v>32.03.04.06</v>
          </cell>
          <cell r="E981" t="str">
            <v xml:space="preserve">Tacha c/elem refl prism. bidirec. </v>
          </cell>
          <cell r="F981" t="str">
            <v>un</v>
          </cell>
        </row>
        <row r="982">
          <cell r="B982" t="str">
            <v>11.1.100</v>
          </cell>
          <cell r="D982" t="str">
            <v>32.03.05</v>
          </cell>
          <cell r="E982" t="str">
            <v>Sinaliz. horiz. acril.base de água m²</v>
          </cell>
          <cell r="F982" t="str">
            <v>m²</v>
          </cell>
        </row>
        <row r="983">
          <cell r="B983" t="str">
            <v>11.1.101</v>
          </cell>
          <cell r="D983" t="str">
            <v>32.03.06</v>
          </cell>
          <cell r="E983" t="str">
            <v>Sinaliz. horiz. acril. base água c/visibead m²</v>
          </cell>
          <cell r="F983" t="str">
            <v>m²</v>
          </cell>
        </row>
        <row r="984">
          <cell r="B984" t="str">
            <v>11.1.102</v>
          </cell>
          <cell r="D984" t="str">
            <v>32.03.07</v>
          </cell>
          <cell r="E984" t="str">
            <v>Renovação tinta res. acríl./vinílica</v>
          </cell>
          <cell r="F984" t="str">
            <v>m²</v>
          </cell>
        </row>
        <row r="985">
          <cell r="B985" t="str">
            <v>11.1.103</v>
          </cell>
          <cell r="D985" t="str">
            <v>32.03.08</v>
          </cell>
          <cell r="E985" t="str">
            <v>Renovação mat.termopl.aspersão</v>
          </cell>
          <cell r="F985" t="str">
            <v>m²</v>
          </cell>
        </row>
        <row r="986">
          <cell r="B986" t="str">
            <v>11.1.104</v>
          </cell>
          <cell r="D986" t="str">
            <v>32.03.09</v>
          </cell>
          <cell r="E986" t="str">
            <v>Renovação mat.termopl.extrusão</v>
          </cell>
          <cell r="F986" t="str">
            <v>m²</v>
          </cell>
        </row>
        <row r="987">
          <cell r="B987" t="str">
            <v>11.1.105</v>
          </cell>
          <cell r="D987" t="str">
            <v>32.03.10</v>
          </cell>
          <cell r="E987" t="str">
            <v>Renovação tinta res. alqd.borracha clorada</v>
          </cell>
          <cell r="F987" t="str">
            <v>m²</v>
          </cell>
        </row>
        <row r="988">
          <cell r="B988" t="str">
            <v>11.1.106</v>
          </cell>
          <cell r="D988" t="str">
            <v>32.04.02</v>
          </cell>
          <cell r="E988" t="str">
            <v xml:space="preserve">Destocamento árv. com perímetro maior que 78cm </v>
          </cell>
          <cell r="F988" t="str">
            <v>un</v>
          </cell>
        </row>
        <row r="989">
          <cell r="B989" t="str">
            <v>11.1.107</v>
          </cell>
          <cell r="D989" t="str">
            <v>32.04.03</v>
          </cell>
          <cell r="E989" t="str">
            <v>Limp. terreno c/ dest.arv.perímetro&lt;= 78cm</v>
          </cell>
          <cell r="F989" t="str">
            <v>m²</v>
          </cell>
        </row>
        <row r="990">
          <cell r="B990" t="str">
            <v>11.1.108</v>
          </cell>
          <cell r="D990" t="str">
            <v>32.04.04</v>
          </cell>
          <cell r="E990" t="str">
            <v>Limp. terreno s/destocamento de árvores</v>
          </cell>
          <cell r="F990" t="str">
            <v>m²</v>
          </cell>
        </row>
        <row r="991">
          <cell r="B991" t="str">
            <v>11.1.109</v>
          </cell>
          <cell r="D991" t="str">
            <v>32.05.01</v>
          </cell>
          <cell r="E991" t="str">
            <v>Escavação 1/2ª cat. trator + pá carreg.</v>
          </cell>
          <cell r="F991" t="str">
            <v>m³</v>
          </cell>
        </row>
        <row r="992">
          <cell r="B992" t="str">
            <v>11.1.110</v>
          </cell>
          <cell r="D992" t="str">
            <v>32.05.02</v>
          </cell>
          <cell r="E992" t="str">
            <v>Escavação 1/2ª cat. c/ motoscraper</v>
          </cell>
          <cell r="F992" t="str">
            <v>m³</v>
          </cell>
        </row>
        <row r="993">
          <cell r="B993" t="str">
            <v>11.1.111</v>
          </cell>
          <cell r="D993" t="str">
            <v>32.05.03</v>
          </cell>
          <cell r="E993" t="str">
            <v>Escavação 1/2ª cat. c/ escav. hidraúlica</v>
          </cell>
          <cell r="F993" t="str">
            <v>m³</v>
          </cell>
        </row>
        <row r="994">
          <cell r="B994" t="str">
            <v>11.1.112</v>
          </cell>
          <cell r="D994" t="str">
            <v>32.05.04</v>
          </cell>
          <cell r="E994" t="str">
            <v>Escavação e carga material 2ª cat. c/ripper</v>
          </cell>
          <cell r="F994" t="str">
            <v>m³</v>
          </cell>
        </row>
        <row r="995">
          <cell r="B995" t="str">
            <v>11.1.113</v>
          </cell>
          <cell r="D995" t="str">
            <v>32.05.05</v>
          </cell>
          <cell r="E995" t="str">
            <v>Escavação carga material 2ª cat. com explosivo</v>
          </cell>
          <cell r="F995" t="str">
            <v>m³</v>
          </cell>
        </row>
        <row r="996">
          <cell r="B996" t="str">
            <v>11.1.114</v>
          </cell>
          <cell r="D996" t="str">
            <v>32.05.06</v>
          </cell>
          <cell r="E996" t="str">
            <v xml:space="preserve">Escavação e carga material de 3ª cat. </v>
          </cell>
          <cell r="F996" t="str">
            <v>m³</v>
          </cell>
        </row>
        <row r="997">
          <cell r="B997" t="str">
            <v>11.1.115</v>
          </cell>
          <cell r="D997" t="str">
            <v>32.06.01</v>
          </cell>
          <cell r="E997" t="str">
            <v xml:space="preserve">Compactação de aterro maior/igual 95%PS </v>
          </cell>
          <cell r="F997" t="str">
            <v>m³</v>
          </cell>
        </row>
        <row r="998">
          <cell r="B998" t="str">
            <v>11.1.116</v>
          </cell>
          <cell r="D998" t="str">
            <v>32.07.01</v>
          </cell>
          <cell r="E998" t="str">
            <v xml:space="preserve">Transporte de 1ª/2ª categoria até 1 km </v>
          </cell>
          <cell r="F998" t="str">
            <v>m³xkm</v>
          </cell>
        </row>
        <row r="999">
          <cell r="B999" t="str">
            <v>11.1.117</v>
          </cell>
          <cell r="D999" t="str">
            <v>32.07.02</v>
          </cell>
          <cell r="E999" t="str">
            <v xml:space="preserve">Transporte de 1ª/2ª categoria até 2 km </v>
          </cell>
          <cell r="F999" t="str">
            <v>m³xkm</v>
          </cell>
        </row>
        <row r="1000">
          <cell r="B1000" t="str">
            <v>11.1.118</v>
          </cell>
          <cell r="D1000" t="str">
            <v>32.07.03</v>
          </cell>
          <cell r="E1000" t="str">
            <v xml:space="preserve">Transporte de 1ª/2ª categoria até 5 km </v>
          </cell>
          <cell r="F1000" t="str">
            <v>m³xkm</v>
          </cell>
        </row>
        <row r="1001">
          <cell r="B1001" t="str">
            <v>11.1.119</v>
          </cell>
          <cell r="D1001" t="str">
            <v>32.07.04</v>
          </cell>
          <cell r="E1001" t="str">
            <v xml:space="preserve">Transporte de 1ª/2ª categoria até 10 km </v>
          </cell>
          <cell r="F1001" t="str">
            <v>m³xkm</v>
          </cell>
        </row>
        <row r="1002">
          <cell r="B1002" t="str">
            <v>11.1.120</v>
          </cell>
          <cell r="D1002" t="str">
            <v>32.07.05</v>
          </cell>
          <cell r="E1002" t="str">
            <v xml:space="preserve">Transporte de 1ª/2ª categoria até 15 km </v>
          </cell>
          <cell r="F1002" t="str">
            <v>m³xkm</v>
          </cell>
        </row>
        <row r="1003">
          <cell r="B1003" t="str">
            <v>11.1.121</v>
          </cell>
          <cell r="D1003" t="str">
            <v>32.07.06</v>
          </cell>
          <cell r="E1003" t="str">
            <v xml:space="preserve">Transporte de 1ª/2ª categoria alem 15 km </v>
          </cell>
          <cell r="F1003" t="str">
            <v>m³xkm</v>
          </cell>
        </row>
        <row r="1004">
          <cell r="B1004" t="str">
            <v>11.1.122</v>
          </cell>
          <cell r="D1004" t="str">
            <v>32.07.11</v>
          </cell>
          <cell r="E1004" t="str">
            <v xml:space="preserve">Transporte de solo cimento ate 5 km </v>
          </cell>
          <cell r="F1004" t="str">
            <v>m³xkm</v>
          </cell>
        </row>
        <row r="1005">
          <cell r="B1005" t="str">
            <v>11.1.123</v>
          </cell>
          <cell r="D1005" t="str">
            <v>32.08.01</v>
          </cell>
          <cell r="E1005" t="str">
            <v xml:space="preserve">Sub-base ou base solo cim 7% - Pulv. </v>
          </cell>
          <cell r="F1005" t="str">
            <v>m³</v>
          </cell>
        </row>
        <row r="1006">
          <cell r="B1006" t="str">
            <v>11.1.124</v>
          </cell>
          <cell r="D1006" t="str">
            <v>32.08.04</v>
          </cell>
          <cell r="E1006" t="str">
            <v xml:space="preserve">Sub-base ou base solo cim 10% - Pulv. </v>
          </cell>
          <cell r="F1006" t="str">
            <v>m³</v>
          </cell>
        </row>
        <row r="1008">
          <cell r="B1008" t="str">
            <v>Cód. Colinas</v>
          </cell>
          <cell r="D1008" t="str">
            <v>Código</v>
          </cell>
          <cell r="E1008" t="str">
            <v>Serviços</v>
          </cell>
          <cell r="F1008" t="str">
            <v>Unid.</v>
          </cell>
        </row>
        <row r="1011">
          <cell r="D1011" t="str">
            <v>FASE 34 - SERVIÇOS TERCEIRIZADOS</v>
          </cell>
        </row>
        <row r="1012">
          <cell r="B1012" t="str">
            <v>12.1.1</v>
          </cell>
          <cell r="D1012" t="str">
            <v>34.01.01</v>
          </cell>
          <cell r="E1012" t="str">
            <v xml:space="preserve">Arrecadador </v>
          </cell>
          <cell r="F1012" t="str">
            <v>sal. mês</v>
          </cell>
        </row>
        <row r="1013">
          <cell r="B1013" t="str">
            <v>12.1.2</v>
          </cell>
          <cell r="D1013" t="str">
            <v>34.01.02</v>
          </cell>
          <cell r="E1013" t="str">
            <v>Auxiliar Man. El. Eletronica</v>
          </cell>
          <cell r="F1013" t="str">
            <v>sal. mês</v>
          </cell>
        </row>
        <row r="1014">
          <cell r="B1014" t="str">
            <v>12.1.3</v>
          </cell>
          <cell r="D1014" t="str">
            <v>34.01.03</v>
          </cell>
          <cell r="E1014" t="str">
            <v>Auxiliar de Pista</v>
          </cell>
          <cell r="F1014" t="str">
            <v>sal. mês</v>
          </cell>
        </row>
        <row r="1015">
          <cell r="B1015" t="str">
            <v>12.1.4</v>
          </cell>
          <cell r="D1015" t="str">
            <v>34.01.04</v>
          </cell>
          <cell r="E1015" t="str">
            <v>Auxiliar de tráfego</v>
          </cell>
          <cell r="F1015" t="str">
            <v>sal. mês</v>
          </cell>
        </row>
        <row r="1016">
          <cell r="B1016" t="str">
            <v>12.1.5</v>
          </cell>
          <cell r="D1016" t="str">
            <v>34.01.05</v>
          </cell>
          <cell r="E1016" t="str">
            <v>Coordenador de pedágio</v>
          </cell>
          <cell r="F1016" t="str">
            <v>sal. mês</v>
          </cell>
        </row>
        <row r="1017">
          <cell r="B1017" t="str">
            <v>12.1.6</v>
          </cell>
          <cell r="D1017" t="str">
            <v>34.01.06</v>
          </cell>
          <cell r="E1017" t="str">
            <v>Supervisor de pedágio</v>
          </cell>
          <cell r="F1017" t="str">
            <v>sal. mês</v>
          </cell>
        </row>
        <row r="1018">
          <cell r="B1018" t="str">
            <v>12.1.7</v>
          </cell>
          <cell r="D1018" t="str">
            <v>34.01.07</v>
          </cell>
          <cell r="E1018" t="str">
            <v>Conferente</v>
          </cell>
          <cell r="F1018" t="str">
            <v>sal. mês</v>
          </cell>
        </row>
        <row r="1019">
          <cell r="B1019" t="str">
            <v>12.1.8</v>
          </cell>
          <cell r="D1019" t="str">
            <v>34.01.10</v>
          </cell>
          <cell r="E1019" t="str">
            <v xml:space="preserve">Técnico manut. Elet-eletr </v>
          </cell>
          <cell r="F1019" t="str">
            <v>sal. mês</v>
          </cell>
        </row>
        <row r="1020">
          <cell r="B1020" t="str">
            <v>12.1.9</v>
          </cell>
          <cell r="D1020" t="str">
            <v>34.01.11</v>
          </cell>
          <cell r="E1020" t="str">
            <v xml:space="preserve">Auxiliar Técnico </v>
          </cell>
          <cell r="F1020" t="str">
            <v>sal. mês</v>
          </cell>
        </row>
        <row r="1021">
          <cell r="B1021" t="str">
            <v>12.1.10</v>
          </cell>
          <cell r="D1021" t="str">
            <v>34.02.01</v>
          </cell>
          <cell r="E1021" t="str">
            <v>Balanceiro</v>
          </cell>
          <cell r="F1021" t="str">
            <v>sal. mês</v>
          </cell>
        </row>
        <row r="1022">
          <cell r="B1022" t="str">
            <v>12.1.11</v>
          </cell>
          <cell r="D1022" t="str">
            <v>34.02.02</v>
          </cell>
          <cell r="E1022" t="str">
            <v>Auxiliar de pesagem</v>
          </cell>
          <cell r="F1022" t="str">
            <v>sal. mês</v>
          </cell>
        </row>
        <row r="1023">
          <cell r="B1023" t="str">
            <v>12.1.12</v>
          </cell>
          <cell r="D1023" t="str">
            <v>34.03.01</v>
          </cell>
          <cell r="E1023" t="str">
            <v>Limpeza de áreas int. pisos acarpetados</v>
          </cell>
          <cell r="F1023" t="str">
            <v>m² x mês</v>
          </cell>
        </row>
        <row r="1024">
          <cell r="B1024" t="str">
            <v>12.1.13</v>
          </cell>
          <cell r="D1024" t="str">
            <v>34.03.02</v>
          </cell>
          <cell r="E1024" t="str">
            <v>Limpeza de áreas internas e pisos frios</v>
          </cell>
          <cell r="F1024" t="str">
            <v>m² x mês</v>
          </cell>
        </row>
        <row r="1025">
          <cell r="B1025" t="str">
            <v>12.1.14</v>
          </cell>
          <cell r="D1025" t="str">
            <v>34.03.03</v>
          </cell>
          <cell r="E1025" t="str">
            <v>Limpeza de áreas internas laboratórios</v>
          </cell>
          <cell r="F1025" t="str">
            <v>m² x mês</v>
          </cell>
        </row>
        <row r="1026">
          <cell r="B1026" t="str">
            <v>12.1.15</v>
          </cell>
          <cell r="D1026" t="str">
            <v>34.03.04</v>
          </cell>
          <cell r="E1026" t="str">
            <v>Limpeza de áreas int.almoxarif.e galpões</v>
          </cell>
          <cell r="F1026" t="str">
            <v>m² x mês</v>
          </cell>
        </row>
        <row r="1027">
          <cell r="B1027" t="str">
            <v>12.1.16</v>
          </cell>
          <cell r="D1027" t="str">
            <v>34.03.05</v>
          </cell>
          <cell r="E1027" t="str">
            <v>Limpeza de áreas internas oficinas</v>
          </cell>
          <cell r="F1027" t="str">
            <v>m² x mês</v>
          </cell>
        </row>
        <row r="1028">
          <cell r="B1028" t="str">
            <v>12.1.17</v>
          </cell>
          <cell r="D1028" t="str">
            <v>34.03.06</v>
          </cell>
          <cell r="E1028" t="str">
            <v>Limpeza áreas ext. pisos pav.e terra</v>
          </cell>
          <cell r="F1028" t="str">
            <v>m² x mês</v>
          </cell>
        </row>
        <row r="1029">
          <cell r="B1029" t="str">
            <v>12.1.18</v>
          </cell>
          <cell r="D1029" t="str">
            <v>34.03.07</v>
          </cell>
          <cell r="E1029" t="str">
            <v>Limpeza ext. pát.e áreas verdes alta freq.</v>
          </cell>
          <cell r="F1029" t="str">
            <v>m² x mês</v>
          </cell>
        </row>
        <row r="1030">
          <cell r="B1030" t="str">
            <v>12.1.19</v>
          </cell>
          <cell r="D1030" t="str">
            <v>34.03.08</v>
          </cell>
          <cell r="E1030" t="str">
            <v xml:space="preserve">Limpeza ext. pát.e áreas verdes média freq </v>
          </cell>
          <cell r="F1030" t="str">
            <v>m² x mês</v>
          </cell>
        </row>
        <row r="1031">
          <cell r="B1031" t="str">
            <v>12.1.20</v>
          </cell>
          <cell r="D1031" t="str">
            <v>34.03.09</v>
          </cell>
          <cell r="E1031" t="str">
            <v>Limpeza ext. pát.e áreas verdes baixa freq</v>
          </cell>
          <cell r="F1031" t="str">
            <v>m² x mês</v>
          </cell>
        </row>
        <row r="1032">
          <cell r="B1032" t="str">
            <v>12.1.21</v>
          </cell>
          <cell r="D1032" t="str">
            <v>34.03.10</v>
          </cell>
          <cell r="E1032" t="str">
            <v xml:space="preserve">Vidros externos c/ exp.risco trimestr. </v>
          </cell>
          <cell r="F1032" t="str">
            <v>m² x mês</v>
          </cell>
        </row>
        <row r="1033">
          <cell r="B1033" t="str">
            <v>12.1.22</v>
          </cell>
          <cell r="D1033" t="str">
            <v>34.03.11</v>
          </cell>
          <cell r="E1033" t="str">
            <v>Vidros externos s/ exp.risco - trimestr.</v>
          </cell>
          <cell r="F1033" t="str">
            <v>m² x mês</v>
          </cell>
        </row>
        <row r="1034">
          <cell r="B1034" t="str">
            <v>12.1.23</v>
          </cell>
          <cell r="D1034" t="str">
            <v>34.03.12</v>
          </cell>
          <cell r="E1034" t="str">
            <v xml:space="preserve">Vidros externos c/ exp.risco - s/estral </v>
          </cell>
          <cell r="F1034" t="str">
            <v>m² x mês</v>
          </cell>
        </row>
        <row r="1035">
          <cell r="B1035" t="str">
            <v>12.1.24</v>
          </cell>
          <cell r="D1035" t="str">
            <v>34.03.13</v>
          </cell>
          <cell r="E1035" t="str">
            <v xml:space="preserve">Vidros externos s/ exp.risco - s/estral </v>
          </cell>
          <cell r="F1035" t="str">
            <v>m² x mês</v>
          </cell>
        </row>
        <row r="1036">
          <cell r="B1036" t="str">
            <v>12.1.25</v>
          </cell>
          <cell r="D1036" t="str">
            <v>34.04.02</v>
          </cell>
          <cell r="E1036" t="str">
            <v xml:space="preserve">Vigilância 44h sem. de segunda a sextaVig.feira </v>
          </cell>
          <cell r="F1036" t="str">
            <v>p x dia</v>
          </cell>
        </row>
        <row r="1037">
          <cell r="B1037" t="str">
            <v>12.1.26</v>
          </cell>
          <cell r="D1037" t="str">
            <v>34.04.04</v>
          </cell>
          <cell r="E1037" t="str">
            <v xml:space="preserve">Vigilância 12h diurno de segunda a domingo </v>
          </cell>
          <cell r="F1037" t="str">
            <v>p x dia</v>
          </cell>
        </row>
        <row r="1038">
          <cell r="B1038" t="str">
            <v>12.1.27</v>
          </cell>
          <cell r="D1038" t="str">
            <v>34.04.06</v>
          </cell>
          <cell r="E1038" t="str">
            <v xml:space="preserve">Vigilância 12h noturno de segunda a domingo </v>
          </cell>
          <cell r="F1038" t="str">
            <v>p x dia</v>
          </cell>
        </row>
        <row r="1039">
          <cell r="B1039" t="str">
            <v>12.1.28</v>
          </cell>
          <cell r="D1039" t="str">
            <v>34.05.02</v>
          </cell>
          <cell r="E1039" t="str">
            <v xml:space="preserve">Portaria 44h sem. diurno deseg/ sexta-feira </v>
          </cell>
          <cell r="F1039" t="str">
            <v>p x dia</v>
          </cell>
        </row>
        <row r="1040">
          <cell r="B1040" t="str">
            <v>12.1.29</v>
          </cell>
          <cell r="D1040" t="str">
            <v>34.05.04</v>
          </cell>
          <cell r="E1040" t="str">
            <v xml:space="preserve">Portaria 12h sem. diurno deseg/ sexta-feira </v>
          </cell>
          <cell r="F1040" t="str">
            <v>p x dia</v>
          </cell>
        </row>
        <row r="1041">
          <cell r="B1041" t="str">
            <v>12.1.30</v>
          </cell>
          <cell r="D1041" t="str">
            <v>34.05.06</v>
          </cell>
          <cell r="E1041" t="str">
            <v xml:space="preserve">Portaria 8h diurno de segunda a domingo </v>
          </cell>
          <cell r="F1041" t="str">
            <v>p x dia</v>
          </cell>
        </row>
        <row r="1042">
          <cell r="B1042" t="str">
            <v>12.1.31</v>
          </cell>
          <cell r="D1042" t="str">
            <v>34.05.08</v>
          </cell>
          <cell r="E1042" t="str">
            <v xml:space="preserve">Portaria 24h diuturno de segunda a domingo </v>
          </cell>
          <cell r="F1042" t="str">
            <v>p x dia</v>
          </cell>
        </row>
        <row r="1043">
          <cell r="B1043" t="str">
            <v>12.1.32</v>
          </cell>
          <cell r="D1043" t="str">
            <v>34.07.01.01</v>
          </cell>
          <cell r="E1043" t="str">
            <v>Médico Supervisor</v>
          </cell>
          <cell r="F1043" t="str">
            <v>h</v>
          </cell>
        </row>
        <row r="1044">
          <cell r="B1044" t="str">
            <v>12.1.33</v>
          </cell>
          <cell r="D1044" t="str">
            <v>34.07.01.02</v>
          </cell>
          <cell r="E1044" t="str">
            <v>Paramédico</v>
          </cell>
          <cell r="F1044" t="str">
            <v>h</v>
          </cell>
        </row>
        <row r="1045">
          <cell r="B1045" t="str">
            <v>12.1.34</v>
          </cell>
          <cell r="D1045" t="str">
            <v>34.07.01.03</v>
          </cell>
          <cell r="E1045" t="str">
            <v>Atendente de primeiros socorros</v>
          </cell>
          <cell r="F1045" t="str">
            <v>h</v>
          </cell>
        </row>
        <row r="1046">
          <cell r="B1046" t="str">
            <v>12.1.35</v>
          </cell>
          <cell r="D1046" t="str">
            <v>34.07.01.04</v>
          </cell>
          <cell r="E1046" t="str">
            <v>Auxiliar Atendente de primeiros socorros</v>
          </cell>
          <cell r="F1046" t="str">
            <v>h</v>
          </cell>
        </row>
        <row r="1047">
          <cell r="B1047" t="str">
            <v>12.1.36</v>
          </cell>
          <cell r="D1047" t="str">
            <v>34.07.01.05</v>
          </cell>
          <cell r="E1047" t="str">
            <v>Motorista ambulância</v>
          </cell>
          <cell r="F1047" t="str">
            <v>h</v>
          </cell>
        </row>
        <row r="1048">
          <cell r="B1048" t="str">
            <v>12.1.37</v>
          </cell>
          <cell r="D1048" t="str">
            <v>34.07.01.06</v>
          </cell>
          <cell r="E1048" t="str">
            <v>Operador de guincho</v>
          </cell>
          <cell r="F1048" t="str">
            <v>h</v>
          </cell>
        </row>
        <row r="1049">
          <cell r="B1049" t="str">
            <v>12.1.38</v>
          </cell>
          <cell r="D1049" t="str">
            <v>34.08.27</v>
          </cell>
          <cell r="E1049" t="str">
            <v>Hidr. Daee e deprn</v>
          </cell>
          <cell r="F1049" t="str">
            <v xml:space="preserve">un </v>
          </cell>
        </row>
        <row r="1051">
          <cell r="B1051" t="str">
            <v>Cód. Colinas</v>
          </cell>
          <cell r="D1051" t="str">
            <v>Código</v>
          </cell>
          <cell r="E1051" t="str">
            <v>Serviços</v>
          </cell>
          <cell r="F1051" t="str">
            <v>Unid.</v>
          </cell>
        </row>
        <row r="1054">
          <cell r="D1054" t="str">
            <v>FASE 35 - EQUIPE DE PROJETO GERENCIAMENTO, MEIO AMBIENTE E OBRA</v>
          </cell>
        </row>
        <row r="1055">
          <cell r="B1055" t="str">
            <v>13.1.1</v>
          </cell>
          <cell r="D1055" t="str">
            <v>35.01.04</v>
          </cell>
          <cell r="E1055" t="str">
            <v>Analista de Sistema Júnior</v>
          </cell>
          <cell r="F1055" t="str">
            <v>h</v>
          </cell>
        </row>
        <row r="1056">
          <cell r="B1056" t="str">
            <v>13.1.2</v>
          </cell>
          <cell r="D1056" t="str">
            <v>35.01.05</v>
          </cell>
          <cell r="E1056" t="str">
            <v>Analista de Sistema Pleno</v>
          </cell>
          <cell r="F1056" t="str">
            <v>h</v>
          </cell>
        </row>
        <row r="1057">
          <cell r="B1057" t="str">
            <v>13.1.3</v>
          </cell>
          <cell r="D1057" t="str">
            <v>35.01.06</v>
          </cell>
          <cell r="E1057" t="str">
            <v>Analista de Sistema Senior</v>
          </cell>
          <cell r="F1057" t="str">
            <v>h</v>
          </cell>
        </row>
        <row r="1058">
          <cell r="B1058" t="str">
            <v>13.1.4</v>
          </cell>
          <cell r="D1058" t="str">
            <v>35.01.09</v>
          </cell>
          <cell r="E1058" t="str">
            <v>Auxiliar de Laboratório</v>
          </cell>
          <cell r="F1058" t="str">
            <v>h</v>
          </cell>
        </row>
        <row r="1059">
          <cell r="B1059" t="str">
            <v>13.1.5</v>
          </cell>
          <cell r="D1059" t="str">
            <v>35.01.10</v>
          </cell>
          <cell r="E1059" t="str">
            <v>Auxiliar Topografia</v>
          </cell>
          <cell r="F1059" t="str">
            <v>h</v>
          </cell>
        </row>
        <row r="1060">
          <cell r="B1060" t="str">
            <v>13.1.6</v>
          </cell>
          <cell r="D1060" t="str">
            <v>35.01.11</v>
          </cell>
          <cell r="E1060" t="str">
            <v>Auxiliar/Escritório</v>
          </cell>
          <cell r="F1060" t="str">
            <v>h</v>
          </cell>
        </row>
        <row r="1061">
          <cell r="B1061" t="str">
            <v>13.1.7</v>
          </cell>
          <cell r="D1061" t="str">
            <v>35.01.12</v>
          </cell>
          <cell r="E1061" t="str">
            <v>Chefe de Escritório</v>
          </cell>
          <cell r="F1061" t="str">
            <v>h</v>
          </cell>
        </row>
        <row r="1062">
          <cell r="B1062" t="str">
            <v>13.1.8</v>
          </cell>
          <cell r="D1062" t="str">
            <v>35.01.13</v>
          </cell>
          <cell r="E1062" t="str">
            <v>Consultor (sem vínculo)</v>
          </cell>
          <cell r="F1062" t="str">
            <v>h</v>
          </cell>
        </row>
        <row r="1063">
          <cell r="B1063" t="str">
            <v>13.1.9</v>
          </cell>
          <cell r="D1063" t="str">
            <v>35.01.13.01</v>
          </cell>
          <cell r="E1063" t="str">
            <v>Consultor jurídico (sem vínculo)</v>
          </cell>
          <cell r="F1063" t="str">
            <v>h</v>
          </cell>
        </row>
        <row r="1064">
          <cell r="B1064" t="str">
            <v>13.1.10</v>
          </cell>
          <cell r="D1064" t="str">
            <v>35.01.15</v>
          </cell>
          <cell r="E1064" t="str">
            <v>Digitado</v>
          </cell>
          <cell r="F1064" t="str">
            <v>h</v>
          </cell>
        </row>
        <row r="1065">
          <cell r="B1065" t="str">
            <v>13.1.11</v>
          </cell>
          <cell r="D1065" t="str">
            <v>35.01.16</v>
          </cell>
          <cell r="E1065" t="str">
            <v>Desenhista</v>
          </cell>
          <cell r="F1065" t="str">
            <v>h</v>
          </cell>
        </row>
        <row r="1066">
          <cell r="B1066" t="str">
            <v>13.1.12</v>
          </cell>
          <cell r="D1066" t="str">
            <v>35.01.17</v>
          </cell>
          <cell r="E1066" t="str">
            <v>Desenhista/Calculista</v>
          </cell>
          <cell r="F1066" t="str">
            <v>h</v>
          </cell>
        </row>
        <row r="1067">
          <cell r="B1067" t="str">
            <v>13.1.13</v>
          </cell>
          <cell r="D1067" t="str">
            <v>35.01.18</v>
          </cell>
          <cell r="E1067" t="str">
            <v>Economista Júnior</v>
          </cell>
          <cell r="F1067" t="str">
            <v>h</v>
          </cell>
        </row>
        <row r="1068">
          <cell r="B1068" t="str">
            <v>13.1.14</v>
          </cell>
          <cell r="D1068" t="str">
            <v>35.01.19</v>
          </cell>
          <cell r="E1068" t="str">
            <v>Economista Pleno</v>
          </cell>
          <cell r="F1068" t="str">
            <v>h</v>
          </cell>
        </row>
        <row r="1069">
          <cell r="B1069" t="str">
            <v>13.1.15</v>
          </cell>
          <cell r="D1069" t="str">
            <v>35.01.20</v>
          </cell>
          <cell r="E1069" t="str">
            <v>Economista Senior</v>
          </cell>
          <cell r="F1069" t="str">
            <v>h</v>
          </cell>
        </row>
        <row r="1070">
          <cell r="B1070" t="str">
            <v>13.1.16</v>
          </cell>
          <cell r="D1070" t="str">
            <v>35.01.21</v>
          </cell>
          <cell r="E1070" t="str">
            <v>Engenheiro Júnior</v>
          </cell>
          <cell r="F1070" t="str">
            <v>h</v>
          </cell>
        </row>
        <row r="1071">
          <cell r="B1071" t="str">
            <v>13.1.17</v>
          </cell>
          <cell r="D1071" t="str">
            <v>35.01.22</v>
          </cell>
          <cell r="E1071" t="str">
            <v>Engenheiro Pleno</v>
          </cell>
          <cell r="F1071" t="str">
            <v>h</v>
          </cell>
        </row>
        <row r="1072">
          <cell r="B1072" t="str">
            <v>13.1.18</v>
          </cell>
          <cell r="D1072" t="str">
            <v>35.01.23</v>
          </cell>
          <cell r="E1072" t="str">
            <v>Engenheiro Senior</v>
          </cell>
          <cell r="F1072" t="str">
            <v>h</v>
          </cell>
        </row>
        <row r="1073">
          <cell r="B1073" t="str">
            <v>13.1.19</v>
          </cell>
          <cell r="D1073" t="str">
            <v>35.01.24</v>
          </cell>
          <cell r="E1073" t="str">
            <v>Especialista em Treinamento Pleno</v>
          </cell>
          <cell r="F1073" t="str">
            <v>h</v>
          </cell>
        </row>
        <row r="1074">
          <cell r="B1074" t="str">
            <v>13.1.20</v>
          </cell>
          <cell r="D1074" t="str">
            <v>35.01.25</v>
          </cell>
          <cell r="E1074" t="str">
            <v>Especialista em Treinamento Senior</v>
          </cell>
          <cell r="F1074" t="str">
            <v>h</v>
          </cell>
        </row>
        <row r="1075">
          <cell r="B1075" t="str">
            <v>13.1.21</v>
          </cell>
          <cell r="D1075" t="str">
            <v>35.01.26</v>
          </cell>
          <cell r="E1075" t="str">
            <v>Fiscal de Obras</v>
          </cell>
          <cell r="F1075" t="str">
            <v>h</v>
          </cell>
        </row>
        <row r="1076">
          <cell r="B1076" t="str">
            <v>13.1.22</v>
          </cell>
          <cell r="D1076" t="str">
            <v>35.01.27</v>
          </cell>
          <cell r="E1076" t="str">
            <v>Geólogo Júnior</v>
          </cell>
          <cell r="F1076" t="str">
            <v>h</v>
          </cell>
        </row>
        <row r="1077">
          <cell r="B1077" t="str">
            <v>13.1.23</v>
          </cell>
          <cell r="D1077" t="str">
            <v>35.01.28</v>
          </cell>
          <cell r="E1077" t="str">
            <v>Geólogo Pleno</v>
          </cell>
          <cell r="F1077" t="str">
            <v>h</v>
          </cell>
        </row>
        <row r="1078">
          <cell r="B1078" t="str">
            <v>13.1.24</v>
          </cell>
          <cell r="D1078" t="str">
            <v>35.01.29</v>
          </cell>
          <cell r="E1078" t="str">
            <v>Geólogo Senior</v>
          </cell>
          <cell r="F1078" t="str">
            <v>h</v>
          </cell>
        </row>
        <row r="1079">
          <cell r="B1079" t="str">
            <v>13.1.25</v>
          </cell>
          <cell r="D1079" t="str">
            <v>35.01.30</v>
          </cell>
          <cell r="E1079" t="str">
            <v>Laboratorista</v>
          </cell>
          <cell r="F1079" t="str">
            <v>h</v>
          </cell>
        </row>
        <row r="1080">
          <cell r="B1080" t="str">
            <v>13.1.26</v>
          </cell>
          <cell r="D1080" t="str">
            <v>35.01.31</v>
          </cell>
          <cell r="E1080" t="str">
            <v>Laboratorista Auxiliar</v>
          </cell>
          <cell r="F1080" t="str">
            <v>h</v>
          </cell>
        </row>
        <row r="1081">
          <cell r="B1081" t="str">
            <v>13.1.27</v>
          </cell>
          <cell r="D1081" t="str">
            <v>35.01.32</v>
          </cell>
          <cell r="E1081" t="str">
            <v>Motorista</v>
          </cell>
          <cell r="F1081" t="str">
            <v>h</v>
          </cell>
        </row>
        <row r="1082">
          <cell r="B1082" t="str">
            <v>13.1.28</v>
          </cell>
          <cell r="D1082" t="str">
            <v>35.01.33</v>
          </cell>
          <cell r="E1082" t="str">
            <v>Nivelador</v>
          </cell>
          <cell r="F1082" t="str">
            <v>h</v>
          </cell>
        </row>
        <row r="1083">
          <cell r="B1083" t="str">
            <v>13.1.29</v>
          </cell>
          <cell r="D1083" t="str">
            <v>35.01.34</v>
          </cell>
          <cell r="E1083" t="str">
            <v>Operador de Microcomputador</v>
          </cell>
          <cell r="F1083" t="str">
            <v>h</v>
          </cell>
        </row>
        <row r="1084">
          <cell r="B1084" t="str">
            <v>13.1.30</v>
          </cell>
          <cell r="D1084" t="str">
            <v>35.01.35</v>
          </cell>
          <cell r="E1084" t="str">
            <v>Programador de Computador Júnior</v>
          </cell>
          <cell r="F1084" t="str">
            <v>h</v>
          </cell>
        </row>
        <row r="1085">
          <cell r="B1085" t="str">
            <v>13.1.31</v>
          </cell>
          <cell r="D1085" t="str">
            <v>35.01.36</v>
          </cell>
          <cell r="E1085" t="str">
            <v>Programador de Computador Pleno</v>
          </cell>
          <cell r="F1085" t="str">
            <v>h</v>
          </cell>
        </row>
        <row r="1086">
          <cell r="B1086" t="str">
            <v>13.1.32</v>
          </cell>
          <cell r="D1086" t="str">
            <v>35.01.37</v>
          </cell>
          <cell r="E1086" t="str">
            <v>Programador de Computador Senior</v>
          </cell>
          <cell r="F1086" t="str">
            <v>h</v>
          </cell>
        </row>
        <row r="1087">
          <cell r="B1087" t="str">
            <v>13.1.33</v>
          </cell>
          <cell r="D1087" t="str">
            <v>35.01.38</v>
          </cell>
          <cell r="E1087" t="str">
            <v>Psicólogo</v>
          </cell>
          <cell r="F1087" t="str">
            <v>h</v>
          </cell>
        </row>
        <row r="1088">
          <cell r="B1088" t="str">
            <v>13.1.34</v>
          </cell>
          <cell r="D1088" t="str">
            <v>35.01.39</v>
          </cell>
          <cell r="E1088" t="str">
            <v>Seccionista</v>
          </cell>
          <cell r="F1088" t="str">
            <v>h</v>
          </cell>
        </row>
        <row r="1089">
          <cell r="B1089" t="str">
            <v>13.1.35</v>
          </cell>
          <cell r="D1089" t="str">
            <v>35.01.40</v>
          </cell>
          <cell r="E1089" t="str">
            <v>Secretária</v>
          </cell>
          <cell r="F1089" t="str">
            <v>h</v>
          </cell>
        </row>
        <row r="1090">
          <cell r="B1090" t="str">
            <v>13.1.36</v>
          </cell>
          <cell r="D1090" t="str">
            <v>35.01.41</v>
          </cell>
          <cell r="E1090" t="str">
            <v>Topógrafo</v>
          </cell>
          <cell r="F1090" t="str">
            <v>h</v>
          </cell>
        </row>
        <row r="1091">
          <cell r="B1091" t="str">
            <v>13.1.37</v>
          </cell>
          <cell r="D1091" t="str">
            <v>35.01.42</v>
          </cell>
          <cell r="E1091" t="str">
            <v>Topógrafo Auxiliar</v>
          </cell>
          <cell r="F1091" t="str">
            <v>h</v>
          </cell>
        </row>
        <row r="1092">
          <cell r="B1092" t="str">
            <v>13.1.38</v>
          </cell>
          <cell r="D1092" t="str">
            <v>35.01.47</v>
          </cell>
          <cell r="E1092" t="str">
            <v>Entrevistador</v>
          </cell>
          <cell r="F1092" t="str">
            <v>h</v>
          </cell>
        </row>
        <row r="1093">
          <cell r="B1093" t="str">
            <v>13.1.39</v>
          </cell>
          <cell r="D1093" t="str">
            <v>35.02.04</v>
          </cell>
          <cell r="E1093" t="str">
            <v>Auxiliar de escritório</v>
          </cell>
          <cell r="F1093" t="str">
            <v>h</v>
          </cell>
        </row>
        <row r="1094">
          <cell r="B1094" t="str">
            <v>13.1.40</v>
          </cell>
          <cell r="D1094" t="str">
            <v>35.02.05</v>
          </cell>
          <cell r="E1094" t="str">
            <v>Auxiliar de topografia</v>
          </cell>
          <cell r="F1094" t="str">
            <v>h</v>
          </cell>
        </row>
        <row r="1095">
          <cell r="B1095" t="str">
            <v>13.1.41</v>
          </cell>
          <cell r="D1095" t="str">
            <v>35.02.06</v>
          </cell>
          <cell r="E1095" t="str">
            <v>Auxiliar Técnico</v>
          </cell>
          <cell r="F1095" t="str">
            <v>h</v>
          </cell>
        </row>
        <row r="1096">
          <cell r="B1096" t="str">
            <v>13.1.42</v>
          </cell>
          <cell r="D1096" t="str">
            <v>35.02.07</v>
          </cell>
          <cell r="E1096" t="str">
            <v>Consultor A</v>
          </cell>
          <cell r="F1096" t="str">
            <v>h</v>
          </cell>
        </row>
        <row r="1097">
          <cell r="B1097" t="str">
            <v>13.1.43</v>
          </cell>
          <cell r="D1097" t="str">
            <v>35.02.08</v>
          </cell>
          <cell r="E1097" t="str">
            <v xml:space="preserve">Consultor B </v>
          </cell>
          <cell r="F1097" t="str">
            <v>h</v>
          </cell>
        </row>
        <row r="1098">
          <cell r="B1098" t="str">
            <v>13.1.44</v>
          </cell>
          <cell r="D1098" t="str">
            <v>35.02.09</v>
          </cell>
          <cell r="E1098" t="str">
            <v>Consultor C</v>
          </cell>
          <cell r="F1098" t="str">
            <v>h</v>
          </cell>
        </row>
        <row r="1099">
          <cell r="B1099" t="str">
            <v>13.1.45</v>
          </cell>
          <cell r="D1099" t="str">
            <v xml:space="preserve">35.02.10 </v>
          </cell>
          <cell r="E1099" t="str">
            <v>Coordenador</v>
          </cell>
          <cell r="F1099" t="str">
            <v>h</v>
          </cell>
        </row>
        <row r="1100">
          <cell r="B1100" t="str">
            <v>13.1.46</v>
          </cell>
          <cell r="D1100" t="str">
            <v>35.02.11</v>
          </cell>
          <cell r="E1100" t="str">
            <v>Desenhista e Calculista I</v>
          </cell>
          <cell r="F1100" t="str">
            <v>h</v>
          </cell>
        </row>
        <row r="1101">
          <cell r="B1101" t="str">
            <v>13.1.47</v>
          </cell>
          <cell r="D1101" t="str">
            <v>35.02.12</v>
          </cell>
          <cell r="E1101" t="str">
            <v>Desenhista e Calculista II</v>
          </cell>
          <cell r="F1101" t="str">
            <v>h</v>
          </cell>
        </row>
        <row r="1102">
          <cell r="B1102" t="str">
            <v>13.1.48</v>
          </cell>
          <cell r="D1102" t="str">
            <v>35.02.13</v>
          </cell>
          <cell r="E1102" t="str">
            <v xml:space="preserve">Desenhista e Calculista III </v>
          </cell>
          <cell r="F1102" t="str">
            <v>h</v>
          </cell>
        </row>
        <row r="1103">
          <cell r="B1103" t="str">
            <v>13.1.49</v>
          </cell>
          <cell r="D1103" t="str">
            <v>35.02.14</v>
          </cell>
          <cell r="E1103" t="str">
            <v>Engenheiro Júnior</v>
          </cell>
          <cell r="F1103" t="str">
            <v>h</v>
          </cell>
        </row>
        <row r="1104">
          <cell r="B1104" t="str">
            <v>13.1.50</v>
          </cell>
          <cell r="D1104" t="str">
            <v>35.02.15</v>
          </cell>
          <cell r="E1104" t="str">
            <v>Engenheiro Pleno</v>
          </cell>
          <cell r="F1104" t="str">
            <v>h</v>
          </cell>
        </row>
        <row r="1105">
          <cell r="B1105" t="str">
            <v>13.1.51</v>
          </cell>
          <cell r="D1105" t="str">
            <v>35.02.16</v>
          </cell>
          <cell r="E1105" t="str">
            <v>Engenheiro Senior</v>
          </cell>
          <cell r="F1105" t="str">
            <v>h</v>
          </cell>
        </row>
        <row r="1106">
          <cell r="B1106" t="str">
            <v>13.1.52</v>
          </cell>
          <cell r="D1106" t="str">
            <v>35.02.17</v>
          </cell>
          <cell r="E1106" t="str">
            <v>Projetista A / Assistente Técnico I</v>
          </cell>
          <cell r="F1106" t="str">
            <v>h</v>
          </cell>
        </row>
        <row r="1107">
          <cell r="B1107" t="str">
            <v>13.1.53</v>
          </cell>
          <cell r="D1107" t="str">
            <v>35.02.18</v>
          </cell>
          <cell r="E1107" t="str">
            <v>Projetista B / Assistente Técnico II</v>
          </cell>
          <cell r="F1107" t="str">
            <v>h</v>
          </cell>
        </row>
        <row r="1108">
          <cell r="B1108" t="str">
            <v>13.1.54</v>
          </cell>
          <cell r="D1108" t="str">
            <v>35.02.19</v>
          </cell>
          <cell r="E1108" t="str">
            <v xml:space="preserve">Projetista C / Assistente Técnico III </v>
          </cell>
          <cell r="F1108" t="str">
            <v>h</v>
          </cell>
        </row>
        <row r="1109">
          <cell r="B1109" t="str">
            <v>13.1.55</v>
          </cell>
          <cell r="D1109" t="str">
            <v>35.02.23</v>
          </cell>
          <cell r="E1109" t="str">
            <v>Engenheiro Agronomo</v>
          </cell>
          <cell r="F1109" t="str">
            <v>h</v>
          </cell>
        </row>
        <row r="1110">
          <cell r="B1110" t="str">
            <v>13.1.56</v>
          </cell>
          <cell r="D1110" t="str">
            <v>35.02.24</v>
          </cell>
          <cell r="E1110" t="str">
            <v>Antropólogo</v>
          </cell>
          <cell r="F1110" t="str">
            <v>h</v>
          </cell>
        </row>
        <row r="1111">
          <cell r="B1111" t="str">
            <v>13.1.57</v>
          </cell>
          <cell r="D1111" t="str">
            <v>35.02.25</v>
          </cell>
          <cell r="E1111" t="str">
            <v>Nivelador</v>
          </cell>
          <cell r="F1111" t="str">
            <v>h</v>
          </cell>
        </row>
        <row r="1112">
          <cell r="B1112" t="str">
            <v>13.1.58</v>
          </cell>
          <cell r="D1112" t="str">
            <v>35.02.26</v>
          </cell>
          <cell r="E1112" t="str">
            <v>Topógrafo</v>
          </cell>
          <cell r="F1112" t="str">
            <v>h</v>
          </cell>
        </row>
        <row r="1113">
          <cell r="B1113" t="str">
            <v>13.1.59</v>
          </cell>
          <cell r="D1113" t="str">
            <v>35.02.28</v>
          </cell>
          <cell r="E1113" t="str">
            <v>Biólogo</v>
          </cell>
          <cell r="F1113" t="str">
            <v>h</v>
          </cell>
        </row>
        <row r="1114">
          <cell r="B1114" t="str">
            <v>13.1.60</v>
          </cell>
          <cell r="D1114" t="str">
            <v>35.02.29</v>
          </cell>
          <cell r="E1114" t="str">
            <v>Economista Júnior</v>
          </cell>
          <cell r="F1114" t="str">
            <v>h</v>
          </cell>
        </row>
        <row r="1115">
          <cell r="B1115" t="str">
            <v>13.1.61</v>
          </cell>
          <cell r="D1115" t="str">
            <v>35.02.30</v>
          </cell>
          <cell r="E1115" t="str">
            <v>Economista Pleno</v>
          </cell>
          <cell r="F1115" t="str">
            <v>h</v>
          </cell>
        </row>
        <row r="1116">
          <cell r="B1116" t="str">
            <v>13.1.62</v>
          </cell>
          <cell r="D1116" t="str">
            <v>35.02.31</v>
          </cell>
          <cell r="E1116" t="str">
            <v>Economista Senior</v>
          </cell>
          <cell r="F1116" t="str">
            <v>h</v>
          </cell>
        </row>
        <row r="1117">
          <cell r="B1117" t="str">
            <v>13.1.63</v>
          </cell>
          <cell r="D1117" t="str">
            <v>35.02.32</v>
          </cell>
          <cell r="E1117" t="str">
            <v>Especialista Ambiental</v>
          </cell>
          <cell r="F1117" t="str">
            <v>h</v>
          </cell>
        </row>
        <row r="1118">
          <cell r="B1118" t="str">
            <v>13.1.64</v>
          </cell>
          <cell r="D1118" t="str">
            <v>35.02.33</v>
          </cell>
          <cell r="E1118" t="str">
            <v>Geógrafo</v>
          </cell>
          <cell r="F1118" t="str">
            <v>h</v>
          </cell>
        </row>
        <row r="1119">
          <cell r="B1119" t="str">
            <v>13.1.65</v>
          </cell>
          <cell r="D1119" t="str">
            <v>35.02.34</v>
          </cell>
          <cell r="E1119" t="str">
            <v>Geólogo Júnior</v>
          </cell>
          <cell r="F1119" t="str">
            <v>h</v>
          </cell>
        </row>
        <row r="1120">
          <cell r="B1120" t="str">
            <v>13.1.66</v>
          </cell>
          <cell r="D1120" t="str">
            <v>35.02.35</v>
          </cell>
          <cell r="E1120" t="str">
            <v>Geólogo Pleno</v>
          </cell>
          <cell r="F1120" t="str">
            <v>h</v>
          </cell>
        </row>
        <row r="1121">
          <cell r="B1121" t="str">
            <v>13.1.67</v>
          </cell>
          <cell r="D1121" t="str">
            <v>35.02.36</v>
          </cell>
          <cell r="E1121" t="str">
            <v>Geólogo Senior</v>
          </cell>
          <cell r="F1121" t="str">
            <v>h</v>
          </cell>
        </row>
        <row r="1122">
          <cell r="B1122" t="str">
            <v>13.1.68</v>
          </cell>
          <cell r="D1122" t="str">
            <v>35.02.37</v>
          </cell>
          <cell r="E1122" t="str">
            <v>Sociólogo</v>
          </cell>
          <cell r="F1122" t="str">
            <v>h</v>
          </cell>
        </row>
        <row r="1123">
          <cell r="B1123" t="str">
            <v>13.1.69</v>
          </cell>
          <cell r="D1123" t="str">
            <v>35.02.38</v>
          </cell>
          <cell r="E1123" t="str">
            <v>Técnico Artes visuais</v>
          </cell>
          <cell r="F1123" t="str">
            <v>h</v>
          </cell>
        </row>
        <row r="1124">
          <cell r="B1124" t="str">
            <v>13.1.70</v>
          </cell>
          <cell r="D1124" t="str">
            <v>35.02.39</v>
          </cell>
          <cell r="E1124" t="str">
            <v>Arqueólogo</v>
          </cell>
          <cell r="F1124" t="str">
            <v>h</v>
          </cell>
        </row>
        <row r="1125">
          <cell r="B1125" t="str">
            <v>13.1.71</v>
          </cell>
          <cell r="D1125" t="str">
            <v>35.02.40</v>
          </cell>
          <cell r="E1125" t="str">
            <v>Geomorfologo</v>
          </cell>
          <cell r="F1125" t="str">
            <v>h</v>
          </cell>
        </row>
        <row r="1127">
          <cell r="B1127" t="str">
            <v>Cód. Colinas</v>
          </cell>
          <cell r="D1127" t="str">
            <v>Código</v>
          </cell>
          <cell r="E1127" t="str">
            <v>Serviços</v>
          </cell>
          <cell r="F1127" t="str">
            <v>Unid.</v>
          </cell>
        </row>
        <row r="1130">
          <cell r="D1130" t="str">
            <v>FASE 36 - CANTEIRO DE OBRA</v>
          </cell>
        </row>
        <row r="1131">
          <cell r="B1131" t="str">
            <v>14.1.1</v>
          </cell>
          <cell r="D1131" t="str">
            <v>36.01.01.01</v>
          </cell>
          <cell r="E1131" t="str">
            <v>Inst. Canteiro tipo I (1,50%)</v>
          </cell>
          <cell r="F1131" t="str">
            <v>gb</v>
          </cell>
        </row>
        <row r="1132">
          <cell r="B1132" t="str">
            <v>14.1.2</v>
          </cell>
          <cell r="D1132" t="str">
            <v>36.01.01.02</v>
          </cell>
          <cell r="E1132" t="str">
            <v xml:space="preserve">Oper. E manutençãocanteiro tipo I (0,875%) </v>
          </cell>
          <cell r="F1132" t="str">
            <v>gb</v>
          </cell>
        </row>
        <row r="1133">
          <cell r="B1133" t="str">
            <v>14.1.3</v>
          </cell>
          <cell r="D1133" t="str">
            <v>36.01.01.03</v>
          </cell>
          <cell r="E1133" t="str">
            <v>Desmobilização canteiro tipo I (0,125%)</v>
          </cell>
          <cell r="F1133" t="str">
            <v>gb</v>
          </cell>
        </row>
        <row r="1134">
          <cell r="B1134" t="str">
            <v>14.1.4</v>
          </cell>
          <cell r="D1134" t="str">
            <v>36.01.02.01</v>
          </cell>
          <cell r="E1134" t="str">
            <v>Inst. Canteiro tipo II (1,80%)</v>
          </cell>
          <cell r="F1134" t="str">
            <v>gb</v>
          </cell>
        </row>
        <row r="1135">
          <cell r="B1135" t="str">
            <v>14.1.5</v>
          </cell>
          <cell r="D1135" t="str">
            <v>36.01.02.02</v>
          </cell>
          <cell r="E1135" t="str">
            <v>Oper. E manutençãocanteiro tipo II (1,050%)</v>
          </cell>
          <cell r="F1135" t="str">
            <v>gb</v>
          </cell>
        </row>
        <row r="1136">
          <cell r="B1136" t="str">
            <v>14.1.6</v>
          </cell>
          <cell r="D1136" t="str">
            <v>36.01.02.03</v>
          </cell>
          <cell r="E1136" t="str">
            <v>Desmobilização canteiro tipo II (0,150%)</v>
          </cell>
          <cell r="F1136" t="str">
            <v>gb</v>
          </cell>
        </row>
        <row r="1137">
          <cell r="B1137" t="str">
            <v>14.1.7</v>
          </cell>
          <cell r="D1137" t="str">
            <v>36.01.03.01</v>
          </cell>
          <cell r="E1137" t="str">
            <v>Inst. Canteiro tipo III (4,80%)</v>
          </cell>
          <cell r="F1137" t="str">
            <v>gb</v>
          </cell>
        </row>
        <row r="1138">
          <cell r="B1138" t="str">
            <v>14.1.8</v>
          </cell>
          <cell r="D1138" t="str">
            <v xml:space="preserve">36.01.03.02 </v>
          </cell>
          <cell r="E1138" t="str">
            <v>Oper. E manutençãocanteiro tipo III (0,900%)</v>
          </cell>
          <cell r="F1138" t="str">
            <v>gb</v>
          </cell>
        </row>
        <row r="1139">
          <cell r="B1139" t="str">
            <v>14.1.9</v>
          </cell>
          <cell r="D1139" t="str">
            <v>36.01.03.03</v>
          </cell>
          <cell r="E1139" t="str">
            <v>Desmobilização canteiro tipo III (0,300%)</v>
          </cell>
          <cell r="F1139" t="str">
            <v>gb</v>
          </cell>
        </row>
        <row r="1141">
          <cell r="B1141" t="str">
            <v>Cód. Colinas</v>
          </cell>
          <cell r="D1141" t="str">
            <v>Código</v>
          </cell>
          <cell r="E1141" t="str">
            <v>Serviços</v>
          </cell>
          <cell r="F1141" t="str">
            <v>Unid.</v>
          </cell>
        </row>
        <row r="1144">
          <cell r="D1144" t="str">
            <v>FASE 37 - SERVIÇOS NÃO CONSTANTES NA PLANILHA</v>
          </cell>
        </row>
        <row r="1145">
          <cell r="B1145" t="str">
            <v>16.1.1</v>
          </cell>
          <cell r="D1145" t="str">
            <v>37.01.01</v>
          </cell>
          <cell r="E1145" t="str">
            <v>Rachão intertravado com bica corrida</v>
          </cell>
          <cell r="F1145" t="str">
            <v>m³</v>
          </cell>
        </row>
        <row r="1146">
          <cell r="B1146" t="str">
            <v>16.1.2</v>
          </cell>
          <cell r="D1146" t="str">
            <v>37.01.02</v>
          </cell>
          <cell r="E1146" t="str">
            <v>Camada de Bloqueio</v>
          </cell>
          <cell r="F1146" t="str">
            <v>m³</v>
          </cell>
        </row>
        <row r="1147">
          <cell r="B1147" t="str">
            <v>16.1.3</v>
          </cell>
          <cell r="D1147" t="str">
            <v>37.01.03</v>
          </cell>
          <cell r="E1147" t="str">
            <v>Conc. asf. us. quente - Grad. C c/ DOP.</v>
          </cell>
          <cell r="F1147" t="str">
            <v>m³</v>
          </cell>
        </row>
        <row r="1148">
          <cell r="B1148" t="str">
            <v>16.1.4</v>
          </cell>
          <cell r="D1148" t="str">
            <v>37.01.04</v>
          </cell>
          <cell r="E1148" t="str">
            <v>Compactação de Aterro maior /igual 95%PS( inclusive Reaterro mat. Brejoso)</v>
          </cell>
          <cell r="F1148" t="str">
            <v>m³</v>
          </cell>
        </row>
        <row r="1149">
          <cell r="B1149" t="str">
            <v>16.1.5</v>
          </cell>
          <cell r="D1149" t="str">
            <v>37.01.05</v>
          </cell>
          <cell r="E1149" t="str">
            <v>Tubo de concreto Ø 0,60m classe CA-2 ( fornecimento e assentamento )</v>
          </cell>
          <cell r="F1149" t="str">
            <v>m</v>
          </cell>
        </row>
        <row r="1150">
          <cell r="B1150" t="str">
            <v>16.1.6</v>
          </cell>
          <cell r="D1150" t="str">
            <v>37.01.06</v>
          </cell>
          <cell r="E1150" t="str">
            <v>Tubo de concreto Ø 1,00m classe CA-2 ( fornecimento e assentamento )</v>
          </cell>
          <cell r="F1150" t="str">
            <v>m</v>
          </cell>
        </row>
        <row r="1151">
          <cell r="B1151" t="str">
            <v>16.1.7</v>
          </cell>
          <cell r="D1151" t="str">
            <v>37.01.07</v>
          </cell>
          <cell r="E1151" t="str">
            <v>Escavação para execução de dreno</v>
          </cell>
          <cell r="F1151" t="str">
            <v>m³</v>
          </cell>
        </row>
        <row r="1152">
          <cell r="B1152" t="str">
            <v>16.1.8</v>
          </cell>
          <cell r="D1152" t="str">
            <v>37.01.08</v>
          </cell>
          <cell r="E1152" t="str">
            <v>Aquis. Mat. Espal. Conf. Rolagem mat. Sil. Argil. (*)</v>
          </cell>
          <cell r="F1152" t="str">
            <v>m³</v>
          </cell>
        </row>
        <row r="1153">
          <cell r="B1153" t="str">
            <v>16.1.9</v>
          </cell>
          <cell r="D1153" t="str">
            <v>37.01.09</v>
          </cell>
          <cell r="E1153" t="str">
            <v>Transporte de 1ª/2ª categoria até 1 Km (*)</v>
          </cell>
          <cell r="F1153" t="str">
            <v>m³xkm</v>
          </cell>
        </row>
        <row r="1154">
          <cell r="B1154" t="str">
            <v>16.1.10</v>
          </cell>
          <cell r="D1154" t="str">
            <v>37.01.10</v>
          </cell>
          <cell r="E1154" t="str">
            <v>Transporte de 1ª/2ª categoria até 2 Km (*)</v>
          </cell>
          <cell r="F1154" t="str">
            <v>m³xkm</v>
          </cell>
        </row>
        <row r="1155">
          <cell r="B1155" t="str">
            <v>16.1.11</v>
          </cell>
          <cell r="D1155" t="str">
            <v>37.01.11</v>
          </cell>
          <cell r="E1155" t="str">
            <v>Espalhamento de material no bota fora inclusive mat. de limpeza</v>
          </cell>
          <cell r="F1155" t="str">
            <v>m³</v>
          </cell>
        </row>
        <row r="1156">
          <cell r="B1156" t="str">
            <v>16.1.12</v>
          </cell>
          <cell r="D1156" t="str">
            <v>37.01.12</v>
          </cell>
          <cell r="E1156" t="str">
            <v>Conc. asf. us. quente - Binder - DERSA</v>
          </cell>
          <cell r="F1156" t="str">
            <v>m³</v>
          </cell>
        </row>
        <row r="1157">
          <cell r="B1157" t="str">
            <v>16.1.13</v>
          </cell>
          <cell r="D1157" t="str">
            <v>37.01.13</v>
          </cell>
          <cell r="E1157" t="str">
            <v>Conc. asf. us. quente - capa asfáltica - DERSA</v>
          </cell>
          <cell r="F1157" t="str">
            <v>m³</v>
          </cell>
        </row>
        <row r="1158">
          <cell r="B1158" t="str">
            <v>16.1.14</v>
          </cell>
          <cell r="D1158" t="str">
            <v>37.01.14</v>
          </cell>
          <cell r="E1158" t="str">
            <v>Tubo de concreto Ø 0,80m classe CA-2 ( fornecimento e assentamento )</v>
          </cell>
          <cell r="F1158" t="str">
            <v>m</v>
          </cell>
        </row>
        <row r="1159">
          <cell r="B1159" t="str">
            <v>16.1.15</v>
          </cell>
          <cell r="D1159" t="str">
            <v>37.01.15</v>
          </cell>
          <cell r="E1159" t="str">
            <v>Tubo de concreto Ø 0,80m classe CA-3 ( fornecimento e assentamento )</v>
          </cell>
          <cell r="F1159" t="str">
            <v>m</v>
          </cell>
        </row>
        <row r="1160">
          <cell r="B1160" t="str">
            <v>16.1.16</v>
          </cell>
          <cell r="D1160" t="str">
            <v>37.01.16</v>
          </cell>
          <cell r="E1160" t="str">
            <v>Tubo de concreto Ø 1,00m classe CA-4 ( fornecimento e assentamento )</v>
          </cell>
          <cell r="F1160" t="str">
            <v>m</v>
          </cell>
        </row>
        <row r="1161">
          <cell r="B1161" t="str">
            <v>16.1.17</v>
          </cell>
          <cell r="D1161" t="str">
            <v>37.01.17</v>
          </cell>
          <cell r="E1161" t="str">
            <v>Tubo de concreto Ø 1,20m classe CA-2 ( fornecimento e assentamento )</v>
          </cell>
          <cell r="F1161" t="str">
            <v>m</v>
          </cell>
        </row>
        <row r="1162">
          <cell r="B1162" t="str">
            <v>16.1.18</v>
          </cell>
          <cell r="D1162" t="str">
            <v>37.01.18</v>
          </cell>
          <cell r="E1162" t="str">
            <v>Tubo de aço corr. Epoxy met. Destrutivo-MP100/ e= 2,0mm/84kg/m Ø = 1,30m</v>
          </cell>
          <cell r="F1162" t="str">
            <v>kg</v>
          </cell>
        </row>
        <row r="1163">
          <cell r="B1163" t="str">
            <v>16.1.19</v>
          </cell>
          <cell r="D1163" t="str">
            <v>37.01.19</v>
          </cell>
          <cell r="E1163" t="str">
            <v>Tubo de aço corr. Epoxy met. Destrutivo-MP100/ e= 3,4mm/136kg/m Ø = 1,30m</v>
          </cell>
          <cell r="F1163" t="str">
            <v>kg</v>
          </cell>
        </row>
        <row r="1164">
          <cell r="B1164" t="str">
            <v>16.1.20</v>
          </cell>
          <cell r="D1164" t="str">
            <v>37.01.20</v>
          </cell>
          <cell r="E1164" t="str">
            <v>Tubo de aço corr. Epoxy met. Destrutivo-MP100/ e= 2,0mm/125kg/m Ø = 1,50m</v>
          </cell>
          <cell r="F1164" t="str">
            <v>kg</v>
          </cell>
        </row>
        <row r="1165">
          <cell r="B1165" t="str">
            <v>16.1.21</v>
          </cell>
          <cell r="D1165" t="str">
            <v>37.01.21</v>
          </cell>
          <cell r="E1165" t="str">
            <v>Tubo de aço corr. Epoxy met. Destrutivo-MP152/ e= 2,7mm/162kg/m Ø = 1,50m</v>
          </cell>
          <cell r="F1165" t="str">
            <v>kg</v>
          </cell>
        </row>
        <row r="1166">
          <cell r="B1166" t="str">
            <v>16.1.22</v>
          </cell>
          <cell r="D1166" t="str">
            <v>37.01.22</v>
          </cell>
          <cell r="E1166" t="str">
            <v>Remoção de Tubo Ø = 0,30m</v>
          </cell>
          <cell r="F1166" t="str">
            <v>m</v>
          </cell>
        </row>
        <row r="1167">
          <cell r="B1167" t="str">
            <v>16.1.23</v>
          </cell>
          <cell r="D1167" t="str">
            <v>37.01.23</v>
          </cell>
          <cell r="E1167" t="str">
            <v>Remoção de Tubo Ø = 0,40m</v>
          </cell>
          <cell r="F1167" t="str">
            <v>m</v>
          </cell>
        </row>
        <row r="1168">
          <cell r="B1168" t="str">
            <v>16.1.24</v>
          </cell>
          <cell r="D1168" t="str">
            <v>37.01.24</v>
          </cell>
          <cell r="E1168" t="str">
            <v>Remoção de Tubo Ø = 0,60m</v>
          </cell>
          <cell r="F1168" t="str">
            <v>m</v>
          </cell>
        </row>
        <row r="1169">
          <cell r="B1169" t="str">
            <v>16.1.25</v>
          </cell>
          <cell r="D1169" t="str">
            <v>37.01.25</v>
          </cell>
          <cell r="E1169" t="str">
            <v>Tubo de concreto Ø 0,60m classe CA-3 ( fornecimento e assentamento )</v>
          </cell>
          <cell r="F1169" t="str">
            <v>m</v>
          </cell>
        </row>
        <row r="1170">
          <cell r="B1170" t="str">
            <v>16.1.26</v>
          </cell>
          <cell r="D1170" t="str">
            <v>37.01.26</v>
          </cell>
          <cell r="E1170" t="str">
            <v>Tubo de concreto Ø 0,40m classe CA-2 ( fornecimento e assentamento )</v>
          </cell>
          <cell r="F1170" t="str">
            <v>m</v>
          </cell>
        </row>
        <row r="1171">
          <cell r="B1171" t="str">
            <v>16.1.27</v>
          </cell>
          <cell r="D1171" t="str">
            <v>37.01.27</v>
          </cell>
          <cell r="E1171" t="str">
            <v>Tubo de concreto Ø 1,50m classe CA-2 ( fornecimento e assentamento )</v>
          </cell>
          <cell r="F1171" t="str">
            <v>m</v>
          </cell>
        </row>
        <row r="1172">
          <cell r="B1172" t="str">
            <v>16.1.28</v>
          </cell>
          <cell r="D1172" t="str">
            <v>37.01.28</v>
          </cell>
          <cell r="E1172" t="str">
            <v>Remoção de Tubo Ø = 0,80m</v>
          </cell>
          <cell r="F1172" t="str">
            <v>m</v>
          </cell>
        </row>
        <row r="1173">
          <cell r="B1173" t="str">
            <v>16.1.29</v>
          </cell>
          <cell r="D1173" t="str">
            <v>37.01.29</v>
          </cell>
          <cell r="E1173" t="str">
            <v>Passeio</v>
          </cell>
          <cell r="F1173" t="str">
            <v>m²</v>
          </cell>
        </row>
        <row r="1174">
          <cell r="B1174" t="str">
            <v>16.1.30</v>
          </cell>
          <cell r="D1174" t="str">
            <v>37.01.30</v>
          </cell>
          <cell r="E1174" t="str">
            <v>Aterro - Solo mole - material de 3ª Categoria</v>
          </cell>
          <cell r="F1174" t="str">
            <v>m³</v>
          </cell>
        </row>
        <row r="1175">
          <cell r="B1175" t="str">
            <v>16.1.31</v>
          </cell>
          <cell r="D1175" t="str">
            <v>37.01.31</v>
          </cell>
          <cell r="E1175" t="str">
            <v>Aterros - materila de 3ª Categoria</v>
          </cell>
          <cell r="F1175" t="str">
            <v>m³</v>
          </cell>
        </row>
        <row r="1176">
          <cell r="B1176" t="str">
            <v>16.1.32</v>
          </cell>
          <cell r="D1176" t="str">
            <v>37.01.32</v>
          </cell>
          <cell r="E1176" t="str">
            <v>Revestimento vegetal de taludes com hidrossemeadura</v>
          </cell>
          <cell r="F1176" t="str">
            <v>m²</v>
          </cell>
        </row>
        <row r="1177">
          <cell r="B1177" t="str">
            <v>16.1.33</v>
          </cell>
          <cell r="D1177" t="str">
            <v>37.01.33</v>
          </cell>
          <cell r="E1177" t="str">
            <v>Abertura de caixa para execução do acostamento</v>
          </cell>
          <cell r="F1177" t="str">
            <v>m³</v>
          </cell>
        </row>
        <row r="1178">
          <cell r="B1178" t="str">
            <v>16.1.34</v>
          </cell>
          <cell r="D1178" t="str">
            <v>37.01.34</v>
          </cell>
          <cell r="E1178" t="str">
            <v>Demolição pavi.flex, incl.transp.até 1km</v>
          </cell>
          <cell r="F1178" t="str">
            <v>m²</v>
          </cell>
        </row>
        <row r="1179">
          <cell r="B1179" t="str">
            <v>16.1.35</v>
          </cell>
          <cell r="D1179" t="str">
            <v>37.01.35</v>
          </cell>
          <cell r="E1179" t="str">
            <v>Concreto Fck 13,5 MPa</v>
          </cell>
          <cell r="F1179" t="str">
            <v>m³</v>
          </cell>
        </row>
        <row r="1180">
          <cell r="B1180" t="str">
            <v>16.1.36</v>
          </cell>
          <cell r="D1180" t="str">
            <v>37.01.36</v>
          </cell>
          <cell r="E1180" t="str">
            <v>Gabião tipo colchão espessura 30cm - tela galv.</v>
          </cell>
          <cell r="F1180" t="str">
            <v>m³</v>
          </cell>
        </row>
        <row r="1181">
          <cell r="B1181" t="str">
            <v>16.1.37</v>
          </cell>
          <cell r="D1181" t="str">
            <v>37.01.37</v>
          </cell>
          <cell r="E1181" t="str">
            <v>Barreira double face New Jersey - des 5514 (TIPO 3)</v>
          </cell>
          <cell r="F1181" t="str">
            <v>m</v>
          </cell>
        </row>
        <row r="1182">
          <cell r="B1182" t="str">
            <v>16.1.38</v>
          </cell>
          <cell r="D1182" t="str">
            <v>37.01.38</v>
          </cell>
          <cell r="E1182" t="str">
            <v>Manta geotêxtil não tecido ( Bidim RT-09 ou similar)</v>
          </cell>
          <cell r="F1182" t="str">
            <v>kg</v>
          </cell>
        </row>
        <row r="1183">
          <cell r="B1183" t="str">
            <v>16.1.39</v>
          </cell>
          <cell r="D1183" t="str">
            <v>37.01.39</v>
          </cell>
          <cell r="E1183" t="str">
            <v>Escavação de material em jazida</v>
          </cell>
          <cell r="F1183" t="str">
            <v>m³</v>
          </cell>
        </row>
        <row r="1184">
          <cell r="B1184" t="str">
            <v>16.1.40</v>
          </cell>
          <cell r="D1184" t="str">
            <v>37.01.40</v>
          </cell>
          <cell r="E1184" t="str">
            <v>Tubo ovóide S=2,25 m²</v>
          </cell>
          <cell r="F1184" t="str">
            <v>m</v>
          </cell>
        </row>
        <row r="1185">
          <cell r="B1185" t="str">
            <v>16.1.41</v>
          </cell>
          <cell r="D1185" t="str">
            <v>37.01.41</v>
          </cell>
          <cell r="E1185" t="str">
            <v>Tubo ovóide S=3,00</v>
          </cell>
          <cell r="F1185" t="str">
            <v>m</v>
          </cell>
        </row>
        <row r="1186">
          <cell r="B1186" t="str">
            <v>16.1.42</v>
          </cell>
          <cell r="D1186" t="str">
            <v>37.01.42</v>
          </cell>
          <cell r="E1186" t="str">
            <v>Tubo ovóide S=4,00</v>
          </cell>
          <cell r="F1186" t="str">
            <v>m</v>
          </cell>
        </row>
        <row r="1187">
          <cell r="B1187" t="str">
            <v>16.1.43</v>
          </cell>
          <cell r="D1187" t="str">
            <v>37.01.43</v>
          </cell>
          <cell r="E1187" t="str">
            <v>Demolição do Pavimento</v>
          </cell>
          <cell r="F1187" t="str">
            <v>m²</v>
          </cell>
        </row>
        <row r="1188">
          <cell r="B1188" t="str">
            <v>16.1.44</v>
          </cell>
          <cell r="D1188" t="str">
            <v>37.01.44</v>
          </cell>
          <cell r="E1188" t="str">
            <v>Restauração do Pavimento</v>
          </cell>
          <cell r="F1188" t="str">
            <v>m²</v>
          </cell>
        </row>
        <row r="1189">
          <cell r="B1189" t="str">
            <v>16.1.45</v>
          </cell>
          <cell r="D1189" t="str">
            <v>37.01.45</v>
          </cell>
          <cell r="E1189" t="str">
            <v xml:space="preserve">Articulação de concreto tipo "Freyssinet" </v>
          </cell>
          <cell r="F1189" t="str">
            <v>m</v>
          </cell>
        </row>
        <row r="1190">
          <cell r="B1190" t="str">
            <v>16.1.46</v>
          </cell>
          <cell r="D1190" t="str">
            <v>37.01.46</v>
          </cell>
          <cell r="E1190" t="str">
            <v>Junta de dilatação tipo Jeene</v>
          </cell>
          <cell r="F1190" t="str">
            <v>m</v>
          </cell>
        </row>
        <row r="1191">
          <cell r="B1191" t="str">
            <v>16.1.47</v>
          </cell>
          <cell r="D1191" t="str">
            <v>37.01.47</v>
          </cell>
          <cell r="E1191" t="str">
            <v>Tirantes 280 kN</v>
          </cell>
          <cell r="F1191" t="str">
            <v>m</v>
          </cell>
        </row>
        <row r="1192">
          <cell r="B1192" t="str">
            <v>16.1.48</v>
          </cell>
          <cell r="D1192" t="str">
            <v>37.01.48</v>
          </cell>
          <cell r="E1192" t="str">
            <v>Tirantes 140 kN</v>
          </cell>
          <cell r="F1192" t="str">
            <v>m</v>
          </cell>
        </row>
        <row r="1193">
          <cell r="B1193" t="str">
            <v>16.1.49</v>
          </cell>
          <cell r="D1193" t="str">
            <v>37.01.49</v>
          </cell>
          <cell r="E1193" t="str">
            <v>Ap. Ancoragem p/ Cabos Proten. Ativa</v>
          </cell>
          <cell r="F1193" t="str">
            <v>un</v>
          </cell>
        </row>
        <row r="1194">
          <cell r="B1194" t="str">
            <v>16.1.50</v>
          </cell>
          <cell r="D1194" t="str">
            <v>37.01.50</v>
          </cell>
          <cell r="E1194" t="str">
            <v>Barbacãs</v>
          </cell>
          <cell r="F1194" t="str">
            <v>un</v>
          </cell>
        </row>
        <row r="1195">
          <cell r="B1195" t="str">
            <v>16.1.51</v>
          </cell>
          <cell r="D1195" t="str">
            <v>37.01.51</v>
          </cell>
          <cell r="E1195" t="str">
            <v>Tubo de concreto Ø 0,50m classe CA-2 ( fornecimento e assentamento )</v>
          </cell>
          <cell r="F1195" t="str">
            <v>m</v>
          </cell>
        </row>
        <row r="1196">
          <cell r="B1196" t="str">
            <v>16.1.52</v>
          </cell>
          <cell r="D1196" t="str">
            <v>37.01.52</v>
          </cell>
          <cell r="E1196" t="str">
            <v>Barreira de segurança tipo New Jersey - des 5396 (TIPO 1A)</v>
          </cell>
          <cell r="F1196" t="str">
            <v>m</v>
          </cell>
        </row>
        <row r="1197">
          <cell r="B1197" t="str">
            <v>16.1.53</v>
          </cell>
          <cell r="D1197" t="str">
            <v>37.01.53</v>
          </cell>
          <cell r="E1197" t="str">
            <v>Tubo MP 100 Ø 2,10m e= 2,0mm - ( Forncimento e assentamento )</v>
          </cell>
          <cell r="F1197" t="str">
            <v>m</v>
          </cell>
        </row>
        <row r="1198">
          <cell r="B1198" t="str">
            <v>16.1.54</v>
          </cell>
          <cell r="D1198" t="str">
            <v>37.01.54</v>
          </cell>
          <cell r="E1198" t="str">
            <v>Tubo MP 100 Ø 2,20m e= 2,7mm - ( Forncimento e assentamento )</v>
          </cell>
          <cell r="F1198" t="str">
            <v>m</v>
          </cell>
        </row>
        <row r="1199">
          <cell r="B1199" t="str">
            <v>16.1.55</v>
          </cell>
          <cell r="D1199" t="str">
            <v>37.01.55</v>
          </cell>
          <cell r="E1199" t="str">
            <v>Tubo MP 152 Ø 4,60m e= 2,7mm - ( Forncimento e assentamento )</v>
          </cell>
          <cell r="F1199" t="str">
            <v>m</v>
          </cell>
        </row>
        <row r="1200">
          <cell r="B1200" t="str">
            <v>16.1.56</v>
          </cell>
          <cell r="D1200" t="str">
            <v>37.01.56</v>
          </cell>
          <cell r="E1200" t="str">
            <v>Remoção de Tubo metálico Ø = 1,50m</v>
          </cell>
          <cell r="F1200" t="str">
            <v>m</v>
          </cell>
        </row>
        <row r="1201">
          <cell r="B1201" t="str">
            <v>16.1.57</v>
          </cell>
          <cell r="D1201" t="str">
            <v>37.01.57</v>
          </cell>
          <cell r="E1201" t="str">
            <v>Tubo Metálico Ø =2,30m</v>
          </cell>
          <cell r="F1201" t="str">
            <v>m</v>
          </cell>
        </row>
        <row r="1202">
          <cell r="B1202" t="str">
            <v>16.1.58</v>
          </cell>
          <cell r="D1202" t="str">
            <v>37.01.58</v>
          </cell>
          <cell r="E1202" t="str">
            <v>Tubo de concreto Ø 1,00m classe CA-3 ( fornecimento e assentamento )</v>
          </cell>
          <cell r="F1202" t="str">
            <v>m</v>
          </cell>
        </row>
        <row r="1203">
          <cell r="B1203" t="str">
            <v>16.1.59</v>
          </cell>
          <cell r="D1203" t="str">
            <v>37.01.59</v>
          </cell>
          <cell r="E1203" t="str">
            <v>Tubo de concreto Ø 0,50m classe CA-4 ( fornecimento e assentamento )</v>
          </cell>
          <cell r="F1203" t="str">
            <v>m</v>
          </cell>
        </row>
        <row r="1204">
          <cell r="B1204" t="str">
            <v>16.1.60</v>
          </cell>
          <cell r="D1204" t="str">
            <v>37.01.60</v>
          </cell>
          <cell r="E1204" t="str">
            <v>Tubo de concreto Ø 1,50m classe CA-3 ( fornecimento e assentamento )</v>
          </cell>
          <cell r="F1204" t="str">
            <v>m</v>
          </cell>
        </row>
        <row r="1205">
          <cell r="B1205" t="str">
            <v>16.1.61</v>
          </cell>
          <cell r="D1205" t="str">
            <v>37.01.61</v>
          </cell>
          <cell r="E1205" t="str">
            <v>Restauração do Pavimento</v>
          </cell>
          <cell r="F1205" t="str">
            <v>m³</v>
          </cell>
        </row>
        <row r="1206">
          <cell r="B1206" t="str">
            <v>16.1.62</v>
          </cell>
          <cell r="D1206" t="str">
            <v>37.01.62</v>
          </cell>
          <cell r="E1206" t="str">
            <v>Aterro solo mole - material de 3ª categoria</v>
          </cell>
          <cell r="F1206" t="str">
            <v>m³</v>
          </cell>
        </row>
        <row r="1207">
          <cell r="B1207" t="str">
            <v>16.1.63</v>
          </cell>
          <cell r="D1207" t="str">
            <v>37.01.63</v>
          </cell>
          <cell r="E1207" t="str">
            <v>Aterros - material de 3ª categoria</v>
          </cell>
          <cell r="F1207" t="str">
            <v>m³</v>
          </cell>
        </row>
        <row r="1208">
          <cell r="B1208" t="str">
            <v>16.1.64</v>
          </cell>
          <cell r="D1208" t="str">
            <v>37.01.64</v>
          </cell>
          <cell r="E1208" t="str">
            <v>Sub-base ou base solo brita c/ cimento</v>
          </cell>
          <cell r="F1208" t="str">
            <v>m³</v>
          </cell>
        </row>
        <row r="1209">
          <cell r="B1209" t="str">
            <v>16.1.65</v>
          </cell>
          <cell r="D1209" t="str">
            <v>37.01.65</v>
          </cell>
          <cell r="E1209" t="str">
            <v>Apiloamento / Nivelamento</v>
          </cell>
          <cell r="F1209" t="str">
            <v>m²</v>
          </cell>
        </row>
        <row r="1210">
          <cell r="B1210" t="str">
            <v>16.1.66</v>
          </cell>
          <cell r="D1210" t="str">
            <v>37.01.66</v>
          </cell>
          <cell r="E1210" t="str">
            <v>Tela metálica</v>
          </cell>
          <cell r="F1210" t="str">
            <v>m²</v>
          </cell>
        </row>
        <row r="1211">
          <cell r="B1211" t="str">
            <v>16.1.67</v>
          </cell>
          <cell r="D1211" t="str">
            <v>37.01.67</v>
          </cell>
        </row>
        <row r="1212">
          <cell r="B1212" t="str">
            <v>16.1.68</v>
          </cell>
          <cell r="D1212" t="str">
            <v>37.01.68</v>
          </cell>
          <cell r="E1212" t="str">
            <v>Perfuração  p/ DHP em solo</v>
          </cell>
          <cell r="F1212" t="str">
            <v>m</v>
          </cell>
        </row>
        <row r="1213">
          <cell r="B1213" t="str">
            <v>16.1.69</v>
          </cell>
          <cell r="D1213" t="str">
            <v>37.01.69</v>
          </cell>
          <cell r="E1213" t="str">
            <v>Perfuração  p/ tirante em solo</v>
          </cell>
          <cell r="F1213" t="str">
            <v>m</v>
          </cell>
        </row>
        <row r="1214">
          <cell r="B1214" t="str">
            <v>16.1.70</v>
          </cell>
          <cell r="D1214" t="str">
            <v>37.01.70</v>
          </cell>
          <cell r="E1214" t="str">
            <v>Túnnel Liner Ø 2,00 e=3,4mm epoxy</v>
          </cell>
          <cell r="F1214" t="str">
            <v>m</v>
          </cell>
        </row>
        <row r="1215">
          <cell r="B1215" t="str">
            <v>16.1.71</v>
          </cell>
          <cell r="D1215" t="str">
            <v>37.01.71</v>
          </cell>
          <cell r="E1215" t="str">
            <v>Implantação de Túnnel Liner Ø = 2,00m e=3,4mm ( em solo )</v>
          </cell>
          <cell r="F1215" t="str">
            <v>m</v>
          </cell>
        </row>
        <row r="1216">
          <cell r="B1216" t="str">
            <v>16.1.72</v>
          </cell>
          <cell r="D1216" t="str">
            <v>37.01.72</v>
          </cell>
          <cell r="E1216" t="str">
            <v>Implantação de Túnnel Liner Ø = 2,00m e=3,4mm ( em talus )</v>
          </cell>
          <cell r="F1216" t="str">
            <v>m</v>
          </cell>
        </row>
        <row r="1217">
          <cell r="B1217" t="str">
            <v>16.1.73</v>
          </cell>
          <cell r="D1217" t="str">
            <v>37.01.73</v>
          </cell>
          <cell r="E1217" t="str">
            <v>Implantação de fuste metálico Ø = 2,00m e=3,4mm ( em talus )</v>
          </cell>
          <cell r="F1217" t="str">
            <v>m</v>
          </cell>
        </row>
        <row r="1218">
          <cell r="B1218" t="str">
            <v>16.1.74</v>
          </cell>
          <cell r="D1218" t="str">
            <v>37.01.74</v>
          </cell>
          <cell r="E1218" t="str">
            <v>Levantamento Topográfico</v>
          </cell>
          <cell r="F1218" t="str">
            <v>m²</v>
          </cell>
        </row>
        <row r="1219">
          <cell r="B1219" t="str">
            <v>16.1.75</v>
          </cell>
          <cell r="D1219" t="str">
            <v>37.01.75</v>
          </cell>
          <cell r="E1219" t="str">
            <v>Remoção de Tubo metálico Ø = 1,50m</v>
          </cell>
        </row>
        <row r="1220">
          <cell r="B1220" t="str">
            <v>16.1.76</v>
          </cell>
          <cell r="D1220" t="str">
            <v>37.01.76</v>
          </cell>
          <cell r="E1220" t="str">
            <v>Injeção de calda de cimento p/ consolidação do Talude</v>
          </cell>
          <cell r="F1220" t="str">
            <v>kg</v>
          </cell>
        </row>
        <row r="1221">
          <cell r="B1221" t="str">
            <v>16.1.77</v>
          </cell>
          <cell r="D1221" t="str">
            <v>37.01.77</v>
          </cell>
          <cell r="E1221" t="str">
            <v xml:space="preserve">Perfuração  p/ DHP  em talus </v>
          </cell>
          <cell r="F1221" t="str">
            <v>m</v>
          </cell>
        </row>
        <row r="1222">
          <cell r="B1222" t="str">
            <v>16.1.78</v>
          </cell>
          <cell r="D1222" t="str">
            <v>37.01.78</v>
          </cell>
          <cell r="E1222" t="str">
            <v xml:space="preserve">Perfuração  p/ tirante em rocha sã </v>
          </cell>
          <cell r="F1222" t="str">
            <v>m</v>
          </cell>
        </row>
        <row r="1223">
          <cell r="B1223" t="str">
            <v>16.1.79</v>
          </cell>
          <cell r="D1223" t="str">
            <v>37.01.79</v>
          </cell>
          <cell r="E1223" t="str">
            <v>Perfuração  p/ tirante em talus</v>
          </cell>
          <cell r="F1223" t="str">
            <v>m</v>
          </cell>
        </row>
        <row r="1224">
          <cell r="B1224" t="str">
            <v>16.1.80</v>
          </cell>
          <cell r="D1224" t="str">
            <v>37.01.80</v>
          </cell>
          <cell r="E1224" t="str">
            <v>Apar. anc. p/ Tirantes 40 TF</v>
          </cell>
          <cell r="F1224" t="str">
            <v>un</v>
          </cell>
        </row>
        <row r="1225">
          <cell r="B1225" t="str">
            <v>16.1.81</v>
          </cell>
          <cell r="D1225" t="str">
            <v>37.01.81</v>
          </cell>
          <cell r="E1225" t="str">
            <v>Tiran. 60 TF 8F D= 1/2"</v>
          </cell>
          <cell r="F1225" t="str">
            <v>m</v>
          </cell>
        </row>
        <row r="1226">
          <cell r="B1226" t="str">
            <v>16.1.82</v>
          </cell>
          <cell r="D1226" t="str">
            <v>37.01.82</v>
          </cell>
          <cell r="E1226" t="str">
            <v>Dispositivo eletronico para canalização de Tráfego</v>
          </cell>
          <cell r="F1226" t="str">
            <v>un</v>
          </cell>
        </row>
        <row r="1227">
          <cell r="B1227" t="str">
            <v>16.1.83</v>
          </cell>
          <cell r="D1227" t="str">
            <v>37.01.83</v>
          </cell>
          <cell r="E1227" t="str">
            <v>Junta Fungenband tipo "O-22"</v>
          </cell>
          <cell r="F1227" t="str">
            <v>m</v>
          </cell>
        </row>
        <row r="1247">
          <cell r="B1247" t="str">
            <v>Cód. Colinas</v>
          </cell>
          <cell r="D1247" t="str">
            <v>Código</v>
          </cell>
          <cell r="E1247" t="str">
            <v>Serviços</v>
          </cell>
          <cell r="F1247" t="str">
            <v>Unid.</v>
          </cell>
        </row>
        <row r="1250">
          <cell r="D1250" t="str">
            <v>FASE 72 - ALUGUEL DE MAQUINAS, VEICULOS E EQUIPAMENTOS</v>
          </cell>
        </row>
        <row r="1251">
          <cell r="B1251" t="str">
            <v>15.1.1</v>
          </cell>
          <cell r="D1251" t="str">
            <v>72.01.01.01</v>
          </cell>
          <cell r="E1251" t="str">
            <v>AC.CONC.SUP.B436 C-A</v>
          </cell>
          <cell r="F1251" t="str">
            <v>h</v>
          </cell>
        </row>
        <row r="1252">
          <cell r="B1252" t="str">
            <v>15.1.2</v>
          </cell>
          <cell r="D1252" t="str">
            <v>72.01.01.02</v>
          </cell>
          <cell r="E1252" t="str">
            <v xml:space="preserve">AC.CONC.SUP.B436 C-B </v>
          </cell>
          <cell r="F1252" t="str">
            <v>h</v>
          </cell>
        </row>
        <row r="1253">
          <cell r="B1253" t="str">
            <v>15.1.3</v>
          </cell>
          <cell r="D1253" t="str">
            <v>72.01.01.03</v>
          </cell>
          <cell r="E1253" t="str">
            <v>AC.CONC.SUP.B436 C-C</v>
          </cell>
          <cell r="F1253" t="str">
            <v>h</v>
          </cell>
        </row>
        <row r="1254">
          <cell r="B1254" t="str">
            <v>15.1.4</v>
          </cell>
          <cell r="D1254" t="str">
            <v>72.01.01.04</v>
          </cell>
          <cell r="E1254" t="str">
            <v>AC.CONC.SUP.B436 C-D</v>
          </cell>
          <cell r="F1254" t="str">
            <v>h</v>
          </cell>
        </row>
        <row r="1255">
          <cell r="B1255" t="str">
            <v>15.1.5</v>
          </cell>
          <cell r="D1255" t="str">
            <v>72.01.02.01</v>
          </cell>
          <cell r="E1255" t="str">
            <v>AC.CONC.SUP.BG38 C-A</v>
          </cell>
          <cell r="F1255" t="str">
            <v>h</v>
          </cell>
        </row>
        <row r="1256">
          <cell r="B1256" t="str">
            <v>15.1.6</v>
          </cell>
          <cell r="D1256" t="str">
            <v>72.01.02.02</v>
          </cell>
          <cell r="E1256" t="str">
            <v>AC.CONC.SUP.BG38 C-B</v>
          </cell>
          <cell r="F1256" t="str">
            <v>h</v>
          </cell>
        </row>
        <row r="1257">
          <cell r="B1257" t="str">
            <v>15.1.7</v>
          </cell>
          <cell r="D1257" t="str">
            <v>72.01.02.03</v>
          </cell>
          <cell r="E1257" t="str">
            <v>AC.CONC.SUP.BG38 C-C</v>
          </cell>
          <cell r="F1257" t="str">
            <v>h</v>
          </cell>
        </row>
        <row r="1258">
          <cell r="B1258" t="str">
            <v>15.1.8</v>
          </cell>
          <cell r="D1258" t="str">
            <v>72.01.02.04</v>
          </cell>
          <cell r="E1258" t="str">
            <v>AC.CONC.SUP.BG38 C-D</v>
          </cell>
          <cell r="F1258" t="str">
            <v>h</v>
          </cell>
        </row>
        <row r="1259">
          <cell r="B1259" t="str">
            <v>15.1.9</v>
          </cell>
          <cell r="D1259" t="str">
            <v>72.02.01.01</v>
          </cell>
          <cell r="E1259" t="str">
            <v>VEIC.PEQ.1600CC C-A</v>
          </cell>
          <cell r="F1259" t="str">
            <v>h</v>
          </cell>
        </row>
        <row r="1260">
          <cell r="B1260" t="str">
            <v>15.1.10</v>
          </cell>
          <cell r="D1260" t="str">
            <v>72.02.01.02</v>
          </cell>
          <cell r="E1260" t="str">
            <v>VEIC.PEQ.1600CC C-B</v>
          </cell>
          <cell r="F1260" t="str">
            <v>h</v>
          </cell>
        </row>
        <row r="1261">
          <cell r="B1261" t="str">
            <v>15.1.11</v>
          </cell>
          <cell r="D1261" t="str">
            <v>72.02.01.03</v>
          </cell>
          <cell r="E1261" t="str">
            <v>VEIC.PEQ.1600CC C-C</v>
          </cell>
          <cell r="F1261" t="str">
            <v>h</v>
          </cell>
        </row>
        <row r="1262">
          <cell r="B1262" t="str">
            <v>15.1.12</v>
          </cell>
          <cell r="D1262" t="str">
            <v>72.02.01.04</v>
          </cell>
          <cell r="E1262" t="str">
            <v>VEIC.PEQ.1600CC C-D</v>
          </cell>
          <cell r="F1262" t="str">
            <v>h</v>
          </cell>
        </row>
        <row r="1263">
          <cell r="B1263" t="str">
            <v>15.1.13</v>
          </cell>
          <cell r="D1263" t="str">
            <v>72.02.01.05</v>
          </cell>
          <cell r="E1263" t="str">
            <v xml:space="preserve">VEIC.PEQ.1600CC C-E </v>
          </cell>
          <cell r="F1263" t="str">
            <v>km</v>
          </cell>
        </row>
        <row r="1264">
          <cell r="B1264" t="str">
            <v>15.1.14</v>
          </cell>
          <cell r="D1264" t="str">
            <v>72.02.01.06</v>
          </cell>
          <cell r="E1264" t="str">
            <v>VEIC.PEQ.1600CC C-F</v>
          </cell>
          <cell r="F1264" t="str">
            <v>vei.mens.</v>
          </cell>
        </row>
        <row r="1265">
          <cell r="B1265" t="str">
            <v>15.1.15</v>
          </cell>
          <cell r="D1265" t="str">
            <v>72.02.02.01</v>
          </cell>
          <cell r="E1265" t="str">
            <v>VEIC.PEQ.1000CC C-A</v>
          </cell>
          <cell r="F1265" t="str">
            <v>h</v>
          </cell>
        </row>
        <row r="1266">
          <cell r="B1266" t="str">
            <v>15.1.16</v>
          </cell>
          <cell r="D1266" t="str">
            <v>72.02.02.02</v>
          </cell>
          <cell r="E1266" t="str">
            <v>VEIC.PEQ.1000CC C-B</v>
          </cell>
          <cell r="F1266" t="str">
            <v>h</v>
          </cell>
        </row>
        <row r="1267">
          <cell r="B1267" t="str">
            <v>15.1.17</v>
          </cell>
          <cell r="D1267" t="str">
            <v>72.02.02.03</v>
          </cell>
          <cell r="E1267" t="str">
            <v>VEIC.PEQ.1000CC C-C</v>
          </cell>
          <cell r="F1267" t="str">
            <v>h</v>
          </cell>
        </row>
        <row r="1268">
          <cell r="B1268" t="str">
            <v>15.1.18</v>
          </cell>
          <cell r="D1268" t="str">
            <v>72.02.02.04</v>
          </cell>
          <cell r="E1268" t="str">
            <v>VEIC.PEQ.1000CC C-D</v>
          </cell>
          <cell r="F1268" t="str">
            <v>h</v>
          </cell>
        </row>
        <row r="1269">
          <cell r="B1269" t="str">
            <v>15.1.19</v>
          </cell>
          <cell r="D1269" t="str">
            <v>72.02.02.05</v>
          </cell>
          <cell r="E1269" t="str">
            <v>VEIC.PEQ.1000CC C-E</v>
          </cell>
          <cell r="F1269" t="str">
            <v>km</v>
          </cell>
        </row>
        <row r="1270">
          <cell r="B1270" t="str">
            <v>15.1.20</v>
          </cell>
          <cell r="D1270" t="str">
            <v>72.02.02.06</v>
          </cell>
          <cell r="E1270" t="str">
            <v xml:space="preserve">VEIC.PEQ.1000CC C-F </v>
          </cell>
          <cell r="F1270" t="str">
            <v>vei.mens.</v>
          </cell>
        </row>
        <row r="1271">
          <cell r="B1271" t="str">
            <v>15.1.21</v>
          </cell>
          <cell r="D1271" t="str">
            <v>72.02.03.01</v>
          </cell>
          <cell r="E1271" t="str">
            <v>VEIC.UTIL. 09 PS C-A</v>
          </cell>
          <cell r="F1271" t="str">
            <v>h</v>
          </cell>
        </row>
        <row r="1272">
          <cell r="B1272" t="str">
            <v>15.1.22</v>
          </cell>
          <cell r="D1272" t="str">
            <v xml:space="preserve">72.02.03.02 </v>
          </cell>
          <cell r="E1272" t="str">
            <v xml:space="preserve">VEIC.UTIL. 09 PS C-B </v>
          </cell>
          <cell r="F1272" t="str">
            <v>h</v>
          </cell>
        </row>
        <row r="1273">
          <cell r="B1273" t="str">
            <v>15.1.23</v>
          </cell>
          <cell r="D1273" t="str">
            <v>72.02.03.03</v>
          </cell>
          <cell r="E1273" t="str">
            <v>VEIC.UTIL. 09 PS C-C</v>
          </cell>
          <cell r="F1273" t="str">
            <v>h</v>
          </cell>
        </row>
        <row r="1274">
          <cell r="B1274" t="str">
            <v>15.1.24</v>
          </cell>
          <cell r="D1274" t="str">
            <v>72.02.03.04</v>
          </cell>
          <cell r="E1274" t="str">
            <v xml:space="preserve">VEIC.UTIL. 09 PS C-D </v>
          </cell>
          <cell r="F1274" t="str">
            <v>h</v>
          </cell>
        </row>
        <row r="1275">
          <cell r="B1275" t="str">
            <v>15.1.25</v>
          </cell>
          <cell r="D1275" t="str">
            <v>72.02.03.05</v>
          </cell>
          <cell r="E1275" t="str">
            <v>VEIC.UTIL. 09 PS C-E</v>
          </cell>
          <cell r="F1275" t="str">
            <v>km</v>
          </cell>
        </row>
        <row r="1276">
          <cell r="B1276" t="str">
            <v>15.1.26</v>
          </cell>
          <cell r="D1276" t="str">
            <v>72.02.03.06</v>
          </cell>
          <cell r="E1276" t="str">
            <v xml:space="preserve">VEIC.UTIL. 09 PS C-F </v>
          </cell>
          <cell r="F1276" t="str">
            <v>vei.mens.</v>
          </cell>
        </row>
        <row r="1277">
          <cell r="B1277" t="str">
            <v>15.1.27</v>
          </cell>
          <cell r="D1277" t="str">
            <v>72.02.04.01</v>
          </cell>
          <cell r="E1277" t="str">
            <v>VEIC.UT.PICK-UP C-A</v>
          </cell>
          <cell r="F1277" t="str">
            <v>h</v>
          </cell>
        </row>
        <row r="1278">
          <cell r="B1278" t="str">
            <v>15.1.28</v>
          </cell>
          <cell r="D1278" t="str">
            <v>72.02.04.02</v>
          </cell>
          <cell r="E1278" t="str">
            <v>VEIC.UT.PICK-UP C-B</v>
          </cell>
          <cell r="F1278" t="str">
            <v>h</v>
          </cell>
        </row>
        <row r="1279">
          <cell r="B1279" t="str">
            <v>15.1.29</v>
          </cell>
          <cell r="D1279" t="str">
            <v>72.02.04.03</v>
          </cell>
          <cell r="E1279" t="str">
            <v xml:space="preserve">VEIC.UT.PICK-UP C-C </v>
          </cell>
          <cell r="F1279" t="str">
            <v>h</v>
          </cell>
        </row>
        <row r="1280">
          <cell r="B1280" t="str">
            <v>15.1.30</v>
          </cell>
          <cell r="D1280" t="str">
            <v>72.02.04.04</v>
          </cell>
          <cell r="E1280" t="str">
            <v>VEIC.UT.PICK-UP C-D</v>
          </cell>
          <cell r="F1280" t="str">
            <v>h</v>
          </cell>
        </row>
        <row r="1281">
          <cell r="B1281" t="str">
            <v>15.1.31</v>
          </cell>
          <cell r="D1281" t="str">
            <v>72.02.04.05</v>
          </cell>
          <cell r="E1281" t="str">
            <v>VEIC.UT.PICK-UP C-E</v>
          </cell>
          <cell r="F1281" t="str">
            <v>km</v>
          </cell>
        </row>
        <row r="1282">
          <cell r="B1282" t="str">
            <v>15.1.32</v>
          </cell>
          <cell r="D1282" t="str">
            <v>72.02.04.06</v>
          </cell>
          <cell r="E1282" t="str">
            <v xml:space="preserve">VEIC.UT.PICK-UP C-F </v>
          </cell>
          <cell r="F1282" t="str">
            <v>vei.mens.</v>
          </cell>
        </row>
        <row r="1283">
          <cell r="B1283" t="str">
            <v>15.1.33</v>
          </cell>
          <cell r="D1283" t="str">
            <v>72.02.05.01</v>
          </cell>
          <cell r="E1283" t="str">
            <v xml:space="preserve">VEIC.PREMARCAÇÃO C-A </v>
          </cell>
          <cell r="F1283" t="str">
            <v>h</v>
          </cell>
        </row>
        <row r="1284">
          <cell r="B1284" t="str">
            <v>15.1.34</v>
          </cell>
          <cell r="D1284" t="str">
            <v>72.02.05.02</v>
          </cell>
          <cell r="E1284" t="str">
            <v>VEIC.PREMARCAÇÃO C-B</v>
          </cell>
          <cell r="F1284" t="str">
            <v>h</v>
          </cell>
        </row>
        <row r="1285">
          <cell r="B1285" t="str">
            <v>15.1.35</v>
          </cell>
          <cell r="D1285" t="str">
            <v>72.02.05.03</v>
          </cell>
          <cell r="E1285" t="str">
            <v xml:space="preserve">VEIC.PREMARCAÇÃO C-C </v>
          </cell>
          <cell r="F1285" t="str">
            <v>h</v>
          </cell>
        </row>
        <row r="1286">
          <cell r="B1286" t="str">
            <v>15.1.36</v>
          </cell>
          <cell r="D1286" t="str">
            <v>72.02.05.04</v>
          </cell>
          <cell r="E1286" t="str">
            <v xml:space="preserve">VEIC.PREMARCAÇÃO C-D </v>
          </cell>
          <cell r="F1286" t="str">
            <v>h</v>
          </cell>
        </row>
        <row r="1287">
          <cell r="B1287" t="str">
            <v>15.1.37</v>
          </cell>
          <cell r="D1287" t="str">
            <v>72.02.06.01</v>
          </cell>
          <cell r="E1287" t="str">
            <v>ONIBUS C-A</v>
          </cell>
          <cell r="F1287" t="str">
            <v>h</v>
          </cell>
        </row>
        <row r="1288">
          <cell r="B1288" t="str">
            <v>15.1.38</v>
          </cell>
          <cell r="D1288" t="str">
            <v>72.02.06.02</v>
          </cell>
          <cell r="E1288" t="str">
            <v xml:space="preserve">ONIBUS C-B </v>
          </cell>
          <cell r="F1288" t="str">
            <v>h</v>
          </cell>
        </row>
        <row r="1289">
          <cell r="B1289" t="str">
            <v>15.1.39</v>
          </cell>
          <cell r="D1289" t="str">
            <v>72.02.06.03</v>
          </cell>
          <cell r="E1289" t="str">
            <v>ONIBUS C-C</v>
          </cell>
          <cell r="F1289" t="str">
            <v>h</v>
          </cell>
        </row>
        <row r="1290">
          <cell r="B1290" t="str">
            <v>15.1.40</v>
          </cell>
          <cell r="D1290" t="str">
            <v>72.02.06.04</v>
          </cell>
          <cell r="E1290" t="str">
            <v>ONIBUS C-D</v>
          </cell>
          <cell r="F1290" t="str">
            <v>h</v>
          </cell>
        </row>
        <row r="1291">
          <cell r="B1291" t="str">
            <v>15.1.41</v>
          </cell>
          <cell r="D1291" t="str">
            <v>72.02.06.05</v>
          </cell>
          <cell r="E1291" t="str">
            <v>ONIBUS C-E</v>
          </cell>
          <cell r="F1291" t="str">
            <v>km</v>
          </cell>
        </row>
        <row r="1292">
          <cell r="B1292" t="str">
            <v>15.1.42</v>
          </cell>
          <cell r="D1292" t="str">
            <v>72.02.07.01</v>
          </cell>
          <cell r="E1292" t="str">
            <v>MICRO ONIBUS C-A</v>
          </cell>
          <cell r="F1292" t="str">
            <v>h</v>
          </cell>
        </row>
        <row r="1293">
          <cell r="B1293" t="str">
            <v>15.1.43</v>
          </cell>
          <cell r="D1293" t="str">
            <v>72.02.07.02</v>
          </cell>
          <cell r="E1293" t="str">
            <v>MICRO ONIBUS C-B</v>
          </cell>
          <cell r="F1293" t="str">
            <v>h</v>
          </cell>
        </row>
        <row r="1294">
          <cell r="B1294" t="str">
            <v>15.1.44</v>
          </cell>
          <cell r="D1294" t="str">
            <v>72.02.07.03</v>
          </cell>
          <cell r="E1294" t="str">
            <v>MICRO ONIBUS C-C</v>
          </cell>
          <cell r="F1294" t="str">
            <v>h</v>
          </cell>
        </row>
        <row r="1295">
          <cell r="B1295" t="str">
            <v>15.1.45</v>
          </cell>
          <cell r="D1295" t="str">
            <v>72.02.07.04</v>
          </cell>
          <cell r="E1295" t="str">
            <v>MICRO ONIBUS C-D</v>
          </cell>
          <cell r="F1295" t="str">
            <v>h</v>
          </cell>
        </row>
        <row r="1296">
          <cell r="B1296" t="str">
            <v>15.1.46</v>
          </cell>
          <cell r="D1296" t="str">
            <v>72.02.07.05</v>
          </cell>
          <cell r="E1296" t="str">
            <v>MICRO ONIBUS C-E</v>
          </cell>
          <cell r="F1296" t="str">
            <v>km</v>
          </cell>
        </row>
        <row r="1297">
          <cell r="B1297" t="str">
            <v>15.1.47</v>
          </cell>
          <cell r="D1297" t="str">
            <v>72.03.01.01</v>
          </cell>
          <cell r="E1297" t="str">
            <v>BATE EST.40/80T C-A</v>
          </cell>
          <cell r="F1297" t="str">
            <v>h</v>
          </cell>
        </row>
        <row r="1298">
          <cell r="B1298" t="str">
            <v>15.1.48</v>
          </cell>
          <cell r="D1298" t="str">
            <v>72.03.01.02</v>
          </cell>
          <cell r="E1298" t="str">
            <v>BATE EST.40/80T C-B</v>
          </cell>
          <cell r="F1298" t="str">
            <v>h</v>
          </cell>
        </row>
        <row r="1299">
          <cell r="B1299" t="str">
            <v>15.1.49</v>
          </cell>
          <cell r="D1299" t="str">
            <v>72.03.01.03</v>
          </cell>
          <cell r="E1299" t="str">
            <v>BATE EST.40/80T C-C</v>
          </cell>
          <cell r="F1299" t="str">
            <v>h</v>
          </cell>
        </row>
        <row r="1300">
          <cell r="B1300" t="str">
            <v>15.1.50</v>
          </cell>
          <cell r="D1300" t="str">
            <v>72.03.01.04</v>
          </cell>
          <cell r="E1300" t="str">
            <v>BATE EST.40/80T C-D</v>
          </cell>
          <cell r="F1300" t="str">
            <v>h</v>
          </cell>
        </row>
        <row r="1301">
          <cell r="B1301" t="str">
            <v>15.1.51</v>
          </cell>
          <cell r="D1301" t="str">
            <v>72.03.02.01</v>
          </cell>
          <cell r="E1301" t="str">
            <v>BATE EST.ATE 40T C-A</v>
          </cell>
          <cell r="F1301" t="str">
            <v>h</v>
          </cell>
        </row>
        <row r="1302">
          <cell r="B1302" t="str">
            <v>15.1.52</v>
          </cell>
          <cell r="D1302" t="str">
            <v>72.03.02.02</v>
          </cell>
          <cell r="E1302" t="str">
            <v>BATE EST.ATE 40T C-B</v>
          </cell>
          <cell r="F1302" t="str">
            <v>h</v>
          </cell>
        </row>
        <row r="1303">
          <cell r="B1303" t="str">
            <v>15.1.53</v>
          </cell>
          <cell r="D1303" t="str">
            <v>72.03.02.03</v>
          </cell>
          <cell r="E1303" t="str">
            <v>BATE EST.ATE 40T C-C</v>
          </cell>
          <cell r="F1303" t="str">
            <v>h</v>
          </cell>
        </row>
        <row r="1304">
          <cell r="B1304" t="str">
            <v>15.1.54</v>
          </cell>
          <cell r="D1304" t="str">
            <v>72.03.02.04</v>
          </cell>
          <cell r="E1304" t="str">
            <v>BATE EST.ATE 40T C-D</v>
          </cell>
          <cell r="F1304" t="str">
            <v>h</v>
          </cell>
        </row>
        <row r="1305">
          <cell r="B1305" t="str">
            <v>15.1.55</v>
          </cell>
          <cell r="D1305" t="str">
            <v>72.04.01.01</v>
          </cell>
          <cell r="E1305" t="str">
            <v>BETONEIRA 320L C-A</v>
          </cell>
          <cell r="F1305" t="str">
            <v>h</v>
          </cell>
        </row>
        <row r="1306">
          <cell r="B1306" t="str">
            <v>15.1.56</v>
          </cell>
          <cell r="D1306" t="str">
            <v>72.04.01.02</v>
          </cell>
          <cell r="E1306" t="str">
            <v>BETONEIRA 320L C-B</v>
          </cell>
          <cell r="F1306" t="str">
            <v>h</v>
          </cell>
        </row>
        <row r="1307">
          <cell r="B1307" t="str">
            <v>15.1.57</v>
          </cell>
          <cell r="D1307" t="str">
            <v>72.04.01.03</v>
          </cell>
          <cell r="E1307" t="str">
            <v>BETONEIRA 320L C-C</v>
          </cell>
          <cell r="F1307" t="str">
            <v>h</v>
          </cell>
        </row>
        <row r="1308">
          <cell r="B1308" t="str">
            <v>15.1.58</v>
          </cell>
          <cell r="D1308" t="str">
            <v>72.04.01.04</v>
          </cell>
          <cell r="E1308" t="str">
            <v>BETONEIRA 320L C-D</v>
          </cell>
          <cell r="F1308" t="str">
            <v>h</v>
          </cell>
        </row>
        <row r="1309">
          <cell r="B1309" t="str">
            <v>15.1.59</v>
          </cell>
          <cell r="D1309" t="str">
            <v>72.04.02.01</v>
          </cell>
          <cell r="E1309" t="str">
            <v>BETON.320L M.G.C-A</v>
          </cell>
          <cell r="F1309" t="str">
            <v>h</v>
          </cell>
        </row>
        <row r="1310">
          <cell r="B1310" t="str">
            <v>15.1.60</v>
          </cell>
          <cell r="D1310" t="str">
            <v>72.04.02.02</v>
          </cell>
          <cell r="E1310" t="str">
            <v>BETON.320L M.G.C-B</v>
          </cell>
          <cell r="F1310" t="str">
            <v>h</v>
          </cell>
        </row>
        <row r="1311">
          <cell r="B1311" t="str">
            <v>15.1.61</v>
          </cell>
          <cell r="D1311" t="str">
            <v>72.04.02.03</v>
          </cell>
          <cell r="E1311" t="str">
            <v>BETON.320L M.G.C-C</v>
          </cell>
          <cell r="F1311" t="str">
            <v>h</v>
          </cell>
        </row>
        <row r="1312">
          <cell r="B1312" t="str">
            <v>15.1.62</v>
          </cell>
          <cell r="D1312" t="str">
            <v>72.04.02.04</v>
          </cell>
          <cell r="E1312" t="str">
            <v>BETON.320L M.G.C-D</v>
          </cell>
          <cell r="F1312" t="str">
            <v>h</v>
          </cell>
        </row>
        <row r="1313">
          <cell r="B1313" t="str">
            <v>15.1.63</v>
          </cell>
          <cell r="D1313" t="str">
            <v>72.04.03.01</v>
          </cell>
          <cell r="E1313" t="str">
            <v>BETON.580L E.C/C.C-A</v>
          </cell>
          <cell r="F1313" t="str">
            <v>h</v>
          </cell>
        </row>
        <row r="1314">
          <cell r="B1314" t="str">
            <v>15.1.64</v>
          </cell>
          <cell r="D1314" t="str">
            <v>72.04.03.02</v>
          </cell>
          <cell r="E1314" t="str">
            <v>BETON.580L E.C/C.C-B</v>
          </cell>
          <cell r="F1314" t="str">
            <v>h</v>
          </cell>
        </row>
        <row r="1315">
          <cell r="B1315" t="str">
            <v>15.1.65</v>
          </cell>
          <cell r="D1315" t="str">
            <v>72.04.03.03</v>
          </cell>
          <cell r="E1315" t="str">
            <v>BETON.580L E.C/C.C-C</v>
          </cell>
          <cell r="F1315" t="str">
            <v>h</v>
          </cell>
        </row>
        <row r="1316">
          <cell r="B1316" t="str">
            <v>15.1.66</v>
          </cell>
          <cell r="D1316" t="str">
            <v>72.04.03.04</v>
          </cell>
          <cell r="E1316" t="str">
            <v>BETON.580L E.C/C.C-D</v>
          </cell>
          <cell r="F1316" t="str">
            <v>h</v>
          </cell>
        </row>
        <row r="1317">
          <cell r="B1317" t="str">
            <v>15.1.67</v>
          </cell>
          <cell r="D1317" t="str">
            <v>72.04.04.01</v>
          </cell>
          <cell r="E1317" t="str">
            <v xml:space="preserve">BETON.580L M.G.C-A </v>
          </cell>
          <cell r="F1317" t="str">
            <v>h</v>
          </cell>
        </row>
        <row r="1318">
          <cell r="B1318" t="str">
            <v>15.1.68</v>
          </cell>
          <cell r="D1318" t="str">
            <v>72.04.04.02</v>
          </cell>
          <cell r="E1318" t="str">
            <v>BETON.580L M.G.C-B</v>
          </cell>
          <cell r="F1318" t="str">
            <v>h</v>
          </cell>
        </row>
        <row r="1319">
          <cell r="B1319" t="str">
            <v>15.1.69</v>
          </cell>
          <cell r="D1319" t="str">
            <v>72.04.04.03</v>
          </cell>
          <cell r="E1319" t="str">
            <v>BETON.580L M.G.C-C</v>
          </cell>
          <cell r="F1319" t="str">
            <v>h</v>
          </cell>
        </row>
        <row r="1320">
          <cell r="B1320" t="str">
            <v>15.1.70</v>
          </cell>
          <cell r="D1320" t="str">
            <v>72.04.04.04</v>
          </cell>
          <cell r="E1320" t="str">
            <v>BETON.580L M.G.C-D</v>
          </cell>
          <cell r="F1320" t="str">
            <v>h</v>
          </cell>
        </row>
        <row r="1321">
          <cell r="B1321" t="str">
            <v>15.1.71</v>
          </cell>
          <cell r="D1321" t="str">
            <v>72.05.01.01</v>
          </cell>
          <cell r="E1321" t="str">
            <v>BOM.DREN.27M3/H C-A</v>
          </cell>
          <cell r="F1321" t="str">
            <v>h</v>
          </cell>
        </row>
        <row r="1322">
          <cell r="B1322" t="str">
            <v>15.1.72</v>
          </cell>
          <cell r="D1322" t="str">
            <v>72.05.01.02</v>
          </cell>
          <cell r="E1322" t="str">
            <v>BOM.DREN.27M3/H C-B</v>
          </cell>
          <cell r="F1322" t="str">
            <v>h</v>
          </cell>
        </row>
        <row r="1323">
          <cell r="B1323" t="str">
            <v>15.1.73</v>
          </cell>
          <cell r="D1323" t="str">
            <v>72.05.01.03</v>
          </cell>
          <cell r="E1323" t="str">
            <v>BOM.DREN.27M3/H C-C</v>
          </cell>
          <cell r="F1323" t="str">
            <v>h</v>
          </cell>
        </row>
        <row r="1324">
          <cell r="B1324" t="str">
            <v>15.1.74</v>
          </cell>
          <cell r="D1324" t="str">
            <v>72.05.01.04</v>
          </cell>
          <cell r="E1324" t="str">
            <v>BOM.DREN.27M3/H C-D</v>
          </cell>
          <cell r="F1324" t="str">
            <v>h</v>
          </cell>
        </row>
        <row r="1325">
          <cell r="B1325" t="str">
            <v>15.1.75</v>
          </cell>
          <cell r="D1325" t="str">
            <v>72.05.02.01</v>
          </cell>
          <cell r="E1325" t="str">
            <v>BOM.DREN.60M3/H C-A</v>
          </cell>
          <cell r="F1325" t="str">
            <v>h</v>
          </cell>
        </row>
        <row r="1326">
          <cell r="B1326" t="str">
            <v>15.1.76</v>
          </cell>
          <cell r="D1326" t="str">
            <v>72.05.02.02</v>
          </cell>
          <cell r="E1326" t="str">
            <v>BOM.DREN.60M3/H C-B</v>
          </cell>
          <cell r="F1326" t="str">
            <v>h</v>
          </cell>
        </row>
        <row r="1327">
          <cell r="B1327" t="str">
            <v>15.1.77</v>
          </cell>
          <cell r="D1327" t="str">
            <v>72.05.02.03</v>
          </cell>
          <cell r="E1327" t="str">
            <v>BOM.DREN.60M3/H C-C</v>
          </cell>
          <cell r="F1327" t="str">
            <v>h</v>
          </cell>
        </row>
        <row r="1328">
          <cell r="B1328" t="str">
            <v>15.1.78</v>
          </cell>
          <cell r="D1328" t="str">
            <v>72.05.02.04</v>
          </cell>
          <cell r="E1328" t="str">
            <v>BOM.DREN.60M3/H C-D</v>
          </cell>
          <cell r="F1328" t="str">
            <v>h</v>
          </cell>
        </row>
        <row r="1329">
          <cell r="B1329" t="str">
            <v>15.1.79</v>
          </cell>
          <cell r="D1329" t="str">
            <v>72.05.03.01</v>
          </cell>
          <cell r="E1329" t="str">
            <v>BOM.DREN.144M3/H C-A</v>
          </cell>
          <cell r="F1329" t="str">
            <v>h</v>
          </cell>
        </row>
        <row r="1330">
          <cell r="B1330" t="str">
            <v>15.1.80</v>
          </cell>
          <cell r="D1330" t="str">
            <v>72.05.03.02</v>
          </cell>
          <cell r="E1330" t="str">
            <v>BOM.DREN.144M3/H C-B</v>
          </cell>
          <cell r="F1330" t="str">
            <v>h</v>
          </cell>
        </row>
        <row r="1331">
          <cell r="B1331" t="str">
            <v>15.1.81</v>
          </cell>
          <cell r="D1331" t="str">
            <v>72.05.03.03</v>
          </cell>
          <cell r="E1331" t="str">
            <v>BOM.DREN.144M3/H C-C</v>
          </cell>
          <cell r="F1331" t="str">
            <v>h</v>
          </cell>
        </row>
        <row r="1332">
          <cell r="B1332" t="str">
            <v>15.1.82</v>
          </cell>
          <cell r="D1332" t="str">
            <v>72.05.03.04</v>
          </cell>
          <cell r="E1332" t="str">
            <v>BOM.DREN.144M3/H C-D</v>
          </cell>
          <cell r="F1332" t="str">
            <v>h</v>
          </cell>
        </row>
        <row r="1333">
          <cell r="B1333" t="str">
            <v>15.1.83</v>
          </cell>
          <cell r="D1333" t="str">
            <v>72.05.04.01</v>
          </cell>
          <cell r="E1333" t="str">
            <v>BOM.DREN.180M3/H C-A</v>
          </cell>
          <cell r="F1333" t="str">
            <v>h</v>
          </cell>
        </row>
        <row r="1334">
          <cell r="B1334" t="str">
            <v>15.1.84</v>
          </cell>
          <cell r="D1334" t="str">
            <v>72.05.04.02</v>
          </cell>
          <cell r="E1334" t="str">
            <v>BOM.DREN.180M3/H C-B</v>
          </cell>
          <cell r="F1334" t="str">
            <v>h</v>
          </cell>
        </row>
        <row r="1335">
          <cell r="B1335" t="str">
            <v>15.1.85</v>
          </cell>
          <cell r="D1335" t="str">
            <v>72.05.04.03</v>
          </cell>
          <cell r="E1335" t="str">
            <v>BOM.DREN.180M3/H C-C</v>
          </cell>
          <cell r="F1335" t="str">
            <v>h</v>
          </cell>
        </row>
        <row r="1336">
          <cell r="B1336" t="str">
            <v>15.1.86</v>
          </cell>
          <cell r="D1336" t="str">
            <v>72.05.04.04</v>
          </cell>
          <cell r="E1336" t="str">
            <v>BOM.DREN.180M3/H C-D</v>
          </cell>
          <cell r="F1336" t="str">
            <v>h</v>
          </cell>
        </row>
        <row r="1337">
          <cell r="B1337" t="str">
            <v>15.1.87</v>
          </cell>
          <cell r="D1337" t="str">
            <v>72.05.05.01</v>
          </cell>
          <cell r="E1337" t="str">
            <v>BOM.DREN.60.000L C-A</v>
          </cell>
          <cell r="F1337" t="str">
            <v>h</v>
          </cell>
        </row>
        <row r="1338">
          <cell r="B1338" t="str">
            <v>15.1.88</v>
          </cell>
          <cell r="D1338" t="str">
            <v>72.05.05.02</v>
          </cell>
          <cell r="E1338" t="str">
            <v>BOM.DREN.60.000L C-B</v>
          </cell>
          <cell r="F1338" t="str">
            <v>h</v>
          </cell>
        </row>
        <row r="1339">
          <cell r="B1339" t="str">
            <v>15.1.89</v>
          </cell>
          <cell r="D1339" t="str">
            <v>72.05.05.03</v>
          </cell>
          <cell r="E1339" t="str">
            <v>BOM.DREN.60.000L C-C</v>
          </cell>
          <cell r="F1339" t="str">
            <v>h</v>
          </cell>
        </row>
        <row r="1340">
          <cell r="B1340" t="str">
            <v>15.1.90</v>
          </cell>
          <cell r="D1340" t="str">
            <v>72.05.05.04</v>
          </cell>
          <cell r="E1340" t="str">
            <v>BOM.DREN.60.000L C-D</v>
          </cell>
          <cell r="F1340" t="str">
            <v>h</v>
          </cell>
        </row>
        <row r="1341">
          <cell r="B1341" t="str">
            <v>15.1.91</v>
          </cell>
          <cell r="D1341" t="str">
            <v>72.06.01.01</v>
          </cell>
          <cell r="E1341" t="str">
            <v>BOM.INJ.1M3/H C-A</v>
          </cell>
          <cell r="F1341" t="str">
            <v>h</v>
          </cell>
        </row>
        <row r="1342">
          <cell r="B1342" t="str">
            <v>15.1.92</v>
          </cell>
          <cell r="D1342" t="str">
            <v>72.06.01.02</v>
          </cell>
          <cell r="E1342" t="str">
            <v xml:space="preserve">BOM.INJ.1M3/H C-B </v>
          </cell>
          <cell r="F1342" t="str">
            <v>h</v>
          </cell>
        </row>
        <row r="1343">
          <cell r="B1343" t="str">
            <v>15.1.93</v>
          </cell>
          <cell r="D1343" t="str">
            <v>72.06.01.03</v>
          </cell>
          <cell r="E1343" t="str">
            <v>BOM.INJ.1M3/H C-C</v>
          </cell>
          <cell r="F1343" t="str">
            <v>h</v>
          </cell>
        </row>
        <row r="1344">
          <cell r="B1344" t="str">
            <v>15.1.94</v>
          </cell>
          <cell r="D1344" t="str">
            <v>72.06.01.04</v>
          </cell>
          <cell r="E1344" t="str">
            <v>BOM.INJ.1M3/H C-D</v>
          </cell>
          <cell r="F1344" t="str">
            <v>h</v>
          </cell>
        </row>
        <row r="1345">
          <cell r="B1345" t="str">
            <v>15.1.95</v>
          </cell>
          <cell r="D1345" t="str">
            <v>72.06.02.01</v>
          </cell>
          <cell r="E1345" t="str">
            <v>BOM.INJ.3M3/H C-A</v>
          </cell>
          <cell r="F1345" t="str">
            <v>h</v>
          </cell>
        </row>
        <row r="1346">
          <cell r="B1346" t="str">
            <v>15.1.96</v>
          </cell>
          <cell r="D1346" t="str">
            <v>72.06.02.02</v>
          </cell>
          <cell r="E1346" t="str">
            <v>BOM.INJ.3M3/H C-B</v>
          </cell>
          <cell r="F1346" t="str">
            <v>h</v>
          </cell>
        </row>
        <row r="1347">
          <cell r="B1347" t="str">
            <v>15.1.97</v>
          </cell>
          <cell r="D1347" t="str">
            <v>72.06.02.03</v>
          </cell>
          <cell r="E1347" t="str">
            <v>BOM.INJ.3M3/H C-C</v>
          </cell>
          <cell r="F1347" t="str">
            <v>h</v>
          </cell>
        </row>
        <row r="1348">
          <cell r="B1348" t="str">
            <v>15.1.98</v>
          </cell>
          <cell r="D1348" t="str">
            <v>72.06.02.04</v>
          </cell>
          <cell r="E1348" t="str">
            <v xml:space="preserve">BOM.INJ.3M3/H C-D </v>
          </cell>
          <cell r="F1348" t="str">
            <v>h</v>
          </cell>
        </row>
        <row r="1349">
          <cell r="B1349" t="str">
            <v>15.1.99</v>
          </cell>
          <cell r="D1349" t="str">
            <v>72.06.03.01</v>
          </cell>
          <cell r="E1349" t="str">
            <v>BOM.INJ.35 M3/H C-A</v>
          </cell>
          <cell r="F1349" t="str">
            <v>h</v>
          </cell>
        </row>
        <row r="1350">
          <cell r="B1350" t="str">
            <v>15.1.100</v>
          </cell>
          <cell r="D1350" t="str">
            <v>72.06.03.02</v>
          </cell>
          <cell r="E1350" t="str">
            <v>BOM.INJ.35 M3/H C-B</v>
          </cell>
          <cell r="F1350" t="str">
            <v>h</v>
          </cell>
        </row>
        <row r="1351">
          <cell r="B1351" t="str">
            <v>15.1.101</v>
          </cell>
          <cell r="D1351" t="str">
            <v xml:space="preserve">72.06.03.03 </v>
          </cell>
          <cell r="E1351" t="str">
            <v>BOM.INJ.35 M3/H C-C</v>
          </cell>
          <cell r="F1351" t="str">
            <v>h</v>
          </cell>
        </row>
        <row r="1352">
          <cell r="B1352" t="str">
            <v>15.1.102</v>
          </cell>
          <cell r="D1352" t="str">
            <v xml:space="preserve">72.06.03.04 </v>
          </cell>
          <cell r="E1352" t="str">
            <v>BOM.INJ.35 M3/H C-D</v>
          </cell>
          <cell r="F1352" t="str">
            <v>h</v>
          </cell>
        </row>
        <row r="1353">
          <cell r="B1353" t="str">
            <v>15.1.103</v>
          </cell>
          <cell r="D1353" t="str">
            <v>72.06.04.01</v>
          </cell>
          <cell r="E1353" t="str">
            <v>BOM.PROJ.MAN.10 C-A</v>
          </cell>
          <cell r="F1353" t="str">
            <v>h</v>
          </cell>
        </row>
        <row r="1354">
          <cell r="B1354" t="str">
            <v>15.1.104</v>
          </cell>
          <cell r="D1354" t="str">
            <v>72.06.04.02</v>
          </cell>
          <cell r="E1354" t="str">
            <v>BOM.PROJ.MAN.10 C-B</v>
          </cell>
          <cell r="F1354" t="str">
            <v>h</v>
          </cell>
        </row>
        <row r="1355">
          <cell r="B1355" t="str">
            <v>15.1.105</v>
          </cell>
          <cell r="D1355" t="str">
            <v>72.06.04.03</v>
          </cell>
          <cell r="E1355" t="str">
            <v>BOM.PROJ.MAN.10 C-C</v>
          </cell>
          <cell r="F1355" t="str">
            <v>h</v>
          </cell>
        </row>
        <row r="1356">
          <cell r="B1356" t="str">
            <v>15.1.106</v>
          </cell>
          <cell r="D1356" t="str">
            <v>72.06.04.04</v>
          </cell>
          <cell r="E1356" t="str">
            <v>BOM.PROJ.MAN.10 C-D</v>
          </cell>
          <cell r="F1356" t="str">
            <v>h</v>
          </cell>
        </row>
        <row r="1357">
          <cell r="B1357" t="str">
            <v>15.1.107</v>
          </cell>
          <cell r="D1357" t="str">
            <v>72.06.05.01</v>
          </cell>
          <cell r="E1357" t="str">
            <v>BOM.PROJ.23M3/H C-A</v>
          </cell>
          <cell r="F1357" t="str">
            <v>h</v>
          </cell>
        </row>
        <row r="1358">
          <cell r="B1358" t="str">
            <v>15.1.108</v>
          </cell>
          <cell r="D1358" t="str">
            <v>72.06.05.02</v>
          </cell>
          <cell r="E1358" t="str">
            <v>BOM.PROJ.23M3/H C-B</v>
          </cell>
          <cell r="F1358" t="str">
            <v>h</v>
          </cell>
        </row>
        <row r="1359">
          <cell r="B1359" t="str">
            <v>15.1.109</v>
          </cell>
          <cell r="D1359" t="str">
            <v>72.06.05.03</v>
          </cell>
          <cell r="E1359" t="str">
            <v>BOM.PROJ.23M3/H C-C</v>
          </cell>
          <cell r="F1359" t="str">
            <v>h</v>
          </cell>
        </row>
        <row r="1360">
          <cell r="B1360" t="str">
            <v>15.1.110</v>
          </cell>
          <cell r="D1360" t="str">
            <v>72.06.05.04</v>
          </cell>
          <cell r="E1360" t="str">
            <v>BOM.PROJ.23M3/H C-D</v>
          </cell>
          <cell r="F1360" t="str">
            <v>h</v>
          </cell>
        </row>
        <row r="1361">
          <cell r="B1361" t="str">
            <v>15.1.111</v>
          </cell>
          <cell r="D1361" t="str">
            <v>72.07.01.01</v>
          </cell>
          <cell r="E1361" t="str">
            <v>BOMBA HIDR.PROT.C-A</v>
          </cell>
          <cell r="F1361" t="str">
            <v>h</v>
          </cell>
        </row>
        <row r="1362">
          <cell r="B1362" t="str">
            <v>15.1.112</v>
          </cell>
          <cell r="D1362" t="str">
            <v>72.07.01.02</v>
          </cell>
          <cell r="E1362" t="str">
            <v>BOMBA HIDR.PROT.C-B</v>
          </cell>
          <cell r="F1362" t="str">
            <v>h</v>
          </cell>
        </row>
        <row r="1363">
          <cell r="B1363" t="str">
            <v>15.1.113</v>
          </cell>
          <cell r="D1363" t="str">
            <v>72.07.01.03</v>
          </cell>
          <cell r="E1363" t="str">
            <v>BOMBA HIDR.PROT.C-C</v>
          </cell>
          <cell r="F1363" t="str">
            <v>h</v>
          </cell>
        </row>
        <row r="1364">
          <cell r="B1364" t="str">
            <v>15.1.114</v>
          </cell>
          <cell r="D1364" t="str">
            <v>72.07.01.04</v>
          </cell>
          <cell r="E1364" t="str">
            <v>BOMBA HIDR.PROT.C-D</v>
          </cell>
          <cell r="F1364" t="str">
            <v>h</v>
          </cell>
        </row>
        <row r="1365">
          <cell r="B1365" t="str">
            <v>15.1.115</v>
          </cell>
          <cell r="D1365" t="str">
            <v>72.07.02.01</v>
          </cell>
          <cell r="E1365" t="str">
            <v>MAC.P/PROT. AU-1 C-A</v>
          </cell>
          <cell r="F1365" t="str">
            <v>h</v>
          </cell>
        </row>
        <row r="1366">
          <cell r="B1366" t="str">
            <v>15.1.116</v>
          </cell>
          <cell r="D1366" t="str">
            <v>72.07.02.02</v>
          </cell>
          <cell r="E1366" t="str">
            <v>MAC.P/PROT. AU-1 C-B</v>
          </cell>
          <cell r="F1366" t="str">
            <v>h</v>
          </cell>
        </row>
        <row r="1367">
          <cell r="B1367" t="str">
            <v>15.1.117</v>
          </cell>
          <cell r="D1367" t="str">
            <v>72.07.02.03</v>
          </cell>
          <cell r="E1367" t="str">
            <v>MAC.P/PROT. AU-1 C-C</v>
          </cell>
          <cell r="F1367" t="str">
            <v>h</v>
          </cell>
        </row>
        <row r="1368">
          <cell r="B1368" t="str">
            <v>15.1.118</v>
          </cell>
          <cell r="D1368" t="str">
            <v>72.07.02.04</v>
          </cell>
          <cell r="E1368" t="str">
            <v>MAC.P/PROT. AU-1 C-D</v>
          </cell>
          <cell r="F1368" t="str">
            <v>h</v>
          </cell>
        </row>
        <row r="1369">
          <cell r="B1369" t="str">
            <v>15.1.119</v>
          </cell>
          <cell r="D1369" t="str">
            <v>72.07.03.01</v>
          </cell>
          <cell r="E1369" t="str">
            <v>MAC.P/PROT. AU-5 C-A</v>
          </cell>
          <cell r="F1369" t="str">
            <v>h</v>
          </cell>
        </row>
        <row r="1370">
          <cell r="B1370" t="str">
            <v>15.1.120</v>
          </cell>
          <cell r="D1370" t="str">
            <v>72.07.03.02</v>
          </cell>
          <cell r="E1370" t="str">
            <v>MAC.P/PROT. AU-5 C-B</v>
          </cell>
          <cell r="F1370" t="str">
            <v>h</v>
          </cell>
        </row>
        <row r="1371">
          <cell r="B1371" t="str">
            <v>15.1.121</v>
          </cell>
          <cell r="D1371" t="str">
            <v>72.07.03.03</v>
          </cell>
          <cell r="E1371" t="str">
            <v>MAC.P/PROT. AU-5 C-C</v>
          </cell>
          <cell r="F1371" t="str">
            <v>h</v>
          </cell>
        </row>
        <row r="1372">
          <cell r="B1372" t="str">
            <v>15.1.122</v>
          </cell>
          <cell r="D1372" t="str">
            <v>72.07.03.04</v>
          </cell>
          <cell r="E1372" t="str">
            <v>MAC.P/PROT. AU-5 C-D</v>
          </cell>
          <cell r="F1372" t="str">
            <v>h</v>
          </cell>
        </row>
        <row r="1373">
          <cell r="B1373" t="str">
            <v>15.1.123</v>
          </cell>
          <cell r="D1373" t="str">
            <v>72.07.06.01</v>
          </cell>
          <cell r="E1373" t="str">
            <v>MAC.P/PROT.S-6 C-A</v>
          </cell>
          <cell r="F1373" t="str">
            <v>h</v>
          </cell>
        </row>
        <row r="1374">
          <cell r="B1374" t="str">
            <v>15.1.124</v>
          </cell>
          <cell r="D1374" t="str">
            <v>72.07.06.02</v>
          </cell>
          <cell r="E1374" t="str">
            <v>MAC.P/PROT.S-6 C-B</v>
          </cell>
          <cell r="F1374" t="str">
            <v>h</v>
          </cell>
        </row>
        <row r="1375">
          <cell r="B1375" t="str">
            <v>15.1.125</v>
          </cell>
          <cell r="D1375" t="str">
            <v>72.07.06.03</v>
          </cell>
          <cell r="E1375" t="str">
            <v>MAC.P/PROT.S-6 C-C</v>
          </cell>
          <cell r="F1375" t="str">
            <v>h</v>
          </cell>
        </row>
        <row r="1376">
          <cell r="B1376" t="str">
            <v>15.1.126</v>
          </cell>
          <cell r="D1376" t="str">
            <v>72.07.06.04</v>
          </cell>
          <cell r="E1376" t="str">
            <v>MAC.P/PROT.S-6 C-D</v>
          </cell>
          <cell r="F1376" t="str">
            <v>h</v>
          </cell>
        </row>
        <row r="1377">
          <cell r="B1377" t="str">
            <v>15.1.127</v>
          </cell>
          <cell r="D1377" t="str">
            <v>72.07.07.01</v>
          </cell>
          <cell r="E1377" t="str">
            <v>MAC.P/PROT.K-350 C-A</v>
          </cell>
          <cell r="F1377" t="str">
            <v>h</v>
          </cell>
        </row>
        <row r="1378">
          <cell r="B1378" t="str">
            <v>15.1.128</v>
          </cell>
          <cell r="D1378" t="str">
            <v>72.07.07.02</v>
          </cell>
          <cell r="E1378" t="str">
            <v>MAC.P/PROT.K-350 C-B</v>
          </cell>
          <cell r="F1378" t="str">
            <v>h</v>
          </cell>
        </row>
        <row r="1379">
          <cell r="B1379" t="str">
            <v>15.1.129</v>
          </cell>
          <cell r="D1379" t="str">
            <v>72.07.07.03</v>
          </cell>
          <cell r="E1379" t="str">
            <v>MAC.P/PROT.K-350 C-C</v>
          </cell>
          <cell r="F1379" t="str">
            <v>h</v>
          </cell>
        </row>
        <row r="1380">
          <cell r="B1380" t="str">
            <v>15.1.130</v>
          </cell>
          <cell r="D1380" t="str">
            <v>72.07.07.04</v>
          </cell>
          <cell r="E1380" t="str">
            <v>MAC.P/PROT.K-350 C-D</v>
          </cell>
          <cell r="F1380" t="str">
            <v>h</v>
          </cell>
        </row>
        <row r="1381">
          <cell r="B1381" t="str">
            <v>15.1.131</v>
          </cell>
          <cell r="D1381" t="str">
            <v>72.08.01.01</v>
          </cell>
          <cell r="E1381" t="str">
            <v>CHAS.IRRIG.6000L C-A</v>
          </cell>
          <cell r="F1381" t="str">
            <v>h</v>
          </cell>
        </row>
        <row r="1382">
          <cell r="B1382" t="str">
            <v>15.1.132</v>
          </cell>
          <cell r="D1382" t="str">
            <v>72.08.01.02</v>
          </cell>
          <cell r="E1382" t="str">
            <v>CHAS.IRRIG.6000L C-B</v>
          </cell>
          <cell r="F1382" t="str">
            <v>h</v>
          </cell>
        </row>
        <row r="1383">
          <cell r="B1383" t="str">
            <v>15.1.133</v>
          </cell>
          <cell r="D1383" t="str">
            <v>72.08.01.03</v>
          </cell>
          <cell r="E1383" t="str">
            <v>CHAS.IRRIG.6000L C-C</v>
          </cell>
          <cell r="F1383" t="str">
            <v>h</v>
          </cell>
        </row>
        <row r="1384">
          <cell r="B1384" t="str">
            <v>15.1.134</v>
          </cell>
          <cell r="D1384" t="str">
            <v>72.08.01.04</v>
          </cell>
          <cell r="E1384" t="str">
            <v>CHAS.IRRIG.6000L C-D</v>
          </cell>
          <cell r="F1384" t="str">
            <v>h</v>
          </cell>
        </row>
        <row r="1385">
          <cell r="B1385" t="str">
            <v>15.1.135</v>
          </cell>
          <cell r="D1385" t="str">
            <v>72.08.01.05</v>
          </cell>
          <cell r="E1385" t="str">
            <v>CHAS.IRRIG.6000L C-E</v>
          </cell>
          <cell r="F1385" t="str">
            <v>km</v>
          </cell>
        </row>
        <row r="1386">
          <cell r="B1386" t="str">
            <v>15.1.136</v>
          </cell>
          <cell r="D1386" t="str">
            <v>72.08.02.01</v>
          </cell>
          <cell r="E1386" t="str">
            <v>CHAS.IRRIG.9000L C-A</v>
          </cell>
          <cell r="F1386" t="str">
            <v>h</v>
          </cell>
        </row>
        <row r="1387">
          <cell r="B1387" t="str">
            <v>15.1.137</v>
          </cell>
          <cell r="D1387" t="str">
            <v>72.08.02.02</v>
          </cell>
          <cell r="E1387" t="str">
            <v>CHAS.IRRIG.9000L C-B</v>
          </cell>
          <cell r="F1387" t="str">
            <v>h</v>
          </cell>
        </row>
        <row r="1388">
          <cell r="B1388" t="str">
            <v>15.1.138</v>
          </cell>
          <cell r="D1388" t="str">
            <v>72.08.02.03</v>
          </cell>
          <cell r="E1388" t="str">
            <v>CHAS.IRRIG.9000L C-C</v>
          </cell>
          <cell r="F1388" t="str">
            <v>h</v>
          </cell>
        </row>
        <row r="1389">
          <cell r="B1389" t="str">
            <v>15.1.139</v>
          </cell>
          <cell r="D1389" t="str">
            <v>72.08.02.04</v>
          </cell>
          <cell r="E1389" t="str">
            <v>CHAS.IRRIG.9000L C-D</v>
          </cell>
          <cell r="F1389" t="str">
            <v>h</v>
          </cell>
        </row>
        <row r="1390">
          <cell r="B1390" t="str">
            <v>15.1.140</v>
          </cell>
          <cell r="D1390" t="str">
            <v>72.08.02.05</v>
          </cell>
          <cell r="E1390" t="str">
            <v>CHAS.IRRIG.9000L C-E</v>
          </cell>
          <cell r="F1390" t="str">
            <v>km</v>
          </cell>
        </row>
        <row r="1391">
          <cell r="B1391" t="str">
            <v>15.1.141</v>
          </cell>
          <cell r="D1391" t="str">
            <v>72.09.01.01</v>
          </cell>
          <cell r="E1391" t="str">
            <v>CHAS.BASC. 5M3 C-A</v>
          </cell>
          <cell r="F1391" t="str">
            <v>h</v>
          </cell>
        </row>
        <row r="1392">
          <cell r="B1392" t="str">
            <v>15.1.142</v>
          </cell>
          <cell r="D1392" t="str">
            <v>72.09.01.02</v>
          </cell>
          <cell r="E1392" t="str">
            <v>CHAS.BASC. 5M3 C-B</v>
          </cell>
          <cell r="F1392" t="str">
            <v>h</v>
          </cell>
        </row>
        <row r="1393">
          <cell r="B1393" t="str">
            <v>15.1.143</v>
          </cell>
          <cell r="D1393" t="str">
            <v>72.09.01.03</v>
          </cell>
          <cell r="E1393" t="str">
            <v>CHAS.BASC. 5M3 C-C</v>
          </cell>
          <cell r="F1393" t="str">
            <v>h</v>
          </cell>
        </row>
        <row r="1394">
          <cell r="B1394" t="str">
            <v>15.1.144</v>
          </cell>
          <cell r="D1394" t="str">
            <v>72.09.01.04</v>
          </cell>
          <cell r="E1394" t="str">
            <v>CHAS.BASC. 5M3 C-D</v>
          </cell>
          <cell r="F1394" t="str">
            <v>h</v>
          </cell>
        </row>
        <row r="1395">
          <cell r="B1395" t="str">
            <v>15.1.145</v>
          </cell>
          <cell r="D1395" t="str">
            <v>72.09.01.05</v>
          </cell>
          <cell r="E1395" t="str">
            <v>CHAS.BASC. 5M3 C-E</v>
          </cell>
          <cell r="F1395" t="str">
            <v>km</v>
          </cell>
        </row>
        <row r="1396">
          <cell r="B1396" t="str">
            <v>15.1.146</v>
          </cell>
          <cell r="D1396" t="str">
            <v>72.09.02.01</v>
          </cell>
          <cell r="E1396" t="str">
            <v>CHAS.BASC. 8M3 C-A</v>
          </cell>
          <cell r="F1396" t="str">
            <v>h</v>
          </cell>
        </row>
        <row r="1397">
          <cell r="B1397" t="str">
            <v>15.1.147</v>
          </cell>
          <cell r="D1397" t="str">
            <v>72.09.02.02</v>
          </cell>
          <cell r="E1397" t="str">
            <v>CHAS.BASC. 8M3 C-B</v>
          </cell>
          <cell r="F1397" t="str">
            <v>h</v>
          </cell>
        </row>
        <row r="1398">
          <cell r="B1398" t="str">
            <v>15.1.148</v>
          </cell>
          <cell r="D1398" t="str">
            <v>72.09.02.03</v>
          </cell>
          <cell r="E1398" t="str">
            <v>CHAS.BASC. 8M3 C-C</v>
          </cell>
          <cell r="F1398" t="str">
            <v>h</v>
          </cell>
        </row>
        <row r="1399">
          <cell r="B1399" t="str">
            <v>15.1.149</v>
          </cell>
          <cell r="D1399" t="str">
            <v>72.09.02.04</v>
          </cell>
          <cell r="E1399" t="str">
            <v>CHAS.BASC. 8M3 C-D</v>
          </cell>
          <cell r="F1399" t="str">
            <v>h</v>
          </cell>
        </row>
        <row r="1400">
          <cell r="B1400" t="str">
            <v>15.1.150</v>
          </cell>
          <cell r="D1400" t="str">
            <v>72.09.02.05</v>
          </cell>
          <cell r="E1400" t="str">
            <v xml:space="preserve">CHAS.BASC. 8M3 C-E </v>
          </cell>
          <cell r="F1400" t="str">
            <v>km</v>
          </cell>
        </row>
        <row r="1401">
          <cell r="B1401" t="str">
            <v>15.1.151</v>
          </cell>
          <cell r="D1401" t="str">
            <v>72.09.03.01</v>
          </cell>
          <cell r="E1401" t="str">
            <v>CHAS.BASC. 10M3 C-A</v>
          </cell>
          <cell r="F1401" t="str">
            <v>h</v>
          </cell>
        </row>
        <row r="1402">
          <cell r="B1402" t="str">
            <v>15.1.152</v>
          </cell>
          <cell r="D1402" t="str">
            <v>72.09.03.02</v>
          </cell>
          <cell r="E1402" t="str">
            <v>CHAS.BASC. 10M3 C-B</v>
          </cell>
          <cell r="F1402" t="str">
            <v>h</v>
          </cell>
        </row>
        <row r="1403">
          <cell r="B1403" t="str">
            <v>15.1.153</v>
          </cell>
          <cell r="D1403" t="str">
            <v>72.09.03.03</v>
          </cell>
          <cell r="E1403" t="str">
            <v>CHAS.BASC. 10M3 C-C</v>
          </cell>
          <cell r="F1403" t="str">
            <v>h</v>
          </cell>
        </row>
        <row r="1404">
          <cell r="B1404" t="str">
            <v>15.1.154</v>
          </cell>
          <cell r="D1404" t="str">
            <v>72.09.03.04</v>
          </cell>
          <cell r="E1404" t="str">
            <v>CHAS.BASC. 10M3 C-D</v>
          </cell>
          <cell r="F1404" t="str">
            <v>h</v>
          </cell>
        </row>
        <row r="1405">
          <cell r="B1405" t="str">
            <v>15.1.155</v>
          </cell>
          <cell r="D1405" t="str">
            <v>72.09.03.05</v>
          </cell>
          <cell r="E1405" t="str">
            <v>CHAS.BASC. 10M3 C-E</v>
          </cell>
          <cell r="F1405" t="str">
            <v>km</v>
          </cell>
        </row>
        <row r="1406">
          <cell r="B1406" t="str">
            <v>15.1.156</v>
          </cell>
          <cell r="D1406" t="str">
            <v>72.10.01.01</v>
          </cell>
          <cell r="E1406" t="str">
            <v>CHAS.BASC. 18,3M3 C-A</v>
          </cell>
          <cell r="F1406" t="str">
            <v>h</v>
          </cell>
        </row>
        <row r="1407">
          <cell r="B1407" t="str">
            <v>15.1.157</v>
          </cell>
          <cell r="D1407" t="str">
            <v>72.10.01.02</v>
          </cell>
          <cell r="E1407" t="str">
            <v>CHAS.BASC. 18,3M3 C-B</v>
          </cell>
          <cell r="F1407" t="str">
            <v>h</v>
          </cell>
        </row>
        <row r="1408">
          <cell r="B1408" t="str">
            <v>15.1.158</v>
          </cell>
          <cell r="D1408" t="str">
            <v>72.10.01.03</v>
          </cell>
          <cell r="E1408" t="str">
            <v>CHAS.BASC. 18,3M3 C-C</v>
          </cell>
          <cell r="F1408" t="str">
            <v>h</v>
          </cell>
        </row>
        <row r="1409">
          <cell r="B1409" t="str">
            <v>15.1.159</v>
          </cell>
          <cell r="D1409" t="str">
            <v>72.10.01.04</v>
          </cell>
          <cell r="E1409" t="str">
            <v>CHAS.BASC. 18,3M3 C-D</v>
          </cell>
          <cell r="F1409" t="str">
            <v>h</v>
          </cell>
        </row>
        <row r="1410">
          <cell r="B1410" t="str">
            <v>15.1.160</v>
          </cell>
          <cell r="D1410" t="str">
            <v>72.10.01.05</v>
          </cell>
          <cell r="E1410" t="str">
            <v>CHAS.BASC. 18,3M3 C-E</v>
          </cell>
          <cell r="F1410" t="str">
            <v>km</v>
          </cell>
        </row>
        <row r="1411">
          <cell r="B1411" t="str">
            <v>15.1.161</v>
          </cell>
          <cell r="D1411" t="str">
            <v>72.11.01.01</v>
          </cell>
          <cell r="E1411" t="str">
            <v xml:space="preserve">CHAS.BET. 5M3 C-A </v>
          </cell>
          <cell r="F1411" t="str">
            <v>h</v>
          </cell>
        </row>
        <row r="1412">
          <cell r="B1412" t="str">
            <v>15.1.162</v>
          </cell>
          <cell r="D1412" t="str">
            <v>72.11.01.02</v>
          </cell>
          <cell r="E1412" t="str">
            <v>CHAS.BET. 5M3 C-B</v>
          </cell>
          <cell r="F1412" t="str">
            <v>h</v>
          </cell>
        </row>
        <row r="1413">
          <cell r="B1413" t="str">
            <v>15.1.163</v>
          </cell>
          <cell r="D1413" t="str">
            <v>72.11.01.03</v>
          </cell>
          <cell r="E1413" t="str">
            <v>CHAS.BET. 5M3 C-C</v>
          </cell>
          <cell r="F1413" t="str">
            <v>h</v>
          </cell>
        </row>
        <row r="1414">
          <cell r="B1414" t="str">
            <v>15.1.164</v>
          </cell>
          <cell r="D1414" t="str">
            <v>72.11.01.04</v>
          </cell>
          <cell r="E1414" t="str">
            <v>CHAS.BET. 5M3 C-D</v>
          </cell>
          <cell r="F1414" t="str">
            <v>h</v>
          </cell>
        </row>
        <row r="1415">
          <cell r="B1415" t="str">
            <v>15.1.165</v>
          </cell>
          <cell r="D1415" t="str">
            <v>72.11.01.05</v>
          </cell>
          <cell r="E1415" t="str">
            <v>CHAS.BET. 5M3 C-E</v>
          </cell>
          <cell r="F1415" t="str">
            <v>km</v>
          </cell>
        </row>
        <row r="1416">
          <cell r="B1416" t="str">
            <v>15.1.166</v>
          </cell>
          <cell r="D1416" t="str">
            <v>72.11.02.01</v>
          </cell>
          <cell r="E1416" t="str">
            <v>CHAS.BET. 7M3 C-A</v>
          </cell>
          <cell r="F1416" t="str">
            <v>h</v>
          </cell>
        </row>
        <row r="1417">
          <cell r="B1417" t="str">
            <v>15.1.167</v>
          </cell>
          <cell r="D1417" t="str">
            <v>72.11.02.02</v>
          </cell>
          <cell r="E1417" t="str">
            <v>CHAS.BET. 7M3 C-B</v>
          </cell>
          <cell r="F1417" t="str">
            <v>h</v>
          </cell>
        </row>
        <row r="1418">
          <cell r="B1418" t="str">
            <v>15.1.168</v>
          </cell>
          <cell r="D1418" t="str">
            <v>72.11.02.03</v>
          </cell>
          <cell r="E1418" t="str">
            <v>CHAS.BET. 7M3 C-C</v>
          </cell>
          <cell r="F1418" t="str">
            <v>h</v>
          </cell>
        </row>
        <row r="1419">
          <cell r="B1419" t="str">
            <v>15.1.169</v>
          </cell>
          <cell r="D1419" t="str">
            <v>72.11.02.04</v>
          </cell>
          <cell r="E1419" t="str">
            <v>CHAS.BET. 7M3 C-D</v>
          </cell>
          <cell r="F1419" t="str">
            <v>h</v>
          </cell>
        </row>
        <row r="1420">
          <cell r="B1420" t="str">
            <v>15.1.170</v>
          </cell>
          <cell r="D1420" t="str">
            <v>72.11.02.05</v>
          </cell>
          <cell r="E1420" t="str">
            <v>CHAS.BET. 7M3 C-E</v>
          </cell>
          <cell r="F1420" t="str">
            <v>km</v>
          </cell>
        </row>
        <row r="1421">
          <cell r="B1421" t="str">
            <v>15.1.171</v>
          </cell>
          <cell r="D1421" t="str">
            <v>72.11.03.01</v>
          </cell>
          <cell r="E1421" t="str">
            <v>CHAS.BOMB.C.22T C-A</v>
          </cell>
          <cell r="F1421" t="str">
            <v>h</v>
          </cell>
        </row>
        <row r="1422">
          <cell r="B1422" t="str">
            <v>15.1.172</v>
          </cell>
          <cell r="D1422" t="str">
            <v>72.11.03.02</v>
          </cell>
          <cell r="E1422" t="str">
            <v>CHAS.BOMB.C.22T C-B</v>
          </cell>
          <cell r="F1422" t="str">
            <v>h</v>
          </cell>
        </row>
        <row r="1423">
          <cell r="B1423" t="str">
            <v>15.1.173</v>
          </cell>
          <cell r="D1423" t="str">
            <v>72.11.03.03</v>
          </cell>
          <cell r="E1423" t="str">
            <v>CHAS.BOMB.C.22T C-C</v>
          </cell>
          <cell r="F1423" t="str">
            <v>h</v>
          </cell>
        </row>
        <row r="1424">
          <cell r="B1424" t="str">
            <v>15.1.174</v>
          </cell>
          <cell r="D1424" t="str">
            <v>72.11.03.04</v>
          </cell>
          <cell r="E1424" t="str">
            <v>CHAS.BOMB.C.22T C-D</v>
          </cell>
          <cell r="F1424" t="str">
            <v>h</v>
          </cell>
        </row>
        <row r="1425">
          <cell r="B1425" t="str">
            <v>15.1.175</v>
          </cell>
          <cell r="D1425" t="str">
            <v>72.11.03.05</v>
          </cell>
          <cell r="E1425" t="str">
            <v>CHAS.BOMB.C.22T C-E</v>
          </cell>
          <cell r="F1425" t="str">
            <v>km</v>
          </cell>
        </row>
        <row r="1426">
          <cell r="B1426" t="str">
            <v>15.1.176</v>
          </cell>
          <cell r="D1426" t="str">
            <v>72.12.01.01</v>
          </cell>
          <cell r="E1426" t="str">
            <v>CHAS.C.M.4,5T C-A</v>
          </cell>
          <cell r="F1426" t="str">
            <v>h</v>
          </cell>
        </row>
        <row r="1427">
          <cell r="B1427" t="str">
            <v>15.1.177</v>
          </cell>
          <cell r="D1427" t="str">
            <v>72.12.01.02</v>
          </cell>
          <cell r="E1427" t="str">
            <v>CHAS.C.M.4,5T C-B</v>
          </cell>
          <cell r="F1427" t="str">
            <v>h</v>
          </cell>
        </row>
        <row r="1428">
          <cell r="B1428" t="str">
            <v>15.1.178</v>
          </cell>
          <cell r="D1428" t="str">
            <v>72.12.01.03</v>
          </cell>
          <cell r="E1428" t="str">
            <v>CHAS.C.M.4,5T C-C</v>
          </cell>
          <cell r="F1428" t="str">
            <v>h</v>
          </cell>
        </row>
        <row r="1429">
          <cell r="B1429" t="str">
            <v>15.1.179</v>
          </cell>
          <cell r="D1429" t="str">
            <v>72.12.01.04</v>
          </cell>
          <cell r="E1429" t="str">
            <v>CHAS.C.M.4,5T C-D</v>
          </cell>
          <cell r="F1429" t="str">
            <v>h</v>
          </cell>
        </row>
        <row r="1430">
          <cell r="B1430" t="str">
            <v>15.1.180</v>
          </cell>
          <cell r="D1430" t="str">
            <v>72.12.01.05</v>
          </cell>
          <cell r="E1430" t="str">
            <v>CHAS.C.M.4,5T C-E</v>
          </cell>
          <cell r="F1430" t="str">
            <v>km</v>
          </cell>
        </row>
        <row r="1431">
          <cell r="B1431" t="str">
            <v>15.1.181</v>
          </cell>
          <cell r="D1431" t="str">
            <v>72.12.02.01</v>
          </cell>
          <cell r="E1431" t="str">
            <v xml:space="preserve">CHAS.C.M.8,0T C-A </v>
          </cell>
          <cell r="F1431" t="str">
            <v>h</v>
          </cell>
        </row>
        <row r="1432">
          <cell r="B1432" t="str">
            <v>15.1.182</v>
          </cell>
          <cell r="D1432" t="str">
            <v>72.12.02.02</v>
          </cell>
          <cell r="E1432" t="str">
            <v>CHAS.C.M.8,0T C-B</v>
          </cell>
          <cell r="F1432" t="str">
            <v>h</v>
          </cell>
        </row>
        <row r="1433">
          <cell r="B1433" t="str">
            <v>15.1.183</v>
          </cell>
          <cell r="D1433" t="str">
            <v>72.12.02.03</v>
          </cell>
          <cell r="E1433" t="str">
            <v>CHAS.C.M.8,0T C-C</v>
          </cell>
          <cell r="F1433" t="str">
            <v>h</v>
          </cell>
        </row>
        <row r="1434">
          <cell r="B1434" t="str">
            <v>15.1.184</v>
          </cell>
          <cell r="D1434" t="str">
            <v>72.12.02.04</v>
          </cell>
          <cell r="E1434" t="str">
            <v xml:space="preserve">CHAS.C.M.8,0T C-D </v>
          </cell>
          <cell r="F1434" t="str">
            <v>h</v>
          </cell>
        </row>
        <row r="1435">
          <cell r="B1435" t="str">
            <v>15.1.185</v>
          </cell>
          <cell r="D1435" t="str">
            <v>72.12.02.05</v>
          </cell>
          <cell r="E1435" t="str">
            <v>CHAS.C.M.8,0T C-E</v>
          </cell>
          <cell r="F1435" t="str">
            <v>km</v>
          </cell>
        </row>
        <row r="1436">
          <cell r="B1436" t="str">
            <v>15.1.186</v>
          </cell>
          <cell r="D1436" t="str">
            <v>72.12.03.01</v>
          </cell>
          <cell r="E1436" t="str">
            <v>CHAS.C.M.10,5T C-A</v>
          </cell>
          <cell r="F1436" t="str">
            <v>h</v>
          </cell>
        </row>
        <row r="1437">
          <cell r="B1437" t="str">
            <v>15.1.187</v>
          </cell>
          <cell r="D1437" t="str">
            <v>72.12.03.02</v>
          </cell>
          <cell r="E1437" t="str">
            <v>CHAS.C.M.10,5T C-B</v>
          </cell>
          <cell r="F1437" t="str">
            <v>h</v>
          </cell>
        </row>
        <row r="1438">
          <cell r="B1438" t="str">
            <v>15.1.188</v>
          </cell>
          <cell r="D1438" t="str">
            <v>72.12.03.03</v>
          </cell>
          <cell r="E1438" t="str">
            <v>CHAS.C.M.10,5T C-C</v>
          </cell>
          <cell r="F1438" t="str">
            <v>h</v>
          </cell>
        </row>
        <row r="1439">
          <cell r="B1439" t="str">
            <v>15.1.189</v>
          </cell>
          <cell r="D1439" t="str">
            <v>72.12.03.04</v>
          </cell>
          <cell r="E1439" t="str">
            <v xml:space="preserve">CHAS.C.M.10,5T C-D </v>
          </cell>
          <cell r="F1439" t="str">
            <v>h</v>
          </cell>
        </row>
        <row r="1440">
          <cell r="B1440" t="str">
            <v>15.1.190</v>
          </cell>
          <cell r="D1440" t="str">
            <v>72.12.03.05</v>
          </cell>
          <cell r="E1440" t="str">
            <v>CHAS.C.M.10,5T C-E</v>
          </cell>
          <cell r="F1440" t="str">
            <v>km</v>
          </cell>
        </row>
        <row r="1441">
          <cell r="B1441" t="str">
            <v>15.1.191</v>
          </cell>
          <cell r="D1441" t="str">
            <v>72.12.04.01</v>
          </cell>
          <cell r="E1441" t="str">
            <v>CHAS.LUBR.3000L C-A</v>
          </cell>
          <cell r="F1441" t="str">
            <v>h</v>
          </cell>
        </row>
        <row r="1442">
          <cell r="B1442" t="str">
            <v>15.1.192</v>
          </cell>
          <cell r="D1442" t="str">
            <v>72.12.04.02</v>
          </cell>
          <cell r="E1442" t="str">
            <v>CHAS.LUBR.3000L C-B</v>
          </cell>
          <cell r="F1442" t="str">
            <v>h</v>
          </cell>
        </row>
        <row r="1443">
          <cell r="B1443" t="str">
            <v>15.1.193</v>
          </cell>
          <cell r="D1443" t="str">
            <v>72.12.04.03</v>
          </cell>
          <cell r="E1443" t="str">
            <v>CHAS.LUBR.3000L C-C</v>
          </cell>
          <cell r="F1443" t="str">
            <v>h</v>
          </cell>
        </row>
        <row r="1444">
          <cell r="B1444" t="str">
            <v>15.1.194</v>
          </cell>
          <cell r="D1444" t="str">
            <v>72.12.04.04</v>
          </cell>
          <cell r="E1444" t="str">
            <v>CHAS.LUBR.3000L C-D</v>
          </cell>
          <cell r="F1444" t="str">
            <v>h</v>
          </cell>
        </row>
        <row r="1445">
          <cell r="B1445" t="str">
            <v>15.1.195</v>
          </cell>
          <cell r="D1445" t="str">
            <v>72.12.04.05</v>
          </cell>
          <cell r="E1445" t="str">
            <v>CHAS.LUBR.3000L C-E</v>
          </cell>
          <cell r="F1445" t="str">
            <v>km</v>
          </cell>
        </row>
        <row r="1446">
          <cell r="B1446" t="str">
            <v>15.1.196</v>
          </cell>
          <cell r="D1446" t="str">
            <v>72.12.05.01</v>
          </cell>
          <cell r="E1446" t="str">
            <v>CHAS.LUBR.7000L C-A</v>
          </cell>
          <cell r="F1446" t="str">
            <v>h</v>
          </cell>
        </row>
        <row r="1447">
          <cell r="B1447" t="str">
            <v>15.1.197</v>
          </cell>
          <cell r="D1447" t="str">
            <v>72.12.05.02</v>
          </cell>
          <cell r="E1447" t="str">
            <v>CHAS.LUBR.7000L C-B</v>
          </cell>
          <cell r="F1447" t="str">
            <v>h</v>
          </cell>
        </row>
        <row r="1448">
          <cell r="B1448" t="str">
            <v>15.1.198</v>
          </cell>
          <cell r="D1448" t="str">
            <v>72.12.05.03</v>
          </cell>
          <cell r="E1448" t="str">
            <v>CHAS.LUBR.7000L C-C</v>
          </cell>
          <cell r="F1448" t="str">
            <v>h</v>
          </cell>
        </row>
        <row r="1449">
          <cell r="B1449" t="str">
            <v>15.1.199</v>
          </cell>
          <cell r="D1449" t="str">
            <v>72.12.05.04</v>
          </cell>
          <cell r="E1449" t="str">
            <v>CHAS.LUBR.7000L C-D</v>
          </cell>
          <cell r="F1449" t="str">
            <v>h</v>
          </cell>
        </row>
        <row r="1450">
          <cell r="B1450" t="str">
            <v>15.1.200</v>
          </cell>
          <cell r="D1450" t="str">
            <v>72.12.05.05</v>
          </cell>
          <cell r="E1450" t="str">
            <v>CHAS.LUBR.7000L C-E</v>
          </cell>
          <cell r="F1450" t="str">
            <v>km</v>
          </cell>
        </row>
        <row r="1451">
          <cell r="B1451" t="str">
            <v>15.1.201</v>
          </cell>
          <cell r="D1451" t="str">
            <v>72.12.06.01</v>
          </cell>
          <cell r="E1451" t="str">
            <v>CHAS.ABASTECEDOR C-A</v>
          </cell>
          <cell r="F1451" t="str">
            <v>h</v>
          </cell>
        </row>
        <row r="1452">
          <cell r="B1452" t="str">
            <v>15.1.202</v>
          </cell>
          <cell r="D1452" t="str">
            <v>72.12.06.02</v>
          </cell>
          <cell r="E1452" t="str">
            <v>CHAS.ABASTECEDOR C-B</v>
          </cell>
          <cell r="F1452" t="str">
            <v>h</v>
          </cell>
        </row>
        <row r="1453">
          <cell r="B1453" t="str">
            <v>15.1.203</v>
          </cell>
          <cell r="D1453" t="str">
            <v>72.12.06.03</v>
          </cell>
          <cell r="E1453" t="str">
            <v>CHAS.ABASTECEDOR C-C</v>
          </cell>
          <cell r="F1453" t="str">
            <v>h</v>
          </cell>
        </row>
        <row r="1454">
          <cell r="B1454" t="str">
            <v>15.1.204</v>
          </cell>
          <cell r="D1454" t="str">
            <v>72.12.06.04</v>
          </cell>
          <cell r="E1454" t="str">
            <v>CHAS.ABASTECEDOR C-D</v>
          </cell>
          <cell r="F1454" t="str">
            <v>h</v>
          </cell>
        </row>
        <row r="1455">
          <cell r="B1455" t="str">
            <v>15.1.205</v>
          </cell>
          <cell r="D1455" t="str">
            <v>72.12.06.05</v>
          </cell>
          <cell r="E1455" t="str">
            <v>CHAS.ABASTECEDOR C-E</v>
          </cell>
          <cell r="F1455" t="str">
            <v>km</v>
          </cell>
        </row>
        <row r="1456">
          <cell r="B1456" t="str">
            <v>15.1.206</v>
          </cell>
          <cell r="D1456" t="str">
            <v>72.12.07.01</v>
          </cell>
          <cell r="E1456" t="str">
            <v>CHAS.BOIAD.R. 8T C-A</v>
          </cell>
          <cell r="F1456" t="str">
            <v>h</v>
          </cell>
        </row>
        <row r="1457">
          <cell r="B1457" t="str">
            <v>15.1.207</v>
          </cell>
          <cell r="D1457" t="str">
            <v>72.12.07.02</v>
          </cell>
          <cell r="E1457" t="str">
            <v>CHAS.BOIAD.R. 8T C-B</v>
          </cell>
          <cell r="F1457" t="str">
            <v>h</v>
          </cell>
        </row>
        <row r="1458">
          <cell r="B1458" t="str">
            <v>15.1.208</v>
          </cell>
          <cell r="D1458" t="str">
            <v>72.12.07.03</v>
          </cell>
          <cell r="E1458" t="str">
            <v>CHAS.BOIAD.R. 8T C-C</v>
          </cell>
          <cell r="F1458" t="str">
            <v>h</v>
          </cell>
        </row>
        <row r="1459">
          <cell r="B1459" t="str">
            <v>15.1.209</v>
          </cell>
          <cell r="D1459" t="str">
            <v>72.12.07.04</v>
          </cell>
          <cell r="E1459" t="str">
            <v>CHAS.BOIAD.R. 8T C-D</v>
          </cell>
          <cell r="F1459" t="str">
            <v>h</v>
          </cell>
        </row>
        <row r="1460">
          <cell r="B1460" t="str">
            <v>15.1.210</v>
          </cell>
          <cell r="D1460" t="str">
            <v>72.12.08.04</v>
          </cell>
          <cell r="E1460" t="str">
            <v>CAMIN. ELEETRIF. C/CEST</v>
          </cell>
          <cell r="F1460" t="str">
            <v>h</v>
          </cell>
        </row>
        <row r="1461">
          <cell r="B1461" t="str">
            <v>15.1.211</v>
          </cell>
          <cell r="D1461" t="str">
            <v>72.13.01.01</v>
          </cell>
          <cell r="E1461" t="str">
            <v>CHAS.HIDROS.5600 C-A</v>
          </cell>
          <cell r="F1461" t="str">
            <v>h</v>
          </cell>
        </row>
        <row r="1462">
          <cell r="B1462" t="str">
            <v>15.1.212</v>
          </cell>
          <cell r="D1462" t="str">
            <v>72.13.01.02</v>
          </cell>
          <cell r="E1462" t="str">
            <v>CHAS.HIDROS.5600 C-B</v>
          </cell>
          <cell r="F1462" t="str">
            <v>h</v>
          </cell>
        </row>
        <row r="1463">
          <cell r="B1463" t="str">
            <v>15.1.213</v>
          </cell>
          <cell r="D1463" t="str">
            <v>72.13.01.03</v>
          </cell>
          <cell r="E1463" t="str">
            <v>CHAS.HIDROS.5600 C-C</v>
          </cell>
          <cell r="F1463" t="str">
            <v>h</v>
          </cell>
        </row>
        <row r="1464">
          <cell r="B1464" t="str">
            <v>15.1.214</v>
          </cell>
          <cell r="D1464" t="str">
            <v>72.13.01.04</v>
          </cell>
          <cell r="E1464" t="str">
            <v>CHAS.HIDROS.5600 C-D</v>
          </cell>
          <cell r="F1464" t="str">
            <v>h</v>
          </cell>
        </row>
        <row r="1465">
          <cell r="B1465" t="str">
            <v>15.1.215</v>
          </cell>
          <cell r="D1465" t="str">
            <v>72.13.01.05</v>
          </cell>
          <cell r="E1465" t="str">
            <v>CHAS.HIDROS.5600 C-E</v>
          </cell>
          <cell r="F1465" t="str">
            <v>km</v>
          </cell>
        </row>
        <row r="1466">
          <cell r="B1466" t="str">
            <v>15.1.216</v>
          </cell>
          <cell r="D1466" t="str">
            <v>72.14.01.01</v>
          </cell>
          <cell r="E1466" t="str">
            <v>CHAS.ESPARG.6000 C-A</v>
          </cell>
          <cell r="F1466" t="str">
            <v>h</v>
          </cell>
        </row>
        <row r="1467">
          <cell r="B1467" t="str">
            <v>15.1.217</v>
          </cell>
          <cell r="D1467" t="str">
            <v>72.14.01.02</v>
          </cell>
          <cell r="E1467" t="str">
            <v>CHAS.ESPARG.6000 C-B</v>
          </cell>
          <cell r="F1467" t="str">
            <v>h</v>
          </cell>
        </row>
        <row r="1468">
          <cell r="B1468" t="str">
            <v>15.1.218</v>
          </cell>
          <cell r="D1468" t="str">
            <v>72.14.01.03</v>
          </cell>
          <cell r="E1468" t="str">
            <v>CHAS.ESPARG.6000 C-C</v>
          </cell>
          <cell r="F1468" t="str">
            <v>h</v>
          </cell>
        </row>
        <row r="1469">
          <cell r="B1469" t="str">
            <v>15.1.219</v>
          </cell>
          <cell r="D1469" t="str">
            <v>72.14.01.04</v>
          </cell>
          <cell r="E1469" t="str">
            <v>CHAS.ESPARG.6000 C-D</v>
          </cell>
          <cell r="F1469" t="str">
            <v>h</v>
          </cell>
        </row>
        <row r="1470">
          <cell r="B1470" t="str">
            <v>15.1.220</v>
          </cell>
          <cell r="D1470" t="str">
            <v>72.14.01.05</v>
          </cell>
          <cell r="E1470" t="str">
            <v>CHAS.ESPARG.6000 C-E</v>
          </cell>
          <cell r="F1470" t="str">
            <v>km</v>
          </cell>
        </row>
        <row r="1471">
          <cell r="B1471" t="str">
            <v>15.1.221</v>
          </cell>
          <cell r="D1471" t="str">
            <v>72.15.01.01</v>
          </cell>
          <cell r="E1471" t="str">
            <v>CHAS.GUIN. 3,75T C-A</v>
          </cell>
          <cell r="F1471" t="str">
            <v>h</v>
          </cell>
        </row>
        <row r="1472">
          <cell r="B1472" t="str">
            <v>15.1.222</v>
          </cell>
          <cell r="D1472" t="str">
            <v>72.15.01.02</v>
          </cell>
          <cell r="E1472" t="str">
            <v>CHAS.GUIN. 3,75T C-B</v>
          </cell>
          <cell r="F1472" t="str">
            <v>h</v>
          </cell>
        </row>
        <row r="1473">
          <cell r="B1473" t="str">
            <v>15.1.223</v>
          </cell>
          <cell r="D1473" t="str">
            <v>72.15.01.03</v>
          </cell>
          <cell r="E1473" t="str">
            <v>CHAS.GUIN. 3,75T C-C</v>
          </cell>
          <cell r="F1473" t="str">
            <v>h</v>
          </cell>
        </row>
        <row r="1474">
          <cell r="B1474" t="str">
            <v>15.1.224</v>
          </cell>
          <cell r="D1474" t="str">
            <v>72.15.01.04</v>
          </cell>
          <cell r="E1474" t="str">
            <v>CHAS.GUIN. 3,75T C-D</v>
          </cell>
          <cell r="F1474" t="str">
            <v>h</v>
          </cell>
        </row>
        <row r="1475">
          <cell r="B1475" t="str">
            <v>15.1.225</v>
          </cell>
          <cell r="D1475" t="str">
            <v>72.15.01.05</v>
          </cell>
          <cell r="E1475" t="str">
            <v>CHAS.GUIN. 3,75T C-E</v>
          </cell>
          <cell r="F1475" t="str">
            <v>km</v>
          </cell>
        </row>
        <row r="1476">
          <cell r="B1476" t="str">
            <v>15.1.226</v>
          </cell>
          <cell r="D1476" t="str">
            <v>72.15.02.01</v>
          </cell>
          <cell r="E1476" t="str">
            <v>CHAS.GUINCHO 4,10T C-A</v>
          </cell>
          <cell r="F1476" t="str">
            <v>h</v>
          </cell>
        </row>
        <row r="1477">
          <cell r="B1477" t="str">
            <v>15.1.227</v>
          </cell>
          <cell r="D1477" t="str">
            <v>72.15.02.02</v>
          </cell>
          <cell r="E1477" t="str">
            <v>CHAS.GUINCHO 4,10T C-B</v>
          </cell>
          <cell r="F1477" t="str">
            <v>h</v>
          </cell>
        </row>
        <row r="1478">
          <cell r="B1478" t="str">
            <v>15.1.228</v>
          </cell>
          <cell r="D1478" t="str">
            <v>72.15.02.03</v>
          </cell>
          <cell r="E1478" t="str">
            <v>CHAS.GUINCHO 4,10T C-C</v>
          </cell>
          <cell r="F1478" t="str">
            <v>h</v>
          </cell>
        </row>
        <row r="1479">
          <cell r="B1479" t="str">
            <v>15.1.229</v>
          </cell>
          <cell r="D1479" t="str">
            <v>72.15.02.04</v>
          </cell>
          <cell r="E1479" t="str">
            <v>CHAS.GUINCHO 4,10T C-D</v>
          </cell>
          <cell r="F1479" t="str">
            <v>h</v>
          </cell>
        </row>
        <row r="1480">
          <cell r="B1480" t="str">
            <v>15.1.230</v>
          </cell>
          <cell r="D1480" t="str">
            <v>72.15.02.05</v>
          </cell>
          <cell r="E1480" t="str">
            <v>CHAS.GUINCHO 4,10T C-E</v>
          </cell>
          <cell r="F1480" t="str">
            <v>km</v>
          </cell>
        </row>
        <row r="1481">
          <cell r="B1481" t="str">
            <v>15.1.231</v>
          </cell>
          <cell r="D1481" t="str">
            <v>72.16.01.01</v>
          </cell>
          <cell r="E1481" t="str">
            <v>CHAS.US.L.A.10,5 C-A</v>
          </cell>
          <cell r="F1481" t="str">
            <v>h</v>
          </cell>
        </row>
        <row r="1482">
          <cell r="B1482" t="str">
            <v>15.1.232</v>
          </cell>
          <cell r="D1482" t="str">
            <v>72.16.01.02</v>
          </cell>
          <cell r="E1482" t="str">
            <v>CHAS.US.L.A.10,5 C-B</v>
          </cell>
          <cell r="F1482" t="str">
            <v>h</v>
          </cell>
        </row>
        <row r="1483">
          <cell r="B1483" t="str">
            <v>15.1.233</v>
          </cell>
          <cell r="D1483" t="str">
            <v>72.16.01.03</v>
          </cell>
          <cell r="E1483" t="str">
            <v>CHAS.US.L.A.10,5 C-C</v>
          </cell>
          <cell r="F1483" t="str">
            <v>h</v>
          </cell>
        </row>
        <row r="1484">
          <cell r="B1484" t="str">
            <v>15.1.234</v>
          </cell>
          <cell r="D1484" t="str">
            <v>72.16.01.04</v>
          </cell>
          <cell r="E1484" t="str">
            <v>CHAS.US.L.A.10,5 C-D</v>
          </cell>
          <cell r="F1484" t="str">
            <v>h</v>
          </cell>
        </row>
        <row r="1485">
          <cell r="B1485" t="str">
            <v>15.1.235</v>
          </cell>
          <cell r="D1485" t="str">
            <v>72.16.01.05</v>
          </cell>
          <cell r="E1485" t="str">
            <v>CHAS.US.L.A.10,5 C-E</v>
          </cell>
          <cell r="F1485" t="str">
            <v>km</v>
          </cell>
        </row>
        <row r="1486">
          <cell r="B1486" t="str">
            <v>15.1.236</v>
          </cell>
          <cell r="D1486" t="str">
            <v>72.16.02.01</v>
          </cell>
          <cell r="E1486" t="str">
            <v>CHAS.US.M.P.9M3 C-A</v>
          </cell>
          <cell r="F1486" t="str">
            <v>h</v>
          </cell>
        </row>
        <row r="1487">
          <cell r="B1487" t="str">
            <v>15.1.237</v>
          </cell>
          <cell r="D1487" t="str">
            <v>72.16.02.02</v>
          </cell>
          <cell r="E1487" t="str">
            <v>CHAS.US.M.P.9M3 C-B</v>
          </cell>
          <cell r="F1487" t="str">
            <v>h</v>
          </cell>
        </row>
        <row r="1488">
          <cell r="B1488" t="str">
            <v>15.1.238</v>
          </cell>
          <cell r="D1488" t="str">
            <v>72.16.02.03</v>
          </cell>
          <cell r="E1488" t="str">
            <v>CHAS.US.M.P.9M3 C-C</v>
          </cell>
          <cell r="F1488" t="str">
            <v>h</v>
          </cell>
        </row>
        <row r="1489">
          <cell r="B1489" t="str">
            <v>15.1.239</v>
          </cell>
          <cell r="D1489" t="str">
            <v>72.16.02.04</v>
          </cell>
          <cell r="E1489" t="str">
            <v>CHAS.US.M.P.9M3 C-D</v>
          </cell>
          <cell r="F1489" t="str">
            <v>h</v>
          </cell>
        </row>
        <row r="1490">
          <cell r="B1490" t="str">
            <v>15.1.240</v>
          </cell>
          <cell r="D1490" t="str">
            <v>72.17.01.01</v>
          </cell>
          <cell r="E1490" t="str">
            <v>CHAS.PANT.9M C-A</v>
          </cell>
          <cell r="F1490" t="str">
            <v>h</v>
          </cell>
        </row>
        <row r="1491">
          <cell r="B1491" t="str">
            <v>15.1.241</v>
          </cell>
          <cell r="D1491" t="str">
            <v>72.17.01.02</v>
          </cell>
          <cell r="E1491" t="str">
            <v>CHAS.PANT.9M C-B</v>
          </cell>
          <cell r="F1491" t="str">
            <v>h</v>
          </cell>
        </row>
        <row r="1492">
          <cell r="B1492" t="str">
            <v>15.1.242</v>
          </cell>
          <cell r="D1492" t="str">
            <v>72.17.01.03</v>
          </cell>
          <cell r="E1492" t="str">
            <v>CHAS.PANT.9M C-C</v>
          </cell>
          <cell r="F1492" t="str">
            <v>h</v>
          </cell>
        </row>
        <row r="1493">
          <cell r="B1493" t="str">
            <v>15.1.243</v>
          </cell>
          <cell r="D1493" t="str">
            <v>72.17.01.04</v>
          </cell>
          <cell r="E1493" t="str">
            <v>CHAS.PANT.9M C-D</v>
          </cell>
          <cell r="F1493" t="str">
            <v>h</v>
          </cell>
        </row>
        <row r="1494">
          <cell r="B1494" t="str">
            <v>15.1.244</v>
          </cell>
          <cell r="D1494" t="str">
            <v>72.18.01.01</v>
          </cell>
          <cell r="E1494" t="str">
            <v>CAV.M.CARR.30000 C-A</v>
          </cell>
          <cell r="F1494" t="str">
            <v>h</v>
          </cell>
        </row>
        <row r="1495">
          <cell r="B1495" t="str">
            <v>15.1.245</v>
          </cell>
          <cell r="D1495" t="str">
            <v>72.18.01.02</v>
          </cell>
          <cell r="E1495" t="str">
            <v>CAV.M.CARR.30000 C-B</v>
          </cell>
          <cell r="F1495" t="str">
            <v>h</v>
          </cell>
        </row>
        <row r="1496">
          <cell r="B1496" t="str">
            <v>15.1.246</v>
          </cell>
          <cell r="D1496" t="str">
            <v>72.18.01.03</v>
          </cell>
          <cell r="E1496" t="str">
            <v>CAV.M.CARR.30000 C-C</v>
          </cell>
          <cell r="F1496" t="str">
            <v>h</v>
          </cell>
        </row>
        <row r="1497">
          <cell r="B1497" t="str">
            <v>15.1.247</v>
          </cell>
          <cell r="D1497" t="str">
            <v>72.18.01.04</v>
          </cell>
          <cell r="E1497" t="str">
            <v>CAV.M.CARR.30000 C-D</v>
          </cell>
          <cell r="F1497" t="str">
            <v>h</v>
          </cell>
        </row>
        <row r="1498">
          <cell r="B1498" t="str">
            <v>15.1.248</v>
          </cell>
          <cell r="D1498" t="str">
            <v>72.18.01.05</v>
          </cell>
          <cell r="E1498" t="str">
            <v>CAV.M.CARR.30000 C-E</v>
          </cell>
          <cell r="F1498" t="str">
            <v>km</v>
          </cell>
        </row>
        <row r="1499">
          <cell r="B1499" t="str">
            <v>15.1.249</v>
          </cell>
          <cell r="D1499" t="str">
            <v>72.18.02.01</v>
          </cell>
          <cell r="E1499" t="str">
            <v>CAV.M.PRAN.30000 C-A</v>
          </cell>
          <cell r="F1499" t="str">
            <v>h</v>
          </cell>
        </row>
        <row r="1500">
          <cell r="B1500" t="str">
            <v>15.1.250</v>
          </cell>
          <cell r="D1500" t="str">
            <v>72.18.02.02</v>
          </cell>
          <cell r="E1500" t="str">
            <v>CAV.M.PRAN.30000 C-B</v>
          </cell>
          <cell r="F1500" t="str">
            <v>h</v>
          </cell>
        </row>
        <row r="1501">
          <cell r="B1501" t="str">
            <v>15.1.251</v>
          </cell>
          <cell r="D1501" t="str">
            <v>72.18.02.03</v>
          </cell>
          <cell r="E1501" t="str">
            <v>CAV.M.PRAN.30000 C-C</v>
          </cell>
          <cell r="F1501" t="str">
            <v>h</v>
          </cell>
        </row>
        <row r="1502">
          <cell r="B1502" t="str">
            <v>15.1.252</v>
          </cell>
          <cell r="D1502" t="str">
            <v>72.18.02.04</v>
          </cell>
          <cell r="E1502" t="str">
            <v>CAV.M.PRAN.30000 C-D</v>
          </cell>
          <cell r="F1502" t="str">
            <v>h</v>
          </cell>
        </row>
        <row r="1503">
          <cell r="B1503" t="str">
            <v>15.1.253</v>
          </cell>
          <cell r="D1503" t="str">
            <v>72.18.02.05</v>
          </cell>
          <cell r="E1503" t="str">
            <v>CAV.M.PRAN.30000 C-E</v>
          </cell>
          <cell r="F1503" t="str">
            <v>km</v>
          </cell>
        </row>
        <row r="1504">
          <cell r="B1504" t="str">
            <v>15.1.254</v>
          </cell>
          <cell r="D1504" t="str">
            <v>72.19.01.01</v>
          </cell>
          <cell r="E1504" t="str">
            <v>CAMPANULA C-A</v>
          </cell>
          <cell r="F1504" t="str">
            <v>h</v>
          </cell>
        </row>
        <row r="1505">
          <cell r="B1505" t="str">
            <v>15.1.255</v>
          </cell>
          <cell r="D1505" t="str">
            <v>72.19.01.02</v>
          </cell>
          <cell r="E1505" t="str">
            <v>CAMPANULA C-B</v>
          </cell>
          <cell r="F1505" t="str">
            <v>h</v>
          </cell>
        </row>
        <row r="1506">
          <cell r="B1506" t="str">
            <v>15.1.256</v>
          </cell>
          <cell r="D1506" t="str">
            <v>72.19.01.03</v>
          </cell>
          <cell r="E1506" t="str">
            <v>CAMPANULA C-C</v>
          </cell>
          <cell r="F1506" t="str">
            <v>h</v>
          </cell>
        </row>
        <row r="1507">
          <cell r="B1507" t="str">
            <v>15.1.257</v>
          </cell>
          <cell r="D1507" t="str">
            <v>72.19.01.04</v>
          </cell>
          <cell r="E1507" t="str">
            <v>CAMPANULA C-D</v>
          </cell>
          <cell r="F1507" t="str">
            <v>h</v>
          </cell>
        </row>
        <row r="1508">
          <cell r="B1508" t="str">
            <v>15.1.258</v>
          </cell>
          <cell r="D1508" t="str">
            <v>72.20.01.01</v>
          </cell>
          <cell r="E1508" t="str">
            <v xml:space="preserve">COMP.PERC.M.220 C-A </v>
          </cell>
          <cell r="F1508" t="str">
            <v>h</v>
          </cell>
        </row>
        <row r="1509">
          <cell r="B1509" t="str">
            <v>15.1.259</v>
          </cell>
          <cell r="D1509" t="str">
            <v>72.20.01.02</v>
          </cell>
          <cell r="E1509" t="str">
            <v>COMP.PERC.M.220 C-B</v>
          </cell>
          <cell r="F1509" t="str">
            <v>h</v>
          </cell>
        </row>
        <row r="1510">
          <cell r="B1510" t="str">
            <v>15.1.260</v>
          </cell>
          <cell r="D1510" t="str">
            <v>72.20.01.03</v>
          </cell>
          <cell r="E1510" t="str">
            <v>COMP.PERC.M.220 C-C</v>
          </cell>
          <cell r="F1510" t="str">
            <v>h</v>
          </cell>
        </row>
        <row r="1511">
          <cell r="B1511" t="str">
            <v>15.1.261</v>
          </cell>
          <cell r="D1511" t="str">
            <v>72.20.01.04</v>
          </cell>
          <cell r="E1511" t="str">
            <v>COMP.PERC.M.220 C-D</v>
          </cell>
          <cell r="F1511" t="str">
            <v>h</v>
          </cell>
        </row>
        <row r="1512">
          <cell r="B1512" t="str">
            <v>15.1.262</v>
          </cell>
          <cell r="D1512" t="str">
            <v>72.20.02.01</v>
          </cell>
          <cell r="E1512" t="str">
            <v>COMP.PL.M.1000 C-A</v>
          </cell>
          <cell r="F1512" t="str">
            <v>h</v>
          </cell>
        </row>
        <row r="1513">
          <cell r="B1513" t="str">
            <v>15.1.263</v>
          </cell>
          <cell r="D1513" t="str">
            <v>72.20.02.02</v>
          </cell>
          <cell r="E1513" t="str">
            <v>COMP.PL.M.1000 C-B</v>
          </cell>
          <cell r="F1513" t="str">
            <v>h</v>
          </cell>
        </row>
        <row r="1514">
          <cell r="B1514" t="str">
            <v>15.1.264</v>
          </cell>
          <cell r="D1514" t="str">
            <v>72.20.02.03</v>
          </cell>
          <cell r="E1514" t="str">
            <v>COMP.PL.M.1000 C-C</v>
          </cell>
          <cell r="F1514" t="str">
            <v>h</v>
          </cell>
        </row>
        <row r="1515">
          <cell r="B1515" t="str">
            <v>15.1.265</v>
          </cell>
          <cell r="D1515" t="str">
            <v>72.20.02.04</v>
          </cell>
          <cell r="E1515" t="str">
            <v>COMP.PL.M.1000 C-D</v>
          </cell>
          <cell r="F1515" t="str">
            <v>h</v>
          </cell>
        </row>
        <row r="1516">
          <cell r="B1516" t="str">
            <v>15.1.266</v>
          </cell>
          <cell r="D1516" t="str">
            <v>72.21.01.01</v>
          </cell>
          <cell r="E1516" t="str">
            <v>COMP. XA-90 MWD C-A</v>
          </cell>
          <cell r="F1516" t="str">
            <v>h</v>
          </cell>
        </row>
        <row r="1517">
          <cell r="B1517" t="str">
            <v>15.1.267</v>
          </cell>
          <cell r="D1517" t="str">
            <v>72.21.01.02</v>
          </cell>
          <cell r="E1517" t="str">
            <v>COMP. XA-90 MWD C-B</v>
          </cell>
          <cell r="F1517" t="str">
            <v>h</v>
          </cell>
        </row>
        <row r="1518">
          <cell r="B1518" t="str">
            <v>15.1.268</v>
          </cell>
          <cell r="D1518" t="str">
            <v>72.21.01.03</v>
          </cell>
          <cell r="E1518" t="str">
            <v>COMP. XA-90 MWD C-C</v>
          </cell>
          <cell r="F1518" t="str">
            <v>h</v>
          </cell>
        </row>
        <row r="1519">
          <cell r="B1519" t="str">
            <v>15.1.269</v>
          </cell>
          <cell r="D1519" t="str">
            <v>72.21.01.04</v>
          </cell>
          <cell r="E1519" t="str">
            <v>COMP. XA-90 MWD C-D</v>
          </cell>
          <cell r="F1519" t="str">
            <v>h</v>
          </cell>
        </row>
        <row r="1520">
          <cell r="B1520" t="str">
            <v>15.1.270</v>
          </cell>
          <cell r="D1520" t="str">
            <v>72.21.02.01</v>
          </cell>
          <cell r="E1520" t="str">
            <v>COMP. XA-125 MWD C-A</v>
          </cell>
          <cell r="F1520" t="str">
            <v>h</v>
          </cell>
        </row>
        <row r="1521">
          <cell r="B1521" t="str">
            <v>15.1.271</v>
          </cell>
          <cell r="D1521" t="str">
            <v>72.21.02.02</v>
          </cell>
          <cell r="E1521" t="str">
            <v>COMP. XA-125 MWD C-B</v>
          </cell>
          <cell r="F1521" t="str">
            <v>h</v>
          </cell>
        </row>
        <row r="1522">
          <cell r="B1522" t="str">
            <v>15.1.272</v>
          </cell>
          <cell r="D1522" t="str">
            <v>72.21.02.03</v>
          </cell>
          <cell r="E1522" t="str">
            <v>COMP. XA-125 MWD C-C</v>
          </cell>
          <cell r="F1522" t="str">
            <v>h</v>
          </cell>
        </row>
        <row r="1523">
          <cell r="B1523" t="str">
            <v>15.1.273</v>
          </cell>
          <cell r="D1523" t="str">
            <v>72.21.02.04</v>
          </cell>
          <cell r="E1523" t="str">
            <v>COMP. XA-125 MWD C-D</v>
          </cell>
          <cell r="F1523" t="str">
            <v>h</v>
          </cell>
        </row>
        <row r="1524">
          <cell r="B1524" t="str">
            <v>15.1.274</v>
          </cell>
          <cell r="D1524" t="str">
            <v>72.21.03.01</v>
          </cell>
          <cell r="E1524" t="str">
            <v>COMP. XA-175 MWD C-A</v>
          </cell>
          <cell r="F1524" t="str">
            <v>h</v>
          </cell>
        </row>
        <row r="1525">
          <cell r="B1525" t="str">
            <v>15.1.275</v>
          </cell>
          <cell r="D1525" t="str">
            <v>72.21.03.02</v>
          </cell>
          <cell r="E1525" t="str">
            <v>COMP. XA-175 MWD C-B</v>
          </cell>
          <cell r="F1525" t="str">
            <v>h</v>
          </cell>
        </row>
        <row r="1526">
          <cell r="B1526" t="str">
            <v>15.1.276</v>
          </cell>
          <cell r="D1526" t="str">
            <v>72.21.03.03</v>
          </cell>
          <cell r="E1526" t="str">
            <v>COMP. XA-175 MWD C-C</v>
          </cell>
          <cell r="F1526" t="str">
            <v>h</v>
          </cell>
        </row>
        <row r="1527">
          <cell r="B1527" t="str">
            <v>15.1.277</v>
          </cell>
          <cell r="D1527" t="str">
            <v>72.21.03.04</v>
          </cell>
          <cell r="E1527" t="str">
            <v>COMP. XA-175 MWD C-D</v>
          </cell>
          <cell r="F1527" t="str">
            <v>h</v>
          </cell>
        </row>
        <row r="1528">
          <cell r="B1528" t="str">
            <v>15.1.278</v>
          </cell>
          <cell r="D1528" t="str">
            <v>72.21.04.01</v>
          </cell>
          <cell r="E1528" t="str">
            <v>COMP. XA-360 MWD C-A</v>
          </cell>
          <cell r="F1528" t="str">
            <v>h</v>
          </cell>
        </row>
        <row r="1529">
          <cell r="B1529" t="str">
            <v>15.1.279</v>
          </cell>
          <cell r="D1529" t="str">
            <v>72.21.04.02</v>
          </cell>
          <cell r="E1529" t="str">
            <v>COMP. XA-360 MWD C-B</v>
          </cell>
          <cell r="F1529" t="str">
            <v>h</v>
          </cell>
        </row>
        <row r="1530">
          <cell r="B1530" t="str">
            <v>15.1.280</v>
          </cell>
          <cell r="D1530" t="str">
            <v>72.21.04.03</v>
          </cell>
          <cell r="E1530" t="str">
            <v>COMP. XA-360 MWD C-C</v>
          </cell>
          <cell r="F1530" t="str">
            <v>h</v>
          </cell>
        </row>
        <row r="1531">
          <cell r="B1531" t="str">
            <v>15.1.281</v>
          </cell>
          <cell r="D1531" t="str">
            <v>72.21.04.04</v>
          </cell>
          <cell r="E1531" t="str">
            <v>COMP. XA-360 MWD C-D</v>
          </cell>
          <cell r="F1531" t="str">
            <v>h</v>
          </cell>
        </row>
        <row r="1532">
          <cell r="B1532" t="str">
            <v>15.1.282</v>
          </cell>
          <cell r="D1532" t="str">
            <v>72.22.03.01</v>
          </cell>
          <cell r="E1532" t="str">
            <v>DEM.FAIXA Q. 500L C-A</v>
          </cell>
          <cell r="F1532" t="str">
            <v>h</v>
          </cell>
        </row>
        <row r="1533">
          <cell r="B1533" t="str">
            <v>15.1.283</v>
          </cell>
          <cell r="D1533" t="str">
            <v>72.22.03.02</v>
          </cell>
          <cell r="E1533" t="str">
            <v>DEM.FAIXA Q. 500L C-B</v>
          </cell>
          <cell r="F1533" t="str">
            <v>h</v>
          </cell>
        </row>
        <row r="1534">
          <cell r="B1534" t="str">
            <v>15.1.284</v>
          </cell>
          <cell r="D1534" t="str">
            <v>72.22.03.03</v>
          </cell>
          <cell r="E1534" t="str">
            <v>DEM.FAIXA Q. 500L C-C</v>
          </cell>
          <cell r="F1534" t="str">
            <v>h</v>
          </cell>
        </row>
        <row r="1535">
          <cell r="B1535" t="str">
            <v>15.1.285</v>
          </cell>
          <cell r="D1535" t="str">
            <v>72.22.03.04</v>
          </cell>
          <cell r="E1535" t="str">
            <v>DEM.FAIXA Q. 500L C-D</v>
          </cell>
          <cell r="F1535" t="str">
            <v>h</v>
          </cell>
        </row>
        <row r="1536">
          <cell r="B1536" t="str">
            <v>15.1.286</v>
          </cell>
          <cell r="D1536" t="str">
            <v>72.23.01.01</v>
          </cell>
          <cell r="E1536" t="str">
            <v>DIST.A.S/E 1000 C-A</v>
          </cell>
          <cell r="F1536" t="str">
            <v>h</v>
          </cell>
        </row>
        <row r="1537">
          <cell r="B1537" t="str">
            <v>15.1.287</v>
          </cell>
          <cell r="D1537" t="str">
            <v>72.23.01.02</v>
          </cell>
          <cell r="E1537" t="str">
            <v>DIST.A.S/E 1000 C-B</v>
          </cell>
          <cell r="F1537" t="str">
            <v>h</v>
          </cell>
        </row>
        <row r="1538">
          <cell r="B1538" t="str">
            <v>15.1.288</v>
          </cell>
          <cell r="D1538" t="str">
            <v>72.23.01.03</v>
          </cell>
          <cell r="E1538" t="str">
            <v>DIST.A.S/E 1000 C-C</v>
          </cell>
          <cell r="F1538" t="str">
            <v>h</v>
          </cell>
        </row>
        <row r="1539">
          <cell r="B1539" t="str">
            <v>15.1.289</v>
          </cell>
          <cell r="D1539" t="str">
            <v>72.23.01.04</v>
          </cell>
          <cell r="E1539" t="str">
            <v>DIST.A.S/E 1000 C-D</v>
          </cell>
          <cell r="F1539" t="str">
            <v>h</v>
          </cell>
        </row>
        <row r="1540">
          <cell r="B1540" t="str">
            <v>15.1.290</v>
          </cell>
          <cell r="D1540" t="str">
            <v>72.23.02.01</v>
          </cell>
          <cell r="E1540" t="str">
            <v>DIST.AGR.600T/H C-A</v>
          </cell>
          <cell r="F1540" t="str">
            <v>h</v>
          </cell>
        </row>
        <row r="1541">
          <cell r="B1541" t="str">
            <v>15.1.291</v>
          </cell>
          <cell r="D1541" t="str">
            <v>72.23.02.02</v>
          </cell>
          <cell r="E1541" t="str">
            <v>DIST.AGR.600T/H C-B</v>
          </cell>
          <cell r="F1541" t="str">
            <v>h</v>
          </cell>
        </row>
        <row r="1542">
          <cell r="B1542" t="str">
            <v>15.1.292</v>
          </cell>
          <cell r="D1542" t="str">
            <v>72.23.02.03</v>
          </cell>
          <cell r="E1542" t="str">
            <v>DIST.AGR.600T/H C-C</v>
          </cell>
          <cell r="F1542" t="str">
            <v>h</v>
          </cell>
        </row>
        <row r="1543">
          <cell r="B1543" t="str">
            <v>15.1.293</v>
          </cell>
          <cell r="D1543" t="str">
            <v>72.23.02.04</v>
          </cell>
          <cell r="E1543" t="str">
            <v>DIST.AGR.600T/H C-D</v>
          </cell>
          <cell r="F1543" t="str">
            <v>h</v>
          </cell>
        </row>
        <row r="1544">
          <cell r="B1544" t="str">
            <v>15.1.294</v>
          </cell>
          <cell r="D1544" t="str">
            <v>72.23.03.01</v>
          </cell>
          <cell r="E1544" t="str">
            <v>DISTR.ASF.R.2400 C-A</v>
          </cell>
          <cell r="F1544" t="str">
            <v>h</v>
          </cell>
        </row>
        <row r="1545">
          <cell r="B1545" t="str">
            <v>15.1.295</v>
          </cell>
          <cell r="D1545" t="str">
            <v>72.23.03.02</v>
          </cell>
          <cell r="E1545" t="str">
            <v>DISTR.ASF.R.2400 C-B</v>
          </cell>
          <cell r="F1545" t="str">
            <v>h</v>
          </cell>
        </row>
        <row r="1546">
          <cell r="B1546" t="str">
            <v>15.1.296</v>
          </cell>
          <cell r="D1546" t="str">
            <v>72.23.03.03</v>
          </cell>
          <cell r="E1546" t="str">
            <v>DISTR.ASF.R.2400 C-C</v>
          </cell>
          <cell r="F1546" t="str">
            <v>h</v>
          </cell>
        </row>
        <row r="1547">
          <cell r="B1547" t="str">
            <v>15.1.297</v>
          </cell>
          <cell r="D1547" t="str">
            <v>72.23.03.04</v>
          </cell>
          <cell r="E1547" t="str">
            <v>DISTR.ASF.R.2400 C-D</v>
          </cell>
          <cell r="F1547" t="str">
            <v>h</v>
          </cell>
        </row>
        <row r="1548">
          <cell r="B1548" t="str">
            <v>15.1.298</v>
          </cell>
          <cell r="D1548" t="str">
            <v>72.24.01.01</v>
          </cell>
          <cell r="E1548" t="str">
            <v>DIST.AD. SEM.700L C-A</v>
          </cell>
          <cell r="F1548" t="str">
            <v>h</v>
          </cell>
        </row>
        <row r="1549">
          <cell r="B1549" t="str">
            <v>15.1.299</v>
          </cell>
          <cell r="D1549" t="str">
            <v>72.24.01.02</v>
          </cell>
          <cell r="E1549" t="str">
            <v>DIST.AD. SEM.700L C-B</v>
          </cell>
          <cell r="F1549" t="str">
            <v>h</v>
          </cell>
        </row>
        <row r="1550">
          <cell r="B1550" t="str">
            <v>15.1.300</v>
          </cell>
          <cell r="D1550" t="str">
            <v>72.24.01.03</v>
          </cell>
          <cell r="E1550" t="str">
            <v>DIST.AD. SEM.700L C-C</v>
          </cell>
          <cell r="F1550" t="str">
            <v>h</v>
          </cell>
        </row>
        <row r="1551">
          <cell r="B1551" t="str">
            <v>15.1.301</v>
          </cell>
          <cell r="D1551" t="str">
            <v>72.24.01.04</v>
          </cell>
          <cell r="E1551" t="str">
            <v>DIST.AD. SEM.700L C-D</v>
          </cell>
          <cell r="F1551" t="str">
            <v>h</v>
          </cell>
        </row>
        <row r="1552">
          <cell r="B1552" t="str">
            <v>15.1.302</v>
          </cell>
          <cell r="D1552" t="str">
            <v>72.25.01.01</v>
          </cell>
          <cell r="E1552" t="str">
            <v>DRAGA C/EMB.A.400 C-A</v>
          </cell>
          <cell r="F1552" t="str">
            <v>h</v>
          </cell>
        </row>
        <row r="1553">
          <cell r="B1553" t="str">
            <v>15.1.303</v>
          </cell>
          <cell r="D1553" t="str">
            <v>72.25.01.02</v>
          </cell>
          <cell r="E1553" t="str">
            <v>DRAGA C/EMB.A.400 C-B</v>
          </cell>
          <cell r="F1553" t="str">
            <v>h</v>
          </cell>
        </row>
        <row r="1554">
          <cell r="B1554" t="str">
            <v>15.1.304</v>
          </cell>
          <cell r="D1554" t="str">
            <v>72.25.01.03</v>
          </cell>
          <cell r="E1554" t="str">
            <v>DRAGA C/EMB.A.400 C-C h</v>
          </cell>
          <cell r="F1554" t="str">
            <v>h</v>
          </cell>
        </row>
        <row r="1555">
          <cell r="B1555" t="str">
            <v>15.1.305</v>
          </cell>
          <cell r="D1555" t="str">
            <v>72.25.01.04</v>
          </cell>
          <cell r="E1555" t="str">
            <v>DRAGA C/EMB.A.400 C-D</v>
          </cell>
          <cell r="F1555" t="str">
            <v>h</v>
          </cell>
        </row>
        <row r="1556">
          <cell r="B1556" t="str">
            <v>15.1.306</v>
          </cell>
          <cell r="D1556" t="str">
            <v>72.26.01.01</v>
          </cell>
          <cell r="E1556" t="str">
            <v>EQUIP.VIS.OAE 25M C-A</v>
          </cell>
          <cell r="F1556" t="str">
            <v>h</v>
          </cell>
        </row>
        <row r="1557">
          <cell r="B1557" t="str">
            <v>15.1.307</v>
          </cell>
          <cell r="D1557" t="str">
            <v>72.26.01.02</v>
          </cell>
          <cell r="E1557" t="str">
            <v>EQUIP.VIS.OAE 25M C-B</v>
          </cell>
          <cell r="F1557" t="str">
            <v>h</v>
          </cell>
        </row>
        <row r="1558">
          <cell r="B1558" t="str">
            <v>15.1.308</v>
          </cell>
          <cell r="D1558" t="str">
            <v>72.26.01.03</v>
          </cell>
          <cell r="E1558" t="str">
            <v>EQUIP.VIS.OAE 25M C-C</v>
          </cell>
          <cell r="F1558" t="str">
            <v>h</v>
          </cell>
        </row>
        <row r="1559">
          <cell r="B1559" t="str">
            <v>15.1.309</v>
          </cell>
          <cell r="D1559" t="str">
            <v>72.26.01.04</v>
          </cell>
          <cell r="E1559" t="str">
            <v>EQUIP.VIS.OAE 25M C-D</v>
          </cell>
          <cell r="F1559" t="str">
            <v>h</v>
          </cell>
        </row>
        <row r="1560">
          <cell r="B1560" t="str">
            <v>15.1.310</v>
          </cell>
          <cell r="D1560" t="str">
            <v>72.26.02.01</v>
          </cell>
          <cell r="E1560" t="str">
            <v>EQ.VIS.OAE 12,14M C-A</v>
          </cell>
          <cell r="F1560" t="str">
            <v>h</v>
          </cell>
        </row>
        <row r="1561">
          <cell r="B1561" t="str">
            <v>15.1.311</v>
          </cell>
          <cell r="D1561" t="str">
            <v>72.26.02.02</v>
          </cell>
          <cell r="E1561" t="str">
            <v>EQ.VIS.OAE 12,14M C-B</v>
          </cell>
          <cell r="F1561" t="str">
            <v>h</v>
          </cell>
        </row>
        <row r="1562">
          <cell r="B1562" t="str">
            <v>15.1.312</v>
          </cell>
          <cell r="D1562" t="str">
            <v>72.26.02.03</v>
          </cell>
          <cell r="E1562" t="str">
            <v>EQ.VIS.OAE 12,14M C-C</v>
          </cell>
          <cell r="F1562" t="str">
            <v>h</v>
          </cell>
        </row>
        <row r="1563">
          <cell r="B1563" t="str">
            <v>15.1.313</v>
          </cell>
          <cell r="D1563" t="str">
            <v>72.26.02.04</v>
          </cell>
          <cell r="E1563" t="str">
            <v xml:space="preserve">EQ.VIS.OAE 12,14M C-D </v>
          </cell>
          <cell r="F1563" t="str">
            <v>h</v>
          </cell>
        </row>
        <row r="1564">
          <cell r="B1564" t="str">
            <v>15.1.314</v>
          </cell>
          <cell r="D1564" t="str">
            <v>72.26.03.01</v>
          </cell>
          <cell r="E1564" t="str">
            <v>EQ.VIS.OAE 7,62M C-A</v>
          </cell>
          <cell r="F1564" t="str">
            <v>h</v>
          </cell>
        </row>
        <row r="1565">
          <cell r="B1565" t="str">
            <v>15.1.315</v>
          </cell>
          <cell r="D1565" t="str">
            <v>72.26.03.02</v>
          </cell>
          <cell r="E1565" t="str">
            <v>EQ.VIS.OAE 7,62M C-B</v>
          </cell>
          <cell r="F1565" t="str">
            <v>h</v>
          </cell>
        </row>
        <row r="1566">
          <cell r="B1566" t="str">
            <v>15.1.316</v>
          </cell>
          <cell r="D1566" t="str">
            <v>72.26.03.03</v>
          </cell>
          <cell r="E1566" t="str">
            <v>EQ.VIS.OAE 7,62M C-C</v>
          </cell>
          <cell r="F1566" t="str">
            <v>h</v>
          </cell>
        </row>
        <row r="1567">
          <cell r="B1567" t="str">
            <v>15.1.317</v>
          </cell>
          <cell r="D1567" t="str">
            <v>72.26.03.04</v>
          </cell>
          <cell r="E1567" t="str">
            <v>EQ.VIS.OAE 7,62M C-D</v>
          </cell>
          <cell r="F1567" t="str">
            <v>h</v>
          </cell>
        </row>
        <row r="1568">
          <cell r="B1568" t="str">
            <v>15.1.318</v>
          </cell>
          <cell r="D1568" t="str">
            <v xml:space="preserve">72.26.04.06 </v>
          </cell>
          <cell r="E1568" t="str">
            <v>E. LAB. CAMPO/SEDE C-F</v>
          </cell>
          <cell r="F1568" t="str">
            <v>equip. mensal</v>
          </cell>
        </row>
        <row r="1569">
          <cell r="B1569" t="str">
            <v>15.1.319</v>
          </cell>
          <cell r="D1569" t="str">
            <v>72.27.01.01</v>
          </cell>
          <cell r="E1569" t="str">
            <v>ESC.H.S/ES.0,7M3 C-A</v>
          </cell>
          <cell r="F1569" t="str">
            <v>h</v>
          </cell>
        </row>
        <row r="1570">
          <cell r="B1570" t="str">
            <v>15.1.320</v>
          </cell>
          <cell r="D1570" t="str">
            <v>72.27.01.02</v>
          </cell>
          <cell r="E1570" t="str">
            <v>ESC.H.S/ES.0,7M3 C-B</v>
          </cell>
          <cell r="F1570" t="str">
            <v>h</v>
          </cell>
        </row>
        <row r="1571">
          <cell r="B1571" t="str">
            <v>15.1.321</v>
          </cell>
          <cell r="D1571" t="str">
            <v>72.27.01.03</v>
          </cell>
          <cell r="E1571" t="str">
            <v>ESC.H.S/ES.0,7M3 C-C</v>
          </cell>
          <cell r="F1571" t="str">
            <v>h</v>
          </cell>
        </row>
        <row r="1572">
          <cell r="B1572" t="str">
            <v>15.1.322</v>
          </cell>
          <cell r="D1572" t="str">
            <v>72.27.01.04</v>
          </cell>
          <cell r="E1572" t="str">
            <v>ESC.H.S/ES.0,7M3 C-D</v>
          </cell>
          <cell r="F1572" t="str">
            <v>h</v>
          </cell>
        </row>
        <row r="1573">
          <cell r="B1573" t="str">
            <v>15.1.323</v>
          </cell>
          <cell r="D1573" t="str">
            <v>72.27.02.01</v>
          </cell>
          <cell r="E1573" t="str">
            <v>ESC.H.S/ES.0,6M3 C-A</v>
          </cell>
          <cell r="F1573" t="str">
            <v>h</v>
          </cell>
        </row>
        <row r="1574">
          <cell r="B1574" t="str">
            <v>15.1.324</v>
          </cell>
          <cell r="D1574" t="str">
            <v>72.27.02.02</v>
          </cell>
          <cell r="E1574" t="str">
            <v xml:space="preserve">ESC.H.S/ES.0,6M3 C-B </v>
          </cell>
          <cell r="F1574" t="str">
            <v>h</v>
          </cell>
        </row>
        <row r="1575">
          <cell r="B1575" t="str">
            <v>15.1.325</v>
          </cell>
          <cell r="D1575" t="str">
            <v>72.27.02.03</v>
          </cell>
          <cell r="E1575" t="str">
            <v>ESC.H.S/ES.0,6M3 C-C</v>
          </cell>
          <cell r="F1575" t="str">
            <v>h</v>
          </cell>
        </row>
        <row r="1576">
          <cell r="B1576" t="str">
            <v>15.1.326</v>
          </cell>
          <cell r="D1576" t="str">
            <v>72.27.02.04</v>
          </cell>
          <cell r="E1576" t="str">
            <v>ESC.H.S/ES.0,6M3 C-D</v>
          </cell>
          <cell r="F1576" t="str">
            <v>h</v>
          </cell>
        </row>
        <row r="1577">
          <cell r="B1577" t="str">
            <v>15.1.327</v>
          </cell>
          <cell r="D1577" t="str">
            <v>72.27.03.01</v>
          </cell>
          <cell r="E1577" t="str">
            <v xml:space="preserve">ESC.H.S/ES.0,62M3 C-A </v>
          </cell>
          <cell r="F1577" t="str">
            <v>h</v>
          </cell>
        </row>
        <row r="1578">
          <cell r="B1578" t="str">
            <v>15.1.328</v>
          </cell>
          <cell r="D1578" t="str">
            <v>72.27.03.02</v>
          </cell>
          <cell r="E1578" t="str">
            <v>ESC.H.S/ES.0,62M3 C-B</v>
          </cell>
          <cell r="F1578" t="str">
            <v>h</v>
          </cell>
        </row>
        <row r="1579">
          <cell r="B1579" t="str">
            <v>15.1.329</v>
          </cell>
          <cell r="D1579" t="str">
            <v>72.27.03.03</v>
          </cell>
          <cell r="E1579" t="str">
            <v>ESC.H.S/ES.0,62M3 C-C</v>
          </cell>
          <cell r="F1579" t="str">
            <v>h</v>
          </cell>
        </row>
        <row r="1580">
          <cell r="B1580" t="str">
            <v>15.1.330</v>
          </cell>
          <cell r="D1580" t="str">
            <v>72.27.03.04</v>
          </cell>
          <cell r="E1580" t="str">
            <v>ESC.H.S/ES.0,62M3 C-D</v>
          </cell>
          <cell r="F1580" t="str">
            <v>h</v>
          </cell>
        </row>
        <row r="1581">
          <cell r="B1581" t="str">
            <v>15.1.331</v>
          </cell>
          <cell r="D1581" t="str">
            <v>72.27.04.01</v>
          </cell>
          <cell r="E1581" t="str">
            <v>ESC.H.S/ES.2,2M3 C-A</v>
          </cell>
          <cell r="F1581" t="str">
            <v>h</v>
          </cell>
        </row>
        <row r="1582">
          <cell r="B1582" t="str">
            <v>15.1.332</v>
          </cell>
          <cell r="D1582" t="str">
            <v>72.27.04.02</v>
          </cell>
          <cell r="E1582" t="str">
            <v>ESC.H.S/ES.2,2M3 C-B</v>
          </cell>
          <cell r="F1582" t="str">
            <v>h</v>
          </cell>
        </row>
        <row r="1583">
          <cell r="B1583" t="str">
            <v>15.1.333</v>
          </cell>
          <cell r="D1583" t="str">
            <v>72.27.04.03</v>
          </cell>
          <cell r="E1583" t="str">
            <v>ESC.H.S/ES.2,2M3 C-C</v>
          </cell>
          <cell r="F1583" t="str">
            <v>h</v>
          </cell>
        </row>
        <row r="1584">
          <cell r="B1584" t="str">
            <v>15.1.334</v>
          </cell>
          <cell r="D1584" t="str">
            <v>72.27.04.04</v>
          </cell>
          <cell r="E1584" t="str">
            <v>ESC.H.S/ES.2,2M3 C-D</v>
          </cell>
          <cell r="F1584" t="str">
            <v>h</v>
          </cell>
        </row>
        <row r="1585">
          <cell r="B1585" t="str">
            <v>15.1.335</v>
          </cell>
          <cell r="D1585" t="str">
            <v>72.27.05.01</v>
          </cell>
          <cell r="E1585" t="str">
            <v>ESC.H.S/PN0,25M3 C-A</v>
          </cell>
          <cell r="F1585" t="str">
            <v>h</v>
          </cell>
        </row>
        <row r="1586">
          <cell r="B1586" t="str">
            <v>15.1.336</v>
          </cell>
          <cell r="D1586" t="str">
            <v>72.27.05.02</v>
          </cell>
          <cell r="E1586" t="str">
            <v>ESC.H.S/PN0,25M3 C-B</v>
          </cell>
          <cell r="F1586" t="str">
            <v>h</v>
          </cell>
        </row>
        <row r="1587">
          <cell r="B1587" t="str">
            <v>15.1.337</v>
          </cell>
          <cell r="D1587" t="str">
            <v>72.27.05.03</v>
          </cell>
          <cell r="E1587" t="str">
            <v>ESC.H.S/PN0,25M3 C-C</v>
          </cell>
          <cell r="F1587" t="str">
            <v>h</v>
          </cell>
        </row>
        <row r="1588">
          <cell r="B1588" t="str">
            <v>15.1.338</v>
          </cell>
          <cell r="D1588" t="str">
            <v>72.27.05.04</v>
          </cell>
          <cell r="E1588" t="str">
            <v>ESC.H.S/PN0,25M3 C-D</v>
          </cell>
          <cell r="F1588" t="str">
            <v>h</v>
          </cell>
        </row>
        <row r="1589">
          <cell r="B1589" t="str">
            <v>15.1.339</v>
          </cell>
          <cell r="D1589" t="str">
            <v>72.28.01.01</v>
          </cell>
          <cell r="E1589" t="str">
            <v>EMPILHAD.2500KG C-A</v>
          </cell>
          <cell r="F1589" t="str">
            <v>h</v>
          </cell>
        </row>
        <row r="1590">
          <cell r="B1590" t="str">
            <v>15.1.340</v>
          </cell>
          <cell r="D1590" t="str">
            <v>72.28.01.02</v>
          </cell>
          <cell r="E1590" t="str">
            <v>EMPILHAD.2500KG C-B</v>
          </cell>
          <cell r="F1590" t="str">
            <v>h</v>
          </cell>
        </row>
        <row r="1591">
          <cell r="B1591" t="str">
            <v>15.1.341</v>
          </cell>
          <cell r="D1591" t="str">
            <v>72.28.01.03</v>
          </cell>
          <cell r="E1591" t="str">
            <v xml:space="preserve">EMPILHAD.2500KG C-C </v>
          </cell>
          <cell r="F1591" t="str">
            <v>h</v>
          </cell>
        </row>
        <row r="1592">
          <cell r="B1592" t="str">
            <v>15.1.342</v>
          </cell>
          <cell r="D1592" t="str">
            <v>72.28.01.04</v>
          </cell>
          <cell r="E1592" t="str">
            <v>EMPILHAD.2500KG C-D</v>
          </cell>
          <cell r="F1592" t="str">
            <v>h</v>
          </cell>
        </row>
        <row r="1593">
          <cell r="B1593" t="str">
            <v>15.1.343</v>
          </cell>
          <cell r="D1593" t="str">
            <v>72.28.02.01</v>
          </cell>
          <cell r="E1593" t="str">
            <v>EMPILHAD.5000KG C-A</v>
          </cell>
          <cell r="F1593" t="str">
            <v>h</v>
          </cell>
        </row>
        <row r="1594">
          <cell r="B1594" t="str">
            <v>15.1.344</v>
          </cell>
          <cell r="D1594" t="str">
            <v>72.28.02.02</v>
          </cell>
          <cell r="E1594" t="str">
            <v>EMPILHAD.5000KG C-B</v>
          </cell>
          <cell r="F1594" t="str">
            <v>h</v>
          </cell>
        </row>
        <row r="1595">
          <cell r="B1595" t="str">
            <v>15.1.345</v>
          </cell>
          <cell r="D1595" t="str">
            <v>72.28.02.03</v>
          </cell>
          <cell r="E1595" t="str">
            <v>EMPILHAD.5000KG C-C</v>
          </cell>
          <cell r="F1595" t="str">
            <v>h</v>
          </cell>
        </row>
        <row r="1596">
          <cell r="B1596" t="str">
            <v>15.1.346</v>
          </cell>
          <cell r="D1596" t="str">
            <v>72.28.02.04</v>
          </cell>
          <cell r="E1596" t="str">
            <v>EMPILHAD.5000KG C-D</v>
          </cell>
          <cell r="F1596" t="str">
            <v>h</v>
          </cell>
        </row>
        <row r="1597">
          <cell r="B1597" t="str">
            <v>15.1.347</v>
          </cell>
          <cell r="D1597" t="str">
            <v>72.29.01.01</v>
          </cell>
          <cell r="E1597" t="str">
            <v>FRES.F.S/PN 150 C-A</v>
          </cell>
          <cell r="F1597" t="str">
            <v>h</v>
          </cell>
        </row>
        <row r="1598">
          <cell r="B1598" t="str">
            <v>15.1.348</v>
          </cell>
          <cell r="D1598" t="str">
            <v>72.29.01.02</v>
          </cell>
          <cell r="E1598" t="str">
            <v>FRES.F.S/PN 150 C-B</v>
          </cell>
          <cell r="F1598" t="str">
            <v>h</v>
          </cell>
        </row>
        <row r="1599">
          <cell r="B1599" t="str">
            <v>15.1.349</v>
          </cell>
          <cell r="D1599" t="str">
            <v>72.29.01.03</v>
          </cell>
          <cell r="E1599" t="str">
            <v xml:space="preserve">FRES.F.S/PN 150 C-C </v>
          </cell>
          <cell r="F1599" t="str">
            <v>h</v>
          </cell>
        </row>
        <row r="1600">
          <cell r="B1600" t="str">
            <v>15.1.350</v>
          </cell>
          <cell r="D1600" t="str">
            <v>72.29.01.04</v>
          </cell>
          <cell r="E1600" t="str">
            <v>FRES.F.S/PN 150 C-D</v>
          </cell>
          <cell r="F1600" t="str">
            <v>h</v>
          </cell>
        </row>
        <row r="1601">
          <cell r="B1601" t="str">
            <v>15.1.351</v>
          </cell>
          <cell r="D1601" t="str">
            <v>72.29.02.01</v>
          </cell>
          <cell r="E1601" t="str">
            <v>FRES.F.S/EST.403 C-A</v>
          </cell>
          <cell r="F1601" t="str">
            <v>h</v>
          </cell>
        </row>
        <row r="1602">
          <cell r="B1602" t="str">
            <v>15.1.352</v>
          </cell>
          <cell r="D1602" t="str">
            <v>72.29.02.02</v>
          </cell>
          <cell r="E1602" t="str">
            <v>FRES.F.S/EST.403 C-B</v>
          </cell>
          <cell r="F1602" t="str">
            <v>h</v>
          </cell>
        </row>
        <row r="1603">
          <cell r="B1603" t="str">
            <v>15.1.353</v>
          </cell>
          <cell r="D1603" t="str">
            <v>72.29.02.03</v>
          </cell>
          <cell r="E1603" t="str">
            <v>FRES.F.S/EST.403 C-C</v>
          </cell>
          <cell r="F1603" t="str">
            <v>h</v>
          </cell>
        </row>
        <row r="1604">
          <cell r="B1604" t="str">
            <v>15.1.354</v>
          </cell>
          <cell r="D1604" t="str">
            <v>72.29.02.04</v>
          </cell>
          <cell r="E1604" t="str">
            <v>FRES.F.S/EST.403 C-D</v>
          </cell>
          <cell r="F1604" t="str">
            <v>h</v>
          </cell>
        </row>
        <row r="1605">
          <cell r="B1605" t="str">
            <v>15.1.355</v>
          </cell>
          <cell r="D1605" t="str">
            <v>72.31.01.01</v>
          </cell>
          <cell r="E1605" t="str">
            <v>GRUP.GERAD.40KVA C-A</v>
          </cell>
          <cell r="F1605" t="str">
            <v>h</v>
          </cell>
        </row>
        <row r="1606">
          <cell r="B1606" t="str">
            <v>15.1.356</v>
          </cell>
          <cell r="D1606" t="str">
            <v>72.31.01.02</v>
          </cell>
          <cell r="E1606" t="str">
            <v>GRUP.GERAD.40KVA C-B</v>
          </cell>
          <cell r="F1606" t="str">
            <v>h</v>
          </cell>
        </row>
        <row r="1607">
          <cell r="B1607" t="str">
            <v>15.1.357</v>
          </cell>
          <cell r="D1607" t="str">
            <v>72.31.01.03</v>
          </cell>
          <cell r="E1607" t="str">
            <v>GRUP.GERAD.40KVA C-C</v>
          </cell>
          <cell r="F1607" t="str">
            <v>h</v>
          </cell>
        </row>
        <row r="1608">
          <cell r="B1608" t="str">
            <v>15.1.358</v>
          </cell>
          <cell r="D1608" t="str">
            <v>72.31.01.04</v>
          </cell>
          <cell r="E1608" t="str">
            <v>GRUP.GERAD.40 KVA C-D</v>
          </cell>
          <cell r="F1608" t="str">
            <v>h</v>
          </cell>
        </row>
        <row r="1609">
          <cell r="B1609" t="str">
            <v>15.1.359</v>
          </cell>
          <cell r="D1609" t="str">
            <v>72.31.02.01</v>
          </cell>
          <cell r="E1609" t="str">
            <v>GRUP.GERAD.55 KVA C-A</v>
          </cell>
          <cell r="F1609" t="str">
            <v>h</v>
          </cell>
        </row>
        <row r="1610">
          <cell r="B1610" t="str">
            <v>15.1.360</v>
          </cell>
          <cell r="D1610" t="str">
            <v>72.31.02.02</v>
          </cell>
          <cell r="E1610" t="str">
            <v>GRUP.GERAD.55 KVA C-B</v>
          </cell>
          <cell r="F1610" t="str">
            <v>h</v>
          </cell>
        </row>
        <row r="1611">
          <cell r="B1611" t="str">
            <v>15.1.361</v>
          </cell>
          <cell r="D1611" t="str">
            <v>72.31.02.03</v>
          </cell>
          <cell r="E1611" t="str">
            <v>GRUP.GERAD.55 KVA C-C</v>
          </cell>
          <cell r="F1611" t="str">
            <v>h</v>
          </cell>
        </row>
        <row r="1612">
          <cell r="B1612" t="str">
            <v>15.1.362</v>
          </cell>
          <cell r="D1612" t="str">
            <v>72.31.02.04</v>
          </cell>
          <cell r="E1612" t="str">
            <v>GRUP.GERAD.55 KVA C-D</v>
          </cell>
          <cell r="F1612" t="str">
            <v>h</v>
          </cell>
        </row>
        <row r="1613">
          <cell r="B1613" t="str">
            <v>15.1.363</v>
          </cell>
          <cell r="D1613" t="str">
            <v>72.31.03.01</v>
          </cell>
          <cell r="E1613" t="str">
            <v>GRUP.GERAD.83 KVA C-A</v>
          </cell>
          <cell r="F1613" t="str">
            <v>h</v>
          </cell>
        </row>
        <row r="1614">
          <cell r="B1614" t="str">
            <v>15.1.364</v>
          </cell>
          <cell r="D1614" t="str">
            <v>72.31.03.02</v>
          </cell>
          <cell r="E1614" t="str">
            <v>GRUP.GERAD.83 KVA C-B</v>
          </cell>
          <cell r="F1614" t="str">
            <v>h</v>
          </cell>
        </row>
        <row r="1615">
          <cell r="B1615" t="str">
            <v>15.1.365</v>
          </cell>
          <cell r="D1615" t="str">
            <v>72.31.03.03</v>
          </cell>
          <cell r="E1615" t="str">
            <v>GRUP.GERAD.83 KVA C-C</v>
          </cell>
          <cell r="F1615" t="str">
            <v>h</v>
          </cell>
        </row>
        <row r="1616">
          <cell r="B1616" t="str">
            <v>15.1.366</v>
          </cell>
          <cell r="D1616" t="str">
            <v>72.31.03.04</v>
          </cell>
          <cell r="E1616" t="str">
            <v>GRUP.GERAD.83 KVA C-D</v>
          </cell>
          <cell r="F1616" t="str">
            <v>h</v>
          </cell>
        </row>
        <row r="1617">
          <cell r="B1617" t="str">
            <v>15.1.367</v>
          </cell>
          <cell r="D1617" t="str">
            <v>72.31.04.01</v>
          </cell>
          <cell r="E1617" t="str">
            <v>G.GERADOR 115 KVA C-A</v>
          </cell>
          <cell r="F1617" t="str">
            <v>h</v>
          </cell>
        </row>
        <row r="1618">
          <cell r="B1618" t="str">
            <v>15.1.368</v>
          </cell>
          <cell r="D1618" t="str">
            <v>72.31.04.02</v>
          </cell>
          <cell r="E1618" t="str">
            <v>G.GERADOR 115 KVA C-B</v>
          </cell>
          <cell r="F1618" t="str">
            <v>h</v>
          </cell>
        </row>
        <row r="1619">
          <cell r="B1619" t="str">
            <v>15.1.369</v>
          </cell>
          <cell r="D1619" t="str">
            <v>72.31.04.03</v>
          </cell>
          <cell r="E1619" t="str">
            <v>G.GERADOR 115 KVA C-C</v>
          </cell>
          <cell r="F1619" t="str">
            <v>h</v>
          </cell>
        </row>
        <row r="1620">
          <cell r="B1620" t="str">
            <v>15.1.370</v>
          </cell>
          <cell r="D1620" t="str">
            <v>72.31.04.04</v>
          </cell>
          <cell r="E1620" t="str">
            <v>G.GERADOR 115 KVA C-D</v>
          </cell>
          <cell r="F1620" t="str">
            <v>h</v>
          </cell>
        </row>
        <row r="1621">
          <cell r="B1621" t="str">
            <v>15.1.371</v>
          </cell>
          <cell r="D1621" t="str">
            <v>72.31.05.01</v>
          </cell>
          <cell r="E1621" t="str">
            <v>G.GER.POR.3,5KVA C-A</v>
          </cell>
          <cell r="F1621" t="str">
            <v>h</v>
          </cell>
        </row>
        <row r="1622">
          <cell r="B1622" t="str">
            <v>15.1.372</v>
          </cell>
          <cell r="D1622" t="str">
            <v>72.31.05.02</v>
          </cell>
          <cell r="E1622" t="str">
            <v>G.GER.POR.3,5KVA C-B</v>
          </cell>
          <cell r="F1622" t="str">
            <v>h</v>
          </cell>
        </row>
        <row r="1623">
          <cell r="B1623" t="str">
            <v>15.1.373</v>
          </cell>
          <cell r="D1623" t="str">
            <v>72.31.05.03</v>
          </cell>
          <cell r="E1623" t="str">
            <v>G.GER.POR.3,5KVA C-C</v>
          </cell>
          <cell r="F1623" t="str">
            <v>h</v>
          </cell>
        </row>
        <row r="1624">
          <cell r="B1624" t="str">
            <v>15.1.374</v>
          </cell>
          <cell r="D1624" t="str">
            <v>72.31.05.04</v>
          </cell>
          <cell r="E1624" t="str">
            <v>G.GER.POR.3,5KVA C-D</v>
          </cell>
          <cell r="F1624" t="str">
            <v>h</v>
          </cell>
        </row>
        <row r="1625">
          <cell r="B1625" t="str">
            <v>15.1.375</v>
          </cell>
          <cell r="D1625" t="str">
            <v>72.31.06.01</v>
          </cell>
          <cell r="E1625" t="str">
            <v>G.GER.POR.7KVA C-A</v>
          </cell>
          <cell r="F1625" t="str">
            <v>h</v>
          </cell>
        </row>
        <row r="1626">
          <cell r="B1626" t="str">
            <v>15.1.376</v>
          </cell>
          <cell r="D1626" t="str">
            <v>72.31.06.02</v>
          </cell>
          <cell r="E1626" t="str">
            <v>G.GER.POR.7KVA C-B</v>
          </cell>
          <cell r="F1626" t="str">
            <v>h</v>
          </cell>
        </row>
        <row r="1627">
          <cell r="B1627" t="str">
            <v>15.1.377</v>
          </cell>
          <cell r="D1627" t="str">
            <v>72.31.06.03</v>
          </cell>
          <cell r="E1627" t="str">
            <v>G.GER.POR.7KVA C-C</v>
          </cell>
          <cell r="F1627" t="str">
            <v>h</v>
          </cell>
        </row>
        <row r="1628">
          <cell r="B1628" t="str">
            <v>15.1.378</v>
          </cell>
          <cell r="D1628" t="str">
            <v>72.31.06.04</v>
          </cell>
          <cell r="E1628" t="str">
            <v>G.GER.POR.7KVA C-D</v>
          </cell>
          <cell r="F1628" t="str">
            <v>h</v>
          </cell>
        </row>
        <row r="1629">
          <cell r="B1629" t="str">
            <v>15.1.379</v>
          </cell>
          <cell r="D1629" t="str">
            <v>72.32.01.01</v>
          </cell>
          <cell r="E1629" t="str">
            <v>GUIN.ELET.COL.30MC-A</v>
          </cell>
          <cell r="F1629" t="str">
            <v>h</v>
          </cell>
        </row>
        <row r="1630">
          <cell r="B1630" t="str">
            <v>15.1.380</v>
          </cell>
          <cell r="D1630" t="str">
            <v>72.32.01.02</v>
          </cell>
          <cell r="E1630" t="str">
            <v>GUIN.ELET.COL.30MC-B</v>
          </cell>
          <cell r="F1630" t="str">
            <v>h</v>
          </cell>
        </row>
        <row r="1631">
          <cell r="B1631" t="str">
            <v>15.1.381</v>
          </cell>
          <cell r="D1631" t="str">
            <v>72.32.01.03</v>
          </cell>
          <cell r="E1631" t="str">
            <v>GUIN.ELET.COL.30MC-C</v>
          </cell>
          <cell r="F1631" t="str">
            <v>h</v>
          </cell>
        </row>
        <row r="1632">
          <cell r="B1632" t="str">
            <v>15.1.382</v>
          </cell>
          <cell r="D1632" t="str">
            <v>72.32.01.04</v>
          </cell>
          <cell r="E1632" t="str">
            <v>GUIN.ELET.COL.30MC-D</v>
          </cell>
          <cell r="F1632" t="str">
            <v>h</v>
          </cell>
        </row>
        <row r="1633">
          <cell r="B1633" t="str">
            <v>15.1.383</v>
          </cell>
          <cell r="D1633" t="str">
            <v>72.32.02.01</v>
          </cell>
          <cell r="E1633" t="str">
            <v>GUIN.ELET.EL.30M C-A</v>
          </cell>
          <cell r="F1633" t="str">
            <v>h</v>
          </cell>
        </row>
        <row r="1634">
          <cell r="B1634" t="str">
            <v>15.1.384</v>
          </cell>
          <cell r="D1634" t="str">
            <v>72.32.02.02</v>
          </cell>
          <cell r="E1634" t="str">
            <v>GUIN.ELET.EL.30M C-B</v>
          </cell>
          <cell r="F1634" t="str">
            <v>h</v>
          </cell>
        </row>
        <row r="1635">
          <cell r="B1635" t="str">
            <v>15.1.385</v>
          </cell>
          <cell r="D1635" t="str">
            <v>72.32.02.03</v>
          </cell>
          <cell r="E1635" t="str">
            <v>GUIN.ELET.EL.30M C-C</v>
          </cell>
          <cell r="F1635" t="str">
            <v>h</v>
          </cell>
        </row>
        <row r="1636">
          <cell r="B1636" t="str">
            <v>15.1.386</v>
          </cell>
          <cell r="D1636" t="str">
            <v>72.32.02.04</v>
          </cell>
          <cell r="E1636" t="str">
            <v>GUIN.ELET.EL.30M C-D</v>
          </cell>
          <cell r="F1636" t="str">
            <v>h</v>
          </cell>
        </row>
        <row r="1637">
          <cell r="B1637" t="str">
            <v>15.1.387</v>
          </cell>
          <cell r="D1637" t="str">
            <v>72.33.01.01</v>
          </cell>
          <cell r="E1637" t="str">
            <v>GUIN.H.S/PN 20T C-A</v>
          </cell>
          <cell r="F1637" t="str">
            <v>h</v>
          </cell>
        </row>
        <row r="1638">
          <cell r="B1638" t="str">
            <v>15.1.388</v>
          </cell>
          <cell r="D1638" t="str">
            <v>72.33.01.02</v>
          </cell>
          <cell r="E1638" t="str">
            <v>GUIN.H.S/PN 20T C-B h</v>
          </cell>
          <cell r="F1638" t="str">
            <v>h</v>
          </cell>
        </row>
        <row r="1639">
          <cell r="B1639" t="str">
            <v>15.1.389</v>
          </cell>
          <cell r="D1639" t="str">
            <v>72.33.01.03</v>
          </cell>
          <cell r="E1639" t="str">
            <v>GUIN.H.S/PN 20T C-C</v>
          </cell>
          <cell r="F1639" t="str">
            <v>h</v>
          </cell>
        </row>
        <row r="1640">
          <cell r="B1640" t="str">
            <v>15.1.390</v>
          </cell>
          <cell r="D1640" t="str">
            <v>72.33.01.04</v>
          </cell>
          <cell r="E1640" t="str">
            <v>GUIN.H.S/PN 20T C-D</v>
          </cell>
          <cell r="F1640" t="str">
            <v>h</v>
          </cell>
        </row>
        <row r="1641">
          <cell r="B1641" t="str">
            <v>15.1.391</v>
          </cell>
          <cell r="D1641" t="str">
            <v>72.33.02.01</v>
          </cell>
          <cell r="E1641" t="str">
            <v>GUIN.H.S/PN27,2T C-A</v>
          </cell>
          <cell r="F1641" t="str">
            <v>h</v>
          </cell>
        </row>
        <row r="1642">
          <cell r="B1642" t="str">
            <v>15.1.392</v>
          </cell>
          <cell r="D1642" t="str">
            <v>72.33.02.02</v>
          </cell>
          <cell r="E1642" t="str">
            <v>GUIN.H.S/PN27,2T C-B</v>
          </cell>
          <cell r="F1642" t="str">
            <v>h</v>
          </cell>
        </row>
        <row r="1643">
          <cell r="B1643" t="str">
            <v>15.1.393</v>
          </cell>
          <cell r="D1643" t="str">
            <v>72.33.02.03</v>
          </cell>
          <cell r="E1643" t="str">
            <v>GUIN.H.S/PN27,2T C-C</v>
          </cell>
          <cell r="F1643" t="str">
            <v>h</v>
          </cell>
        </row>
        <row r="1644">
          <cell r="B1644" t="str">
            <v>15.1.394</v>
          </cell>
          <cell r="D1644" t="str">
            <v>72.33.02.04</v>
          </cell>
          <cell r="E1644" t="str">
            <v>GUIN.H.S/PN27,2T C-D</v>
          </cell>
          <cell r="F1644" t="str">
            <v>h</v>
          </cell>
        </row>
        <row r="1645">
          <cell r="B1645" t="str">
            <v>15.1.395</v>
          </cell>
          <cell r="D1645" t="str">
            <v>72.34.01.01</v>
          </cell>
          <cell r="E1645" t="str">
            <v>LAVA JATO 200L/H C-A</v>
          </cell>
          <cell r="F1645" t="str">
            <v>h</v>
          </cell>
        </row>
        <row r="1646">
          <cell r="B1646" t="str">
            <v>15.1.396</v>
          </cell>
          <cell r="D1646" t="str">
            <v>72.34.01.02</v>
          </cell>
          <cell r="E1646" t="str">
            <v xml:space="preserve">LAVA JATO 200L/H C-B </v>
          </cell>
          <cell r="F1646" t="str">
            <v>h</v>
          </cell>
        </row>
        <row r="1647">
          <cell r="B1647" t="str">
            <v>15.1.397</v>
          </cell>
          <cell r="D1647" t="str">
            <v>72.34.01.03</v>
          </cell>
          <cell r="E1647" t="str">
            <v>LAVA JATO 200L/H C-C</v>
          </cell>
          <cell r="F1647" t="str">
            <v>h</v>
          </cell>
        </row>
        <row r="1648">
          <cell r="B1648" t="str">
            <v>15.1.398</v>
          </cell>
          <cell r="D1648" t="str">
            <v>72.34.01.04</v>
          </cell>
          <cell r="E1648" t="str">
            <v>LAVA JATO 200L/H C-D</v>
          </cell>
          <cell r="F1648" t="str">
            <v>h</v>
          </cell>
        </row>
        <row r="1649">
          <cell r="B1649" t="str">
            <v>15.1.399</v>
          </cell>
          <cell r="D1649" t="str">
            <v>72.35.01.01</v>
          </cell>
          <cell r="E1649" t="str">
            <v>MAR.ROMP.PN.11,2 C-A</v>
          </cell>
          <cell r="F1649" t="str">
            <v>h</v>
          </cell>
        </row>
        <row r="1650">
          <cell r="B1650" t="str">
            <v>15.1.400</v>
          </cell>
          <cell r="D1650" t="str">
            <v>72.35.01.02</v>
          </cell>
          <cell r="E1650" t="str">
            <v>MAR.ROMP.PN.11,2 C-B</v>
          </cell>
          <cell r="F1650" t="str">
            <v>h</v>
          </cell>
        </row>
        <row r="1651">
          <cell r="B1651" t="str">
            <v>15.1.401</v>
          </cell>
          <cell r="D1651" t="str">
            <v>72.35.01.03</v>
          </cell>
          <cell r="E1651" t="str">
            <v>MAR.ROMP.PN.11,2 C-C</v>
          </cell>
          <cell r="F1651" t="str">
            <v>h</v>
          </cell>
        </row>
        <row r="1652">
          <cell r="B1652" t="str">
            <v>15.1.402</v>
          </cell>
          <cell r="D1652" t="str">
            <v>72.35.01.04</v>
          </cell>
          <cell r="E1652" t="str">
            <v>MAR.ROMP.PN.11,2 C-D</v>
          </cell>
          <cell r="F1652" t="str">
            <v>h</v>
          </cell>
        </row>
        <row r="1653">
          <cell r="B1653" t="str">
            <v>15.1.403</v>
          </cell>
          <cell r="D1653" t="str">
            <v xml:space="preserve">72.35.02.01 </v>
          </cell>
          <cell r="E1653" t="str">
            <v>MAR.ROMP.PN.35KG C-A</v>
          </cell>
          <cell r="F1653" t="str">
            <v>h</v>
          </cell>
        </row>
        <row r="1654">
          <cell r="B1654" t="str">
            <v>15.1.404</v>
          </cell>
          <cell r="D1654" t="str">
            <v xml:space="preserve">72.35.02.02 </v>
          </cell>
          <cell r="E1654" t="str">
            <v>MAR.ROMP.PN.35KG C-B</v>
          </cell>
          <cell r="F1654" t="str">
            <v>h</v>
          </cell>
        </row>
        <row r="1655">
          <cell r="B1655" t="str">
            <v>15.1.405</v>
          </cell>
          <cell r="D1655" t="str">
            <v>72.35.02.03</v>
          </cell>
          <cell r="E1655" t="str">
            <v>MAR.ROMP.PN.35KG C-C</v>
          </cell>
          <cell r="F1655" t="str">
            <v>h</v>
          </cell>
        </row>
        <row r="1656">
          <cell r="B1656" t="str">
            <v>15.1.406</v>
          </cell>
          <cell r="D1656" t="str">
            <v>72.35.02.04</v>
          </cell>
          <cell r="E1656" t="str">
            <v>MAR.ROMP.PN.35KG C-D</v>
          </cell>
          <cell r="F1656" t="str">
            <v>h</v>
          </cell>
        </row>
        <row r="1657">
          <cell r="B1657" t="str">
            <v>15.1.407</v>
          </cell>
          <cell r="D1657" t="str">
            <v>72.35.03.01</v>
          </cell>
          <cell r="E1657" t="str">
            <v>MAR.ROMP.PN.42KG C-A</v>
          </cell>
          <cell r="F1657" t="str">
            <v>h</v>
          </cell>
        </row>
        <row r="1658">
          <cell r="B1658" t="str">
            <v>15.1.408</v>
          </cell>
          <cell r="D1658" t="str">
            <v>72.35.03.02</v>
          </cell>
          <cell r="E1658" t="str">
            <v>MAR.ROMP.PN.42KG C-B</v>
          </cell>
          <cell r="F1658" t="str">
            <v>h</v>
          </cell>
        </row>
        <row r="1659">
          <cell r="B1659" t="str">
            <v>15.1.409</v>
          </cell>
          <cell r="D1659" t="str">
            <v>72.35.03.03</v>
          </cell>
          <cell r="E1659" t="str">
            <v>MAR.ROMP.PN.42KG C-C</v>
          </cell>
          <cell r="F1659" t="str">
            <v>h</v>
          </cell>
        </row>
        <row r="1660">
          <cell r="B1660" t="str">
            <v>15.1.410</v>
          </cell>
          <cell r="D1660" t="str">
            <v>72.35.03.04</v>
          </cell>
          <cell r="E1660" t="str">
            <v>MAR.ROMP.PN.42KG C-D</v>
          </cell>
          <cell r="F1660" t="str">
            <v>h</v>
          </cell>
        </row>
        <row r="1661">
          <cell r="B1661" t="str">
            <v>15.1.411</v>
          </cell>
          <cell r="D1661" t="str">
            <v xml:space="preserve">72.36.01.01 </v>
          </cell>
          <cell r="E1661" t="str">
            <v>ROMP.HIDR.ESC. C-A</v>
          </cell>
          <cell r="F1661" t="str">
            <v>h</v>
          </cell>
        </row>
        <row r="1662">
          <cell r="B1662" t="str">
            <v>15.1.412</v>
          </cell>
          <cell r="D1662" t="str">
            <v>72.36.01.02</v>
          </cell>
          <cell r="E1662" t="str">
            <v>ROMP.HIDR.ESC. C-B</v>
          </cell>
          <cell r="F1662" t="str">
            <v>h</v>
          </cell>
        </row>
        <row r="1663">
          <cell r="B1663" t="str">
            <v>15.1.413</v>
          </cell>
          <cell r="D1663" t="str">
            <v>72.36.01.03</v>
          </cell>
          <cell r="E1663" t="str">
            <v>ROMP.HIDR.ESC. C-C</v>
          </cell>
          <cell r="F1663" t="str">
            <v>h</v>
          </cell>
        </row>
        <row r="1664">
          <cell r="B1664" t="str">
            <v>15.1.414</v>
          </cell>
          <cell r="D1664" t="str">
            <v xml:space="preserve">72.36.01.04 </v>
          </cell>
          <cell r="E1664" t="str">
            <v>ROMP.HIDR.ESC. C-D</v>
          </cell>
          <cell r="F1664" t="str">
            <v>h</v>
          </cell>
        </row>
        <row r="1665">
          <cell r="B1665" t="str">
            <v>15.1.415</v>
          </cell>
          <cell r="D1665" t="str">
            <v>72.36.02.01</v>
          </cell>
          <cell r="E1665" t="str">
            <v>ROMP.HID.RETRO. C-A</v>
          </cell>
          <cell r="F1665" t="str">
            <v>h</v>
          </cell>
        </row>
        <row r="1666">
          <cell r="B1666" t="str">
            <v>15.1.416</v>
          </cell>
          <cell r="D1666" t="str">
            <v xml:space="preserve">72.36.02.02 </v>
          </cell>
          <cell r="E1666" t="str">
            <v>ROMP.HID.RETRO. C-B</v>
          </cell>
          <cell r="F1666" t="str">
            <v>h</v>
          </cell>
        </row>
        <row r="1667">
          <cell r="B1667" t="str">
            <v>15.1.417</v>
          </cell>
          <cell r="D1667" t="str">
            <v xml:space="preserve">72.36.02.03 </v>
          </cell>
          <cell r="E1667" t="str">
            <v>ROMP.HID.RETRO. C-C</v>
          </cell>
          <cell r="F1667" t="str">
            <v>h</v>
          </cell>
        </row>
        <row r="1668">
          <cell r="B1668" t="str">
            <v>15.1.418</v>
          </cell>
          <cell r="D1668" t="str">
            <v>72.36.02.04</v>
          </cell>
          <cell r="E1668" t="str">
            <v>ROMP.HID.RETRO. C-D</v>
          </cell>
          <cell r="F1668" t="str">
            <v>h</v>
          </cell>
        </row>
        <row r="1669">
          <cell r="B1669" t="str">
            <v>15.1.419</v>
          </cell>
          <cell r="D1669" t="str">
            <v>72.37.01.01</v>
          </cell>
          <cell r="E1669" t="str">
            <v>MOTONIV.RIPPER C-A</v>
          </cell>
          <cell r="F1669" t="str">
            <v>h</v>
          </cell>
        </row>
        <row r="1670">
          <cell r="B1670" t="str">
            <v>15.1.420</v>
          </cell>
          <cell r="D1670" t="str">
            <v>72.37.01.02</v>
          </cell>
          <cell r="E1670" t="str">
            <v>MOTONIV.RIPPER C-B</v>
          </cell>
          <cell r="F1670" t="str">
            <v>h</v>
          </cell>
        </row>
        <row r="1671">
          <cell r="B1671" t="str">
            <v>15.1.421</v>
          </cell>
          <cell r="D1671" t="str">
            <v>72.37.01.03</v>
          </cell>
          <cell r="E1671" t="str">
            <v>MOTONIV.RIPPER C-C</v>
          </cell>
          <cell r="F1671" t="str">
            <v>h</v>
          </cell>
        </row>
        <row r="1672">
          <cell r="B1672" t="str">
            <v>15.1.422</v>
          </cell>
          <cell r="D1672" t="str">
            <v>72.37.01.04</v>
          </cell>
          <cell r="E1672" t="str">
            <v>MOTONIV.RIPPER C-D</v>
          </cell>
          <cell r="F1672" t="str">
            <v>h</v>
          </cell>
        </row>
        <row r="1673">
          <cell r="B1673" t="str">
            <v>15.1.423</v>
          </cell>
          <cell r="D1673" t="str">
            <v xml:space="preserve">72.37.02.01 </v>
          </cell>
          <cell r="E1673" t="str">
            <v>MOTONIV.ESCARIF. C-A</v>
          </cell>
          <cell r="F1673" t="str">
            <v>h</v>
          </cell>
        </row>
        <row r="1674">
          <cell r="B1674" t="str">
            <v>15.1.424</v>
          </cell>
          <cell r="D1674" t="str">
            <v xml:space="preserve">72.37.02.02 </v>
          </cell>
          <cell r="E1674" t="str">
            <v>MOTONIV.ESCARIF. C-B</v>
          </cell>
          <cell r="F1674" t="str">
            <v>h</v>
          </cell>
        </row>
        <row r="1675">
          <cell r="B1675" t="str">
            <v>15.1.425</v>
          </cell>
          <cell r="D1675" t="str">
            <v xml:space="preserve">72.37.02.03 </v>
          </cell>
          <cell r="E1675" t="str">
            <v>MOTONIV.ESCARIF. C-C</v>
          </cell>
          <cell r="F1675" t="str">
            <v>h</v>
          </cell>
        </row>
        <row r="1676">
          <cell r="B1676" t="str">
            <v>15.1.426</v>
          </cell>
          <cell r="D1676" t="str">
            <v>72.37.02.04</v>
          </cell>
          <cell r="E1676" t="str">
            <v>MOTONIV.ESCARIF. C-D</v>
          </cell>
          <cell r="F1676" t="str">
            <v>h</v>
          </cell>
        </row>
        <row r="1677">
          <cell r="B1677" t="str">
            <v>15.1.427</v>
          </cell>
          <cell r="D1677" t="str">
            <v>72.38.01.01</v>
          </cell>
          <cell r="E1677" t="str">
            <v>MOTOSCRAPER 15M3 C-A</v>
          </cell>
          <cell r="F1677" t="str">
            <v>h</v>
          </cell>
        </row>
        <row r="1678">
          <cell r="B1678" t="str">
            <v>15.1.428</v>
          </cell>
          <cell r="D1678" t="str">
            <v>72.38.01.02</v>
          </cell>
          <cell r="E1678" t="str">
            <v>MOTOSCRAPER 15M3 C-B</v>
          </cell>
          <cell r="F1678" t="str">
            <v>h</v>
          </cell>
        </row>
        <row r="1679">
          <cell r="B1679" t="str">
            <v>15.1.429</v>
          </cell>
          <cell r="D1679" t="str">
            <v xml:space="preserve">72.38.01.03 </v>
          </cell>
          <cell r="E1679" t="str">
            <v>MOTOSCRAPER 15M3 C-C</v>
          </cell>
          <cell r="F1679" t="str">
            <v>h</v>
          </cell>
        </row>
        <row r="1680">
          <cell r="B1680" t="str">
            <v>15.1.430</v>
          </cell>
          <cell r="D1680" t="str">
            <v>72.38.01.04</v>
          </cell>
          <cell r="E1680" t="str">
            <v>MOTOSCRAPER 15M3 C-D</v>
          </cell>
          <cell r="F1680" t="str">
            <v>h</v>
          </cell>
        </row>
        <row r="1681">
          <cell r="B1681" t="str">
            <v>15.1.431</v>
          </cell>
          <cell r="D1681" t="str">
            <v xml:space="preserve">72.38.02.01 </v>
          </cell>
          <cell r="E1681" t="str">
            <v>MOTOSCRAPER 26M3 C-A</v>
          </cell>
          <cell r="F1681" t="str">
            <v>h</v>
          </cell>
        </row>
        <row r="1682">
          <cell r="B1682" t="str">
            <v>15.1.432</v>
          </cell>
          <cell r="D1682" t="str">
            <v xml:space="preserve">72.38.02.02 </v>
          </cell>
          <cell r="E1682" t="str">
            <v>MOTOSCRAPER 26M3 C-B</v>
          </cell>
          <cell r="F1682" t="str">
            <v>h</v>
          </cell>
        </row>
        <row r="1683">
          <cell r="B1683" t="str">
            <v>15.1.433</v>
          </cell>
          <cell r="D1683" t="str">
            <v xml:space="preserve">72.38.02.03 </v>
          </cell>
          <cell r="E1683" t="str">
            <v>MOTOSCRAPER 26M3 C-C</v>
          </cell>
          <cell r="F1683" t="str">
            <v>h</v>
          </cell>
        </row>
        <row r="1684">
          <cell r="B1684" t="str">
            <v>15.1.434</v>
          </cell>
          <cell r="D1684" t="str">
            <v xml:space="preserve">72.38.02.04 </v>
          </cell>
          <cell r="E1684" t="str">
            <v>MOTOSCRAPER 26M3 C-D</v>
          </cell>
          <cell r="F1684" t="str">
            <v>h</v>
          </cell>
        </row>
        <row r="1685">
          <cell r="B1685" t="str">
            <v>15.1.435</v>
          </cell>
          <cell r="D1685" t="str">
            <v xml:space="preserve">72.39.01.01 </v>
          </cell>
          <cell r="E1685" t="str">
            <v>MAQ.SOLDA ELETR. C-A</v>
          </cell>
          <cell r="F1685" t="str">
            <v>h</v>
          </cell>
        </row>
        <row r="1686">
          <cell r="B1686" t="str">
            <v>15.1.436</v>
          </cell>
          <cell r="D1686" t="str">
            <v xml:space="preserve">72.39.01.02 </v>
          </cell>
          <cell r="E1686" t="str">
            <v>MAQ.SOLDA ELETR. C-B</v>
          </cell>
          <cell r="F1686" t="str">
            <v>h</v>
          </cell>
        </row>
        <row r="1687">
          <cell r="B1687" t="str">
            <v>15.1.437</v>
          </cell>
          <cell r="D1687" t="str">
            <v>72.39.01.03</v>
          </cell>
          <cell r="E1687" t="str">
            <v>MAQ.SOLDA ELETR. C-C</v>
          </cell>
          <cell r="F1687" t="str">
            <v>h</v>
          </cell>
        </row>
        <row r="1688">
          <cell r="B1688" t="str">
            <v>15.1.438</v>
          </cell>
          <cell r="D1688" t="str">
            <v xml:space="preserve">72.39.01.04 </v>
          </cell>
          <cell r="E1688" t="str">
            <v>MAQ.SOLDA ELETR. C-D</v>
          </cell>
          <cell r="F1688" t="str">
            <v>h</v>
          </cell>
        </row>
        <row r="1689">
          <cell r="B1689" t="str">
            <v>15.1.439</v>
          </cell>
          <cell r="D1689" t="str">
            <v xml:space="preserve">72.39.02.01 </v>
          </cell>
          <cell r="E1689" t="str">
            <v>MAQ.SOLDA DIESEL C-A</v>
          </cell>
          <cell r="F1689" t="str">
            <v>h</v>
          </cell>
        </row>
        <row r="1690">
          <cell r="B1690" t="str">
            <v>15.1.440</v>
          </cell>
          <cell r="D1690" t="str">
            <v xml:space="preserve">72.39.02.02 </v>
          </cell>
          <cell r="E1690" t="str">
            <v>MAQ.SOLDA DIESEL C-B</v>
          </cell>
          <cell r="F1690" t="str">
            <v>h</v>
          </cell>
        </row>
        <row r="1691">
          <cell r="B1691" t="str">
            <v>15.1.441</v>
          </cell>
          <cell r="D1691" t="str">
            <v xml:space="preserve">72.39.02.03 </v>
          </cell>
          <cell r="E1691" t="str">
            <v>MAQ.SOLDA DIESEL C-C</v>
          </cell>
          <cell r="F1691" t="str">
            <v>h</v>
          </cell>
        </row>
        <row r="1692">
          <cell r="B1692" t="str">
            <v>15.1.442</v>
          </cell>
          <cell r="D1692" t="str">
            <v xml:space="preserve">72.39.02.04 </v>
          </cell>
          <cell r="E1692" t="str">
            <v>MAQ.SOLDA DIESEL C-D</v>
          </cell>
          <cell r="F1692" t="str">
            <v>h</v>
          </cell>
        </row>
        <row r="1693">
          <cell r="B1693" t="str">
            <v>15.1.443</v>
          </cell>
          <cell r="D1693" t="str">
            <v xml:space="preserve">72.39.03.01 </v>
          </cell>
          <cell r="E1693" t="str">
            <v>MACARICO CORTE C-A</v>
          </cell>
          <cell r="F1693" t="str">
            <v>h</v>
          </cell>
        </row>
        <row r="1694">
          <cell r="B1694" t="str">
            <v>15.1.444</v>
          </cell>
          <cell r="D1694" t="str">
            <v>72.39.03.02</v>
          </cell>
          <cell r="E1694" t="str">
            <v>MACARICO CORTE C-B</v>
          </cell>
          <cell r="F1694" t="str">
            <v>h</v>
          </cell>
        </row>
        <row r="1695">
          <cell r="B1695" t="str">
            <v>15.1.445</v>
          </cell>
          <cell r="D1695" t="str">
            <v xml:space="preserve">72.39.03.03 </v>
          </cell>
          <cell r="E1695" t="str">
            <v>MACARICO CORTE C-C</v>
          </cell>
          <cell r="F1695" t="str">
            <v>h</v>
          </cell>
        </row>
        <row r="1696">
          <cell r="B1696" t="str">
            <v>15.1.446</v>
          </cell>
          <cell r="D1696" t="str">
            <v>72.39.03.04</v>
          </cell>
          <cell r="E1696" t="str">
            <v>MACARICO CORTE C-D</v>
          </cell>
          <cell r="F1696" t="str">
            <v>h</v>
          </cell>
        </row>
        <row r="1697">
          <cell r="B1697" t="str">
            <v>15.1.447</v>
          </cell>
          <cell r="D1697" t="str">
            <v xml:space="preserve">72.40.01.01 </v>
          </cell>
          <cell r="E1697" t="str">
            <v>TEODOLITO C/TRIP.C-A</v>
          </cell>
          <cell r="F1697" t="str">
            <v>h</v>
          </cell>
        </row>
        <row r="1698">
          <cell r="B1698" t="str">
            <v>15.1.448</v>
          </cell>
          <cell r="D1698" t="str">
            <v xml:space="preserve">72.40.01.02 </v>
          </cell>
          <cell r="E1698" t="str">
            <v>TEODOLITO C/TRIP.C-B</v>
          </cell>
          <cell r="F1698" t="str">
            <v>h</v>
          </cell>
        </row>
        <row r="1699">
          <cell r="B1699" t="str">
            <v>15.1.449</v>
          </cell>
          <cell r="D1699" t="str">
            <v xml:space="preserve">72.40.01.03 </v>
          </cell>
          <cell r="E1699" t="str">
            <v>TEODOLITO C/TRIP.C-C</v>
          </cell>
          <cell r="F1699" t="str">
            <v>h</v>
          </cell>
        </row>
        <row r="1700">
          <cell r="B1700" t="str">
            <v>15.1.450</v>
          </cell>
          <cell r="D1700" t="str">
            <v xml:space="preserve">72.40.01.04 </v>
          </cell>
          <cell r="E1700" t="str">
            <v>TEODOLITO C/TRIP.C-D</v>
          </cell>
          <cell r="F1700" t="str">
            <v>h</v>
          </cell>
        </row>
        <row r="1701">
          <cell r="B1701" t="str">
            <v>15.1.451</v>
          </cell>
          <cell r="D1701" t="str">
            <v xml:space="preserve">72.40.02.01 </v>
          </cell>
          <cell r="E1701" t="str">
            <v xml:space="preserve">ESTACAO TOTAL C-A </v>
          </cell>
          <cell r="F1701" t="str">
            <v>h</v>
          </cell>
        </row>
        <row r="1702">
          <cell r="B1702" t="str">
            <v>15.1.452</v>
          </cell>
          <cell r="D1702" t="str">
            <v>72.40.02.02</v>
          </cell>
          <cell r="E1702" t="str">
            <v>ESTACAO TOTAL C-B</v>
          </cell>
          <cell r="F1702" t="str">
            <v>h</v>
          </cell>
        </row>
        <row r="1703">
          <cell r="B1703" t="str">
            <v>15.1.453</v>
          </cell>
          <cell r="D1703" t="str">
            <v xml:space="preserve">72.40.02.03 </v>
          </cell>
          <cell r="E1703" t="str">
            <v>ESTACAO TOTAL C-C</v>
          </cell>
          <cell r="F1703" t="str">
            <v>h</v>
          </cell>
        </row>
        <row r="1704">
          <cell r="B1704" t="str">
            <v>15.1.454</v>
          </cell>
          <cell r="D1704" t="str">
            <v xml:space="preserve">72.40.02.04 </v>
          </cell>
          <cell r="E1704" t="str">
            <v>ESTACAO TOTAL C-D</v>
          </cell>
          <cell r="F1704" t="str">
            <v>h</v>
          </cell>
        </row>
        <row r="1705">
          <cell r="B1705" t="str">
            <v>15.1.455</v>
          </cell>
          <cell r="D1705" t="str">
            <v xml:space="preserve">72.40.03.01 </v>
          </cell>
          <cell r="E1705" t="str">
            <v xml:space="preserve">NIVEL C/TRIPE C-A </v>
          </cell>
          <cell r="F1705" t="str">
            <v>h</v>
          </cell>
        </row>
        <row r="1706">
          <cell r="B1706" t="str">
            <v>15.1.456</v>
          </cell>
          <cell r="D1706" t="str">
            <v>72.40.03.02</v>
          </cell>
          <cell r="E1706" t="str">
            <v>NIVEL C/TRIPE C-B</v>
          </cell>
          <cell r="F1706" t="str">
            <v>h</v>
          </cell>
        </row>
        <row r="1707">
          <cell r="B1707" t="str">
            <v>15.1.457</v>
          </cell>
          <cell r="D1707" t="str">
            <v>72.40.03.03</v>
          </cell>
          <cell r="E1707" t="str">
            <v>NIVEL C/TRIPE C-C</v>
          </cell>
          <cell r="F1707" t="str">
            <v>h</v>
          </cell>
        </row>
        <row r="1708">
          <cell r="B1708" t="str">
            <v>15.1.458</v>
          </cell>
          <cell r="D1708" t="str">
            <v>72.40.03.04</v>
          </cell>
          <cell r="E1708" t="str">
            <v>NIVEL C/TRIPE C-D</v>
          </cell>
          <cell r="F1708" t="str">
            <v>h</v>
          </cell>
        </row>
        <row r="1709">
          <cell r="B1709" t="str">
            <v>15.1.459</v>
          </cell>
          <cell r="D1709" t="str">
            <v>72.41.01.01</v>
          </cell>
          <cell r="E1709" t="str">
            <v>PA CAR.S/PN1,8M3 C-A</v>
          </cell>
          <cell r="F1709" t="str">
            <v>h</v>
          </cell>
        </row>
        <row r="1710">
          <cell r="B1710" t="str">
            <v>15.1.460</v>
          </cell>
          <cell r="D1710" t="str">
            <v>72.41.01.02</v>
          </cell>
          <cell r="E1710" t="str">
            <v>PA CAR.S/PN1,8M3 C-B</v>
          </cell>
          <cell r="F1710" t="str">
            <v>h</v>
          </cell>
        </row>
        <row r="1711">
          <cell r="B1711" t="str">
            <v>15.1.461</v>
          </cell>
          <cell r="D1711" t="str">
            <v xml:space="preserve">72.41.01.03 </v>
          </cell>
          <cell r="E1711" t="str">
            <v>PA CAR.S/PN1,8M3 C-C</v>
          </cell>
          <cell r="F1711" t="str">
            <v>h</v>
          </cell>
        </row>
        <row r="1712">
          <cell r="B1712" t="str">
            <v>15.1.462</v>
          </cell>
          <cell r="D1712" t="str">
            <v>72.41.01.04</v>
          </cell>
          <cell r="E1712" t="str">
            <v>PA CAR.S/PN1,8M3 C-D</v>
          </cell>
          <cell r="F1712" t="str">
            <v>h</v>
          </cell>
        </row>
        <row r="1713">
          <cell r="B1713" t="str">
            <v>15.1.463</v>
          </cell>
          <cell r="D1713" t="str">
            <v>72.41.02.01</v>
          </cell>
          <cell r="E1713" t="str">
            <v>PA CAR.S/PN2,2M3 C-A</v>
          </cell>
          <cell r="F1713" t="str">
            <v>h</v>
          </cell>
        </row>
        <row r="1714">
          <cell r="B1714" t="str">
            <v>15.1.464</v>
          </cell>
          <cell r="D1714" t="str">
            <v>72.41.02.02</v>
          </cell>
          <cell r="E1714" t="str">
            <v>PA CAR.S/PN2,2M3 C-B</v>
          </cell>
          <cell r="F1714" t="str">
            <v>h</v>
          </cell>
        </row>
        <row r="1715">
          <cell r="B1715" t="str">
            <v>15.1.465</v>
          </cell>
          <cell r="D1715" t="str">
            <v xml:space="preserve">72.41.02.03 </v>
          </cell>
          <cell r="E1715" t="str">
            <v>PA CAR.S/PN2,2M3 C-C</v>
          </cell>
          <cell r="F1715" t="str">
            <v>h</v>
          </cell>
        </row>
        <row r="1716">
          <cell r="B1716" t="str">
            <v>15.1.466</v>
          </cell>
          <cell r="D1716" t="str">
            <v>72.41.02.04</v>
          </cell>
          <cell r="E1716" t="str">
            <v>PA CAR.S/PN2,2M3 C-D</v>
          </cell>
          <cell r="F1716" t="str">
            <v>h</v>
          </cell>
        </row>
        <row r="1717">
          <cell r="B1717" t="str">
            <v>15.1.467</v>
          </cell>
          <cell r="D1717" t="str">
            <v>72.41.03.01</v>
          </cell>
          <cell r="E1717" t="str">
            <v>PA CAR.S/PN3,6M3 C-A</v>
          </cell>
          <cell r="F1717" t="str">
            <v>h</v>
          </cell>
        </row>
        <row r="1718">
          <cell r="B1718" t="str">
            <v>15.1.468</v>
          </cell>
          <cell r="D1718" t="str">
            <v xml:space="preserve">72.41.03.02 </v>
          </cell>
          <cell r="E1718" t="str">
            <v>PA CAR.S/PN3,6M3 C-B</v>
          </cell>
          <cell r="F1718" t="str">
            <v>h</v>
          </cell>
        </row>
        <row r="1719">
          <cell r="B1719" t="str">
            <v>15.1.469</v>
          </cell>
          <cell r="D1719" t="str">
            <v>72.41.03.03</v>
          </cell>
          <cell r="E1719" t="str">
            <v>PA CAR.S/PN3,6M3 C-C</v>
          </cell>
          <cell r="F1719" t="str">
            <v>h</v>
          </cell>
        </row>
        <row r="1720">
          <cell r="B1720" t="str">
            <v>15.1.470</v>
          </cell>
          <cell r="D1720" t="str">
            <v>72.41.03.04</v>
          </cell>
          <cell r="E1720" t="str">
            <v>PA CAR.S/PN3,6M3 C-D</v>
          </cell>
          <cell r="F1720" t="str">
            <v>h</v>
          </cell>
        </row>
        <row r="1721">
          <cell r="B1721" t="str">
            <v>15.1.471</v>
          </cell>
          <cell r="D1721" t="str">
            <v>72.41.04.01</v>
          </cell>
          <cell r="E1721" t="str">
            <v>PA CAR.S/ES.1,85 C-A</v>
          </cell>
          <cell r="F1721" t="str">
            <v>h</v>
          </cell>
        </row>
        <row r="1722">
          <cell r="B1722" t="str">
            <v>15.1.472</v>
          </cell>
          <cell r="D1722" t="str">
            <v xml:space="preserve">72.41.04.02 </v>
          </cell>
          <cell r="E1722" t="str">
            <v>PA CAR.S/ES.1,85 C-B</v>
          </cell>
          <cell r="F1722" t="str">
            <v>h</v>
          </cell>
        </row>
        <row r="1723">
          <cell r="B1723" t="str">
            <v>15.1.473</v>
          </cell>
          <cell r="D1723" t="str">
            <v xml:space="preserve">72.41.04.03 </v>
          </cell>
          <cell r="E1723" t="str">
            <v>PA CAR.S/ES.1,85 C-C</v>
          </cell>
          <cell r="F1723" t="str">
            <v>h</v>
          </cell>
        </row>
        <row r="1724">
          <cell r="B1724" t="str">
            <v>15.1.474</v>
          </cell>
          <cell r="D1724" t="str">
            <v>72.41.04.04</v>
          </cell>
          <cell r="E1724" t="str">
            <v>PA CAR.S/ES.1,85 C-D</v>
          </cell>
          <cell r="F1724" t="str">
            <v>h</v>
          </cell>
        </row>
        <row r="1725">
          <cell r="B1725" t="str">
            <v>15.1.475</v>
          </cell>
          <cell r="D1725" t="str">
            <v>72.41.05.01</v>
          </cell>
          <cell r="E1725" t="str">
            <v xml:space="preserve">PA CAR.S/ES.2,3 C-A </v>
          </cell>
          <cell r="F1725" t="str">
            <v>h</v>
          </cell>
        </row>
        <row r="1726">
          <cell r="B1726" t="str">
            <v>15.1.476</v>
          </cell>
          <cell r="D1726" t="str">
            <v>72.41.05.02</v>
          </cell>
          <cell r="E1726" t="str">
            <v>PA CAR.S/ES.2,3 C-B</v>
          </cell>
          <cell r="F1726" t="str">
            <v>h</v>
          </cell>
        </row>
        <row r="1727">
          <cell r="B1727" t="str">
            <v>15.1.477</v>
          </cell>
          <cell r="D1727" t="str">
            <v>72.41.05.03</v>
          </cell>
          <cell r="E1727" t="str">
            <v>PA CAR.S/ES.2,3 C-C</v>
          </cell>
          <cell r="F1727" t="str">
            <v>h</v>
          </cell>
        </row>
        <row r="1728">
          <cell r="B1728" t="str">
            <v>15.1.478</v>
          </cell>
          <cell r="D1728" t="str">
            <v xml:space="preserve">72.41.05.04 </v>
          </cell>
          <cell r="E1728" t="str">
            <v>PA CAR.S/ES.2,3 C-D</v>
          </cell>
          <cell r="F1728" t="str">
            <v>h</v>
          </cell>
        </row>
        <row r="1729">
          <cell r="B1729" t="str">
            <v>15.1.479</v>
          </cell>
          <cell r="D1729" t="str">
            <v>72.42.01.01</v>
          </cell>
          <cell r="E1729" t="str">
            <v>PERF. MANUAL C-A</v>
          </cell>
          <cell r="F1729" t="str">
            <v>h</v>
          </cell>
        </row>
        <row r="1730">
          <cell r="B1730" t="str">
            <v>15.1.480</v>
          </cell>
          <cell r="D1730" t="str">
            <v xml:space="preserve">72.42.01.02 </v>
          </cell>
          <cell r="E1730" t="str">
            <v>PERF. MANUAL C-B</v>
          </cell>
          <cell r="F1730" t="str">
            <v>h</v>
          </cell>
        </row>
        <row r="1731">
          <cell r="B1731" t="str">
            <v>15.1.481</v>
          </cell>
          <cell r="D1731" t="str">
            <v xml:space="preserve">72.42.01.03 </v>
          </cell>
          <cell r="E1731" t="str">
            <v>PERF. MANUAL C-C</v>
          </cell>
          <cell r="F1731" t="str">
            <v>h</v>
          </cell>
        </row>
        <row r="1732">
          <cell r="B1732" t="str">
            <v>15.1.482</v>
          </cell>
          <cell r="D1732" t="str">
            <v xml:space="preserve">72.42.01.04 </v>
          </cell>
          <cell r="E1732" t="str">
            <v>PERF. MANUAL C-D</v>
          </cell>
          <cell r="F1732" t="str">
            <v>h</v>
          </cell>
        </row>
        <row r="1733">
          <cell r="B1733" t="str">
            <v>15.1.483</v>
          </cell>
          <cell r="D1733" t="str">
            <v xml:space="preserve">72.42.02.01 </v>
          </cell>
          <cell r="E1733" t="str">
            <v>PERF.S/EST. C-A</v>
          </cell>
          <cell r="F1733" t="str">
            <v>h</v>
          </cell>
        </row>
        <row r="1734">
          <cell r="B1734" t="str">
            <v>15.1.484</v>
          </cell>
          <cell r="D1734" t="str">
            <v xml:space="preserve">72.42.02.02 </v>
          </cell>
          <cell r="E1734" t="str">
            <v>PERF.S/EST. C-B</v>
          </cell>
          <cell r="F1734" t="str">
            <v>h</v>
          </cell>
        </row>
        <row r="1735">
          <cell r="B1735" t="str">
            <v>15.1.485</v>
          </cell>
          <cell r="D1735" t="str">
            <v>72.42.02.03</v>
          </cell>
          <cell r="E1735" t="str">
            <v>PERF.S/EST. C-C</v>
          </cell>
          <cell r="F1735" t="str">
            <v>h</v>
          </cell>
        </row>
        <row r="1736">
          <cell r="B1736" t="str">
            <v>15.1.486</v>
          </cell>
          <cell r="D1736" t="str">
            <v xml:space="preserve">72.42.02.04 </v>
          </cell>
          <cell r="E1736" t="str">
            <v>PERF.S/EST. C-D</v>
          </cell>
          <cell r="F1736" t="str">
            <v>h</v>
          </cell>
        </row>
        <row r="1737">
          <cell r="B1737" t="str">
            <v>15.1.487</v>
          </cell>
          <cell r="D1737" t="str">
            <v>72.42.03.01</v>
          </cell>
          <cell r="E1737" t="str">
            <v>PERF.JUMBO C-A</v>
          </cell>
          <cell r="F1737" t="str">
            <v>h</v>
          </cell>
        </row>
        <row r="1738">
          <cell r="B1738" t="str">
            <v>15.1.488</v>
          </cell>
          <cell r="D1738" t="str">
            <v>72.42.03.02</v>
          </cell>
          <cell r="E1738" t="str">
            <v>PERF.JUMBO C-B</v>
          </cell>
          <cell r="F1738" t="str">
            <v>h</v>
          </cell>
        </row>
        <row r="1739">
          <cell r="B1739" t="str">
            <v>15.1.489</v>
          </cell>
          <cell r="D1739" t="str">
            <v xml:space="preserve">72.42.03.03 </v>
          </cell>
          <cell r="E1739" t="str">
            <v>PERF.JUMBO C-C</v>
          </cell>
          <cell r="F1739" t="str">
            <v>h</v>
          </cell>
        </row>
        <row r="1740">
          <cell r="B1740" t="str">
            <v>15.1.490</v>
          </cell>
          <cell r="D1740" t="str">
            <v>72.42.03.04</v>
          </cell>
          <cell r="E1740" t="str">
            <v>PERF.JUMBO C-D</v>
          </cell>
          <cell r="F1740" t="str">
            <v>h</v>
          </cell>
        </row>
        <row r="1741">
          <cell r="B1741" t="str">
            <v>15.1.491</v>
          </cell>
          <cell r="D1741" t="str">
            <v xml:space="preserve">72.42.04.01 </v>
          </cell>
          <cell r="E1741" t="str">
            <v>SONDA ROTATIVA C-A</v>
          </cell>
          <cell r="F1741" t="str">
            <v>h</v>
          </cell>
        </row>
        <row r="1742">
          <cell r="B1742" t="str">
            <v>15.1.492</v>
          </cell>
          <cell r="D1742" t="str">
            <v xml:space="preserve">72.42.04.02 </v>
          </cell>
          <cell r="E1742" t="str">
            <v>SONDA ROTATIVA C-B</v>
          </cell>
          <cell r="F1742" t="str">
            <v>h</v>
          </cell>
        </row>
        <row r="1743">
          <cell r="B1743" t="str">
            <v>15.1.493</v>
          </cell>
          <cell r="D1743" t="str">
            <v>72.42.04.03</v>
          </cell>
          <cell r="E1743" t="str">
            <v>SONDA ROTATIVA C-C</v>
          </cell>
          <cell r="F1743" t="str">
            <v>h</v>
          </cell>
        </row>
        <row r="1744">
          <cell r="B1744" t="str">
            <v>15.1.494</v>
          </cell>
          <cell r="D1744" t="str">
            <v>72.42.04.04</v>
          </cell>
          <cell r="E1744" t="str">
            <v>SONDA ROTATIVA C-D</v>
          </cell>
          <cell r="F1744" t="str">
            <v>h</v>
          </cell>
        </row>
        <row r="1745">
          <cell r="B1745" t="str">
            <v>15.1.495</v>
          </cell>
          <cell r="D1745" t="str">
            <v xml:space="preserve">72.42.05.01 </v>
          </cell>
          <cell r="E1745" t="str">
            <v>PERF.CINZAL C-A</v>
          </cell>
          <cell r="F1745" t="str">
            <v>h</v>
          </cell>
        </row>
        <row r="1746">
          <cell r="B1746" t="str">
            <v>15.1.496</v>
          </cell>
          <cell r="D1746" t="str">
            <v>72.42.05.02</v>
          </cell>
          <cell r="E1746" t="str">
            <v>PERF.CINZAL C-B</v>
          </cell>
          <cell r="F1746" t="str">
            <v>h</v>
          </cell>
        </row>
        <row r="1747">
          <cell r="B1747" t="str">
            <v>15.1.497</v>
          </cell>
          <cell r="D1747" t="str">
            <v xml:space="preserve">72.42.05.03 </v>
          </cell>
          <cell r="E1747" t="str">
            <v>PERF.CINZAL C-C</v>
          </cell>
          <cell r="F1747" t="str">
            <v>h</v>
          </cell>
        </row>
        <row r="1748">
          <cell r="B1748" t="str">
            <v>15.1.498</v>
          </cell>
          <cell r="D1748" t="str">
            <v xml:space="preserve">72.42.05.04 </v>
          </cell>
          <cell r="E1748" t="str">
            <v>PERF.CINZAL C-D</v>
          </cell>
          <cell r="F1748" t="str">
            <v>h</v>
          </cell>
        </row>
        <row r="1749">
          <cell r="B1749" t="str">
            <v>15.1.499</v>
          </cell>
          <cell r="D1749" t="str">
            <v xml:space="preserve">72.43.01.01 </v>
          </cell>
          <cell r="E1749" t="str">
            <v>RETRO CARR.0,77M3C-A</v>
          </cell>
          <cell r="F1749" t="str">
            <v>h</v>
          </cell>
        </row>
        <row r="1750">
          <cell r="B1750" t="str">
            <v>15.1.500</v>
          </cell>
          <cell r="D1750" t="str">
            <v>72.43.01.02</v>
          </cell>
          <cell r="E1750" t="str">
            <v>RETRO CARR.0,77M3C-B</v>
          </cell>
          <cell r="F1750" t="str">
            <v>h</v>
          </cell>
        </row>
        <row r="1751">
          <cell r="B1751" t="str">
            <v>15.1.501</v>
          </cell>
          <cell r="D1751" t="str">
            <v xml:space="preserve">72.43.01.03 </v>
          </cell>
          <cell r="E1751" t="str">
            <v>RETRO CARR.0,77M3C-C</v>
          </cell>
          <cell r="F1751" t="str">
            <v>h</v>
          </cell>
        </row>
        <row r="1752">
          <cell r="B1752" t="str">
            <v>15.1.502</v>
          </cell>
          <cell r="D1752" t="str">
            <v>72.43.01.04</v>
          </cell>
          <cell r="E1752" t="str">
            <v>RETRO CARR.0,77M3C-D</v>
          </cell>
          <cell r="F1752" t="str">
            <v>h</v>
          </cell>
        </row>
        <row r="1753">
          <cell r="B1753" t="str">
            <v>15.1.503</v>
          </cell>
          <cell r="D1753" t="str">
            <v xml:space="preserve">72.43.02.01 </v>
          </cell>
          <cell r="E1753" t="str">
            <v>RETRO CARR.0,30M3C-A</v>
          </cell>
          <cell r="F1753" t="str">
            <v>h</v>
          </cell>
        </row>
        <row r="1754">
          <cell r="B1754" t="str">
            <v>15.1.504</v>
          </cell>
          <cell r="D1754" t="str">
            <v>72.43.02.02</v>
          </cell>
          <cell r="E1754" t="str">
            <v>RETRO CARR.0,30M3C-B</v>
          </cell>
          <cell r="F1754" t="str">
            <v>h</v>
          </cell>
        </row>
        <row r="1755">
          <cell r="B1755" t="str">
            <v>15.1.505</v>
          </cell>
          <cell r="D1755" t="str">
            <v>72.43.02.03</v>
          </cell>
          <cell r="E1755" t="str">
            <v>RETRO CARR.0,30M3C-C</v>
          </cell>
          <cell r="F1755" t="str">
            <v>h</v>
          </cell>
        </row>
        <row r="1756">
          <cell r="B1756" t="str">
            <v>15.1.506</v>
          </cell>
          <cell r="D1756" t="str">
            <v>72.43.02.04</v>
          </cell>
          <cell r="E1756" t="str">
            <v>RETRO CARR.0,30M3C-D</v>
          </cell>
          <cell r="F1756" t="str">
            <v>h</v>
          </cell>
        </row>
        <row r="1757">
          <cell r="B1757" t="str">
            <v>15.1.507</v>
          </cell>
          <cell r="D1757" t="str">
            <v>72.44.01.01</v>
          </cell>
          <cell r="E1757" t="str">
            <v>ROCAD.MAN.GAS. C-A</v>
          </cell>
          <cell r="F1757" t="str">
            <v>h</v>
          </cell>
        </row>
        <row r="1758">
          <cell r="B1758" t="str">
            <v>15.1.508</v>
          </cell>
          <cell r="D1758" t="str">
            <v>72.44.01.02</v>
          </cell>
          <cell r="E1758" t="str">
            <v>ROCAD.MAN.GAS. C-B</v>
          </cell>
          <cell r="F1758" t="str">
            <v>h</v>
          </cell>
        </row>
        <row r="1759">
          <cell r="B1759" t="str">
            <v>15.1.509</v>
          </cell>
          <cell r="D1759" t="str">
            <v>72.44.01.03</v>
          </cell>
          <cell r="E1759" t="str">
            <v>ROCAD.MAN.GAS. C-C</v>
          </cell>
          <cell r="F1759" t="str">
            <v>h</v>
          </cell>
        </row>
        <row r="1760">
          <cell r="B1760" t="str">
            <v>15.1.510</v>
          </cell>
          <cell r="D1760" t="str">
            <v>72.44.01.04</v>
          </cell>
          <cell r="E1760" t="str">
            <v>ROCAD.MAN.GAS. C-D</v>
          </cell>
          <cell r="F1760" t="str">
            <v>h</v>
          </cell>
        </row>
        <row r="1761">
          <cell r="B1761" t="str">
            <v>15.1.511</v>
          </cell>
          <cell r="D1761" t="str">
            <v>72.44.02.01</v>
          </cell>
          <cell r="E1761" t="str">
            <v>ROCAD.MAN.ELETR. C-A</v>
          </cell>
          <cell r="F1761" t="str">
            <v>h</v>
          </cell>
        </row>
        <row r="1762">
          <cell r="B1762" t="str">
            <v>15.1.512</v>
          </cell>
          <cell r="D1762" t="str">
            <v>72.44.02.02</v>
          </cell>
          <cell r="E1762" t="str">
            <v>ROCAD.MAN.ELETR. C-B</v>
          </cell>
          <cell r="F1762" t="str">
            <v>h</v>
          </cell>
        </row>
        <row r="1763">
          <cell r="B1763" t="str">
            <v>15.1.513</v>
          </cell>
          <cell r="D1763" t="str">
            <v>72.44.02.03</v>
          </cell>
          <cell r="E1763" t="str">
            <v>ROCAD.MAN.ELETR. C-C</v>
          </cell>
          <cell r="F1763" t="str">
            <v>h</v>
          </cell>
        </row>
        <row r="1764">
          <cell r="B1764" t="str">
            <v>15.1.514</v>
          </cell>
          <cell r="D1764" t="str">
            <v>72.44.02.04</v>
          </cell>
          <cell r="E1764" t="str">
            <v>ROCAD.MAN.ELETR. C-D</v>
          </cell>
          <cell r="F1764" t="str">
            <v>h</v>
          </cell>
        </row>
        <row r="1765">
          <cell r="B1765" t="str">
            <v>15.1.515</v>
          </cell>
          <cell r="D1765" t="str">
            <v>72.44.03.01</v>
          </cell>
          <cell r="E1765" t="str">
            <v>ROCAD. REBOC. C-A</v>
          </cell>
          <cell r="F1765" t="str">
            <v>h</v>
          </cell>
        </row>
        <row r="1766">
          <cell r="B1766" t="str">
            <v>15.1.516</v>
          </cell>
          <cell r="D1766" t="str">
            <v>72.44.03.02</v>
          </cell>
          <cell r="E1766" t="str">
            <v>ROCAD. REBOC. C-B</v>
          </cell>
          <cell r="F1766" t="str">
            <v>h</v>
          </cell>
        </row>
        <row r="1767">
          <cell r="B1767" t="str">
            <v>15.1.517</v>
          </cell>
          <cell r="D1767" t="str">
            <v>72.44.03.03</v>
          </cell>
          <cell r="E1767" t="str">
            <v>ROCAD. REBOC. C-C</v>
          </cell>
          <cell r="F1767" t="str">
            <v>h</v>
          </cell>
        </row>
        <row r="1768">
          <cell r="B1768" t="str">
            <v>15.1.518</v>
          </cell>
          <cell r="D1768" t="str">
            <v>72.44.03.04</v>
          </cell>
          <cell r="E1768" t="str">
            <v>ROCAD. REBOC. C-D</v>
          </cell>
          <cell r="F1768" t="str">
            <v>h</v>
          </cell>
        </row>
        <row r="1769">
          <cell r="B1769" t="str">
            <v>15.1.519</v>
          </cell>
          <cell r="D1769" t="str">
            <v>72.45.01.01</v>
          </cell>
          <cell r="E1769" t="str">
            <v>ROLO COMPACT.7T C-A</v>
          </cell>
          <cell r="F1769" t="str">
            <v>h</v>
          </cell>
        </row>
        <row r="1770">
          <cell r="B1770" t="str">
            <v>15.1.520</v>
          </cell>
          <cell r="D1770" t="str">
            <v>72.45.01.02</v>
          </cell>
          <cell r="E1770" t="str">
            <v>ROLO COMPACT.7T C-B</v>
          </cell>
          <cell r="F1770" t="str">
            <v>h</v>
          </cell>
        </row>
        <row r="1771">
          <cell r="B1771" t="str">
            <v>15.1.521</v>
          </cell>
          <cell r="D1771" t="str">
            <v>72.45.01.03</v>
          </cell>
          <cell r="E1771" t="str">
            <v xml:space="preserve">ROLO COMPACT.7T C-C </v>
          </cell>
          <cell r="F1771" t="str">
            <v>h</v>
          </cell>
        </row>
        <row r="1772">
          <cell r="B1772" t="str">
            <v>15.1.522</v>
          </cell>
          <cell r="D1772" t="str">
            <v>72.45.01.04</v>
          </cell>
          <cell r="E1772" t="str">
            <v>ROLO COMPACT.7T C-D</v>
          </cell>
          <cell r="F1772" t="str">
            <v>h</v>
          </cell>
        </row>
        <row r="1773">
          <cell r="B1773" t="str">
            <v>15.1.523</v>
          </cell>
          <cell r="D1773" t="str">
            <v>72.45.02.01</v>
          </cell>
          <cell r="E1773" t="str">
            <v>ROLO COMPACT.7,7T C-A</v>
          </cell>
          <cell r="F1773" t="str">
            <v>h</v>
          </cell>
        </row>
        <row r="1774">
          <cell r="B1774" t="str">
            <v>15.1.524</v>
          </cell>
          <cell r="D1774" t="str">
            <v>72.45.02.02</v>
          </cell>
          <cell r="E1774" t="str">
            <v>ROLO COMPACT.7,7T C-B</v>
          </cell>
          <cell r="F1774" t="str">
            <v>h</v>
          </cell>
        </row>
        <row r="1775">
          <cell r="B1775" t="str">
            <v>15.1.525</v>
          </cell>
          <cell r="D1775" t="str">
            <v>72.45.02.03</v>
          </cell>
          <cell r="E1775" t="str">
            <v xml:space="preserve">ROLO COMPACT.7,7T C-C </v>
          </cell>
          <cell r="F1775" t="str">
            <v>h</v>
          </cell>
        </row>
        <row r="1776">
          <cell r="B1776" t="str">
            <v>15.1.526</v>
          </cell>
          <cell r="D1776" t="str">
            <v>72.45.02.04</v>
          </cell>
          <cell r="E1776" t="str">
            <v>ROLO COMPACT.7,7T C-D</v>
          </cell>
          <cell r="F1776" t="str">
            <v>h</v>
          </cell>
        </row>
        <row r="1777">
          <cell r="B1777" t="str">
            <v>15.1.527</v>
          </cell>
          <cell r="D1777" t="str">
            <v>72.45.03.01</v>
          </cell>
          <cell r="E1777" t="str">
            <v>ROLO COMPACT.10T C-A</v>
          </cell>
          <cell r="F1777" t="str">
            <v>h</v>
          </cell>
        </row>
        <row r="1778">
          <cell r="B1778" t="str">
            <v>15.1.528</v>
          </cell>
          <cell r="D1778" t="str">
            <v>72.45.03.02</v>
          </cell>
          <cell r="E1778" t="str">
            <v>ROLO COMPACT.10T C-B</v>
          </cell>
          <cell r="F1778" t="str">
            <v>h</v>
          </cell>
        </row>
        <row r="1779">
          <cell r="B1779" t="str">
            <v>15.1.529</v>
          </cell>
          <cell r="D1779" t="str">
            <v>72.45.03.03</v>
          </cell>
          <cell r="E1779" t="str">
            <v>ROLO COMPACT.10T C-C</v>
          </cell>
          <cell r="F1779" t="str">
            <v>h</v>
          </cell>
        </row>
        <row r="1780">
          <cell r="B1780" t="str">
            <v>15.1.530</v>
          </cell>
          <cell r="D1780" t="str">
            <v>72.45.03.04</v>
          </cell>
          <cell r="E1780" t="str">
            <v>ROLO COMPACT.10T C-D</v>
          </cell>
          <cell r="F1780" t="str">
            <v>h</v>
          </cell>
        </row>
        <row r="1781">
          <cell r="B1781" t="str">
            <v>15.1.531</v>
          </cell>
          <cell r="D1781" t="str">
            <v>72.45.04.01</v>
          </cell>
          <cell r="E1781" t="str">
            <v>ROLO COMPAC.11,3T C-A</v>
          </cell>
          <cell r="F1781" t="str">
            <v>h</v>
          </cell>
        </row>
        <row r="1782">
          <cell r="B1782" t="str">
            <v>15.1.532</v>
          </cell>
          <cell r="D1782" t="str">
            <v>72.45.04.02</v>
          </cell>
          <cell r="E1782" t="str">
            <v>ROLO COMPAC.11,3T C-B</v>
          </cell>
          <cell r="F1782" t="str">
            <v>h</v>
          </cell>
        </row>
        <row r="1783">
          <cell r="B1783" t="str">
            <v>15.1.533</v>
          </cell>
          <cell r="D1783" t="str">
            <v>72.45.04.03</v>
          </cell>
          <cell r="E1783" t="str">
            <v>ROLO COMPAC.11,3T C-C</v>
          </cell>
          <cell r="F1783" t="str">
            <v>h</v>
          </cell>
        </row>
        <row r="1784">
          <cell r="B1784" t="str">
            <v>15.1.534</v>
          </cell>
          <cell r="D1784" t="str">
            <v>72.45.04.04</v>
          </cell>
          <cell r="E1784" t="str">
            <v>ROLO COMPAC.11,3T C-D</v>
          </cell>
          <cell r="F1784" t="str">
            <v>h</v>
          </cell>
        </row>
        <row r="1785">
          <cell r="B1785" t="str">
            <v>15.1.535</v>
          </cell>
          <cell r="D1785" t="str">
            <v>72.45.05.01</v>
          </cell>
          <cell r="E1785" t="str">
            <v>ROLO COMPAC.15,5T C-A</v>
          </cell>
          <cell r="F1785" t="str">
            <v>h</v>
          </cell>
        </row>
        <row r="1786">
          <cell r="B1786" t="str">
            <v>15.1.536</v>
          </cell>
          <cell r="D1786" t="str">
            <v>72.45.05.02</v>
          </cell>
          <cell r="E1786" t="str">
            <v>ROLO COMPAC.15,5T C-B</v>
          </cell>
          <cell r="F1786" t="str">
            <v>h</v>
          </cell>
        </row>
        <row r="1787">
          <cell r="B1787" t="str">
            <v>15.1.537</v>
          </cell>
          <cell r="D1787" t="str">
            <v>72.45.05.03</v>
          </cell>
          <cell r="E1787" t="str">
            <v>ROLO COMPAC.15,5T C-C</v>
          </cell>
          <cell r="F1787" t="str">
            <v>h</v>
          </cell>
        </row>
        <row r="1788">
          <cell r="B1788" t="str">
            <v>15.1.538</v>
          </cell>
          <cell r="D1788" t="str">
            <v>72.45.05.04</v>
          </cell>
          <cell r="E1788" t="str">
            <v>ROLO COMPAC.15,5T C-D</v>
          </cell>
          <cell r="F1788" t="str">
            <v>h</v>
          </cell>
        </row>
        <row r="1789">
          <cell r="B1789" t="str">
            <v>15.1.539</v>
          </cell>
          <cell r="D1789" t="str">
            <v>72.45.06.01</v>
          </cell>
          <cell r="E1789" t="str">
            <v>ROLO COMP.PE15,5T C-A</v>
          </cell>
          <cell r="F1789" t="str">
            <v>h</v>
          </cell>
        </row>
        <row r="1790">
          <cell r="B1790" t="str">
            <v>15.1.540</v>
          </cell>
          <cell r="D1790" t="str">
            <v>72.45.06.02</v>
          </cell>
          <cell r="E1790" t="str">
            <v>ROLO COMP.PE15,5T C-B</v>
          </cell>
          <cell r="F1790" t="str">
            <v>h</v>
          </cell>
        </row>
        <row r="1791">
          <cell r="B1791" t="str">
            <v>15.1.541</v>
          </cell>
          <cell r="D1791" t="str">
            <v>72.45.06.03</v>
          </cell>
          <cell r="E1791" t="str">
            <v>ROLO COMP.PE15,5T C-C</v>
          </cell>
          <cell r="F1791" t="str">
            <v>h</v>
          </cell>
        </row>
        <row r="1792">
          <cell r="B1792" t="str">
            <v>15.1.542</v>
          </cell>
          <cell r="D1792" t="str">
            <v>72.45.06.04</v>
          </cell>
          <cell r="E1792" t="str">
            <v>ROLO COMP.PE15,5T C-D</v>
          </cell>
          <cell r="F1792" t="str">
            <v>h</v>
          </cell>
        </row>
        <row r="1793">
          <cell r="B1793" t="str">
            <v>15.1.543</v>
          </cell>
          <cell r="D1793" t="str">
            <v>72.46.01.01</v>
          </cell>
          <cell r="E1793" t="str">
            <v>ROLO COMP.ASF.7,2 C-A</v>
          </cell>
          <cell r="F1793" t="str">
            <v>h</v>
          </cell>
        </row>
        <row r="1794">
          <cell r="B1794" t="str">
            <v>15.1.544</v>
          </cell>
          <cell r="D1794" t="str">
            <v>72.46.01.02</v>
          </cell>
          <cell r="E1794" t="str">
            <v>ROLO COMP.ASF.7,2 C-B</v>
          </cell>
          <cell r="F1794" t="str">
            <v>h</v>
          </cell>
        </row>
        <row r="1795">
          <cell r="B1795" t="str">
            <v>15.1.545</v>
          </cell>
          <cell r="D1795" t="str">
            <v>72.46.01.03</v>
          </cell>
          <cell r="E1795" t="str">
            <v>ROLO COMP.ASF.7,2 C-C</v>
          </cell>
          <cell r="F1795" t="str">
            <v>h</v>
          </cell>
        </row>
        <row r="1796">
          <cell r="B1796" t="str">
            <v>15.1.546</v>
          </cell>
          <cell r="D1796" t="str">
            <v>72.46.01.04</v>
          </cell>
          <cell r="E1796" t="str">
            <v>ROLO COMP.ASF.7,2 C-D</v>
          </cell>
          <cell r="F1796" t="str">
            <v>h</v>
          </cell>
        </row>
        <row r="1797">
          <cell r="B1797" t="str">
            <v>15.1.547</v>
          </cell>
          <cell r="D1797" t="str">
            <v>72.46.02.01</v>
          </cell>
          <cell r="E1797" t="str">
            <v>ROLO COM.ASF.10,2 C-A</v>
          </cell>
          <cell r="F1797" t="str">
            <v>h</v>
          </cell>
        </row>
        <row r="1798">
          <cell r="B1798" t="str">
            <v>15.1.548</v>
          </cell>
          <cell r="D1798" t="str">
            <v>72.46.02.02</v>
          </cell>
          <cell r="E1798" t="str">
            <v>ROLO COM.ASF.10,2 C-B</v>
          </cell>
          <cell r="F1798" t="str">
            <v>h</v>
          </cell>
        </row>
        <row r="1799">
          <cell r="B1799" t="str">
            <v>15.1.549</v>
          </cell>
          <cell r="D1799" t="str">
            <v>72.46.02.03</v>
          </cell>
          <cell r="E1799" t="str">
            <v>ROLO COM.ASF.10,2 C-C</v>
          </cell>
          <cell r="F1799" t="str">
            <v>h</v>
          </cell>
        </row>
        <row r="1800">
          <cell r="B1800" t="str">
            <v>15.1.550</v>
          </cell>
          <cell r="D1800" t="str">
            <v>72.46.02.04</v>
          </cell>
          <cell r="E1800" t="str">
            <v>ROLO COM.ASF.10,2 C-D</v>
          </cell>
          <cell r="F1800" t="str">
            <v>h</v>
          </cell>
        </row>
        <row r="1801">
          <cell r="B1801" t="str">
            <v>15.1.551</v>
          </cell>
          <cell r="D1801" t="str">
            <v>72.47.01.01</v>
          </cell>
          <cell r="E1801" t="str">
            <v>ROLO COM.TAN.2,3 C-A</v>
          </cell>
          <cell r="F1801" t="str">
            <v>h</v>
          </cell>
        </row>
        <row r="1802">
          <cell r="B1802" t="str">
            <v>15.1.552</v>
          </cell>
          <cell r="D1802" t="str">
            <v>72.47.01.02</v>
          </cell>
          <cell r="E1802" t="str">
            <v>ROLO COM.TAN.2,3 C-B</v>
          </cell>
          <cell r="F1802" t="str">
            <v>h</v>
          </cell>
        </row>
        <row r="1803">
          <cell r="B1803" t="str">
            <v>15.1.553</v>
          </cell>
          <cell r="D1803" t="str">
            <v>72.47.01.03</v>
          </cell>
          <cell r="E1803" t="str">
            <v>ROLO COM.TAN.2,3 C-C</v>
          </cell>
          <cell r="F1803" t="str">
            <v>h</v>
          </cell>
        </row>
        <row r="1804">
          <cell r="B1804" t="str">
            <v>15.1.554</v>
          </cell>
          <cell r="D1804" t="str">
            <v>72.47.01.04</v>
          </cell>
          <cell r="E1804" t="str">
            <v>ROLO COM.TAN.2,3 C-D</v>
          </cell>
          <cell r="F1804" t="str">
            <v>h</v>
          </cell>
        </row>
        <row r="1805">
          <cell r="B1805" t="str">
            <v>15.1.555</v>
          </cell>
          <cell r="D1805" t="str">
            <v>72.47.02.01</v>
          </cell>
          <cell r="E1805" t="str">
            <v>ROLO COMP.TAN.7T C-A</v>
          </cell>
          <cell r="F1805" t="str">
            <v>h</v>
          </cell>
        </row>
        <row r="1806">
          <cell r="B1806" t="str">
            <v>15.1.556</v>
          </cell>
          <cell r="D1806" t="str">
            <v>72.47.02.02</v>
          </cell>
          <cell r="E1806" t="str">
            <v>ROLO COMP.TAN.7T C-B</v>
          </cell>
          <cell r="F1806" t="str">
            <v>h</v>
          </cell>
        </row>
        <row r="1807">
          <cell r="B1807" t="str">
            <v>15.1.557</v>
          </cell>
          <cell r="D1807" t="str">
            <v>72.47.02.03</v>
          </cell>
          <cell r="E1807" t="str">
            <v>ROLO COMP.TAN.7T C-C</v>
          </cell>
          <cell r="F1807" t="str">
            <v>h</v>
          </cell>
        </row>
        <row r="1808">
          <cell r="B1808" t="str">
            <v>15.1.558</v>
          </cell>
          <cell r="D1808" t="str">
            <v>72.47.02.04</v>
          </cell>
          <cell r="E1808" t="str">
            <v>ROLO COMP.TAN.7T C-D</v>
          </cell>
          <cell r="F1808" t="str">
            <v>h</v>
          </cell>
        </row>
        <row r="1809">
          <cell r="B1809" t="str">
            <v>15.1.559</v>
          </cell>
          <cell r="D1809" t="str">
            <v>72.47.03.01</v>
          </cell>
          <cell r="E1809" t="str">
            <v>ROLO COMP.TAN.12T C-A</v>
          </cell>
          <cell r="F1809" t="str">
            <v>h</v>
          </cell>
        </row>
        <row r="1810">
          <cell r="B1810" t="str">
            <v>15.1.560</v>
          </cell>
          <cell r="D1810" t="str">
            <v>72.47.03.02</v>
          </cell>
          <cell r="E1810" t="str">
            <v>ROLO COMP.TAN.12T C-B</v>
          </cell>
          <cell r="F1810" t="str">
            <v>h</v>
          </cell>
        </row>
        <row r="1811">
          <cell r="B1811" t="str">
            <v>15.1.561</v>
          </cell>
          <cell r="D1811" t="str">
            <v>72.47.03.03</v>
          </cell>
          <cell r="E1811" t="str">
            <v>ROLO COMP.TAN.12T C-C</v>
          </cell>
          <cell r="F1811" t="str">
            <v>h</v>
          </cell>
        </row>
        <row r="1812">
          <cell r="B1812" t="str">
            <v>15.1.562</v>
          </cell>
          <cell r="D1812" t="str">
            <v>72.47.03.04</v>
          </cell>
          <cell r="E1812" t="str">
            <v>ROLO COMP.TAN.12T C-D</v>
          </cell>
          <cell r="F1812" t="str">
            <v>h</v>
          </cell>
        </row>
        <row r="1813">
          <cell r="B1813" t="str">
            <v>15.1.563</v>
          </cell>
          <cell r="D1813" t="str">
            <v>72.48.01.01</v>
          </cell>
          <cell r="E1813" t="str">
            <v>ROLO COM.P.A.12,5 C-A</v>
          </cell>
          <cell r="F1813" t="str">
            <v>h</v>
          </cell>
        </row>
        <row r="1814">
          <cell r="B1814" t="str">
            <v>15.1.564</v>
          </cell>
          <cell r="D1814" t="str">
            <v>72.48.01.02</v>
          </cell>
          <cell r="E1814" t="str">
            <v>ROLO COM.P.A.12,5 C-B</v>
          </cell>
          <cell r="F1814" t="str">
            <v>h</v>
          </cell>
        </row>
        <row r="1815">
          <cell r="B1815" t="str">
            <v>15.1.565</v>
          </cell>
          <cell r="D1815" t="str">
            <v>72.48.01.03</v>
          </cell>
          <cell r="E1815" t="str">
            <v>ROLO COM.P.A.12,5 C-C</v>
          </cell>
          <cell r="F1815" t="str">
            <v>h</v>
          </cell>
        </row>
        <row r="1816">
          <cell r="B1816" t="str">
            <v>15.1.566</v>
          </cell>
          <cell r="D1816" t="str">
            <v>72.48.01.04</v>
          </cell>
          <cell r="E1816" t="str">
            <v>ROLO COM.P.A.12,5 C-D</v>
          </cell>
          <cell r="F1816" t="str">
            <v>h</v>
          </cell>
        </row>
        <row r="1817">
          <cell r="B1817" t="str">
            <v>15.1.567</v>
          </cell>
          <cell r="D1817" t="str">
            <v>72.48.02.01</v>
          </cell>
          <cell r="E1817" t="str">
            <v>ROLO COM.P.A.27T C-A</v>
          </cell>
          <cell r="F1817" t="str">
            <v>h</v>
          </cell>
        </row>
        <row r="1818">
          <cell r="B1818" t="str">
            <v>15.1.568</v>
          </cell>
          <cell r="D1818" t="str">
            <v>72.48.02.02</v>
          </cell>
          <cell r="E1818" t="str">
            <v>ROLO COM.P.A.27T C-B</v>
          </cell>
          <cell r="F1818" t="str">
            <v>h</v>
          </cell>
        </row>
        <row r="1819">
          <cell r="B1819" t="str">
            <v>15.1.569</v>
          </cell>
          <cell r="D1819" t="str">
            <v>72.48.02.03</v>
          </cell>
          <cell r="E1819" t="str">
            <v>ROLO COM.P.A.27T C-C</v>
          </cell>
          <cell r="F1819" t="str">
            <v>h</v>
          </cell>
        </row>
        <row r="1820">
          <cell r="B1820" t="str">
            <v>15.1.570</v>
          </cell>
          <cell r="D1820" t="str">
            <v>72.48.02.04</v>
          </cell>
          <cell r="E1820" t="str">
            <v>ROLO COM.P.A.27T C-D</v>
          </cell>
          <cell r="F1820" t="str">
            <v>h</v>
          </cell>
        </row>
        <row r="1821">
          <cell r="B1821" t="str">
            <v>15.1.571</v>
          </cell>
          <cell r="D1821" t="str">
            <v>72.49.01.01</v>
          </cell>
          <cell r="E1821" t="str">
            <v>TRAT.AGR.3,7TON C-A</v>
          </cell>
          <cell r="F1821" t="str">
            <v>h</v>
          </cell>
        </row>
        <row r="1822">
          <cell r="B1822" t="str">
            <v>15.1.572</v>
          </cell>
          <cell r="D1822" t="str">
            <v>72.49.01.02</v>
          </cell>
          <cell r="E1822" t="str">
            <v>TRAT.AGR.3,7TON C-B</v>
          </cell>
          <cell r="F1822" t="str">
            <v>h</v>
          </cell>
        </row>
        <row r="1823">
          <cell r="B1823" t="str">
            <v>15.1.573</v>
          </cell>
          <cell r="D1823" t="str">
            <v>72.49.01.03</v>
          </cell>
          <cell r="E1823" t="str">
            <v>TRAT.AGR.3,7TON C-C</v>
          </cell>
          <cell r="F1823" t="str">
            <v>h</v>
          </cell>
        </row>
        <row r="1824">
          <cell r="B1824" t="str">
            <v>15.1.574</v>
          </cell>
          <cell r="D1824" t="str">
            <v>72.49.01.04</v>
          </cell>
          <cell r="E1824" t="str">
            <v>TRAT.AGR.3,7TON C-D</v>
          </cell>
          <cell r="F1824" t="str">
            <v>h</v>
          </cell>
        </row>
        <row r="1825">
          <cell r="B1825" t="str">
            <v>15.1.575</v>
          </cell>
          <cell r="D1825" t="str">
            <v>72.49.02.01</v>
          </cell>
          <cell r="E1825" t="str">
            <v>TRAT.AGR.5TON C-A</v>
          </cell>
          <cell r="F1825" t="str">
            <v>h</v>
          </cell>
        </row>
        <row r="1826">
          <cell r="B1826" t="str">
            <v>15.1.576</v>
          </cell>
          <cell r="D1826" t="str">
            <v>72.49.02.02</v>
          </cell>
          <cell r="E1826" t="str">
            <v>TRAT.AGR.5TON C-B</v>
          </cell>
          <cell r="F1826" t="str">
            <v>h</v>
          </cell>
        </row>
        <row r="1827">
          <cell r="B1827" t="str">
            <v>15.1.577</v>
          </cell>
          <cell r="D1827" t="str">
            <v>72.49.02.03</v>
          </cell>
          <cell r="E1827" t="str">
            <v>TRAT.AGR.5TON C-C</v>
          </cell>
          <cell r="F1827" t="str">
            <v>h</v>
          </cell>
        </row>
        <row r="1828">
          <cell r="B1828" t="str">
            <v>15.1.578</v>
          </cell>
          <cell r="D1828" t="str">
            <v>72.49.02.04</v>
          </cell>
          <cell r="E1828" t="str">
            <v>TRAT.AGR.5TON C-D</v>
          </cell>
          <cell r="F1828" t="str">
            <v>h</v>
          </cell>
        </row>
        <row r="1829">
          <cell r="B1829" t="str">
            <v>15.1.579</v>
          </cell>
          <cell r="D1829" t="str">
            <v>72.49.03.01</v>
          </cell>
          <cell r="E1829" t="str">
            <v>MICRO TRAT.2,2T C-A</v>
          </cell>
          <cell r="F1829" t="str">
            <v>h</v>
          </cell>
        </row>
        <row r="1830">
          <cell r="B1830" t="str">
            <v>15.1.580</v>
          </cell>
          <cell r="D1830" t="str">
            <v>72.49.03.02</v>
          </cell>
          <cell r="E1830" t="str">
            <v>MICRO TRAT.2,2T C-B</v>
          </cell>
          <cell r="F1830" t="str">
            <v>h</v>
          </cell>
        </row>
        <row r="1831">
          <cell r="B1831" t="str">
            <v>15.1.581</v>
          </cell>
          <cell r="D1831" t="str">
            <v>72.49.03.03</v>
          </cell>
          <cell r="E1831" t="str">
            <v>MICRO TRAT.2,2T C-C</v>
          </cell>
          <cell r="F1831" t="str">
            <v>h</v>
          </cell>
        </row>
        <row r="1832">
          <cell r="B1832" t="str">
            <v>15.1.582</v>
          </cell>
          <cell r="D1832" t="str">
            <v>72.49.03.04</v>
          </cell>
          <cell r="E1832" t="str">
            <v>MICRO TRAT.2,2T C-D</v>
          </cell>
          <cell r="F1832" t="str">
            <v>h</v>
          </cell>
        </row>
        <row r="1833">
          <cell r="B1833" t="str">
            <v>15.1.583</v>
          </cell>
          <cell r="D1833" t="str">
            <v>72.49.04.01</v>
          </cell>
          <cell r="E1833" t="str">
            <v>TRAT.TRIT.VEG.5T C-A</v>
          </cell>
          <cell r="F1833" t="str">
            <v>h</v>
          </cell>
        </row>
        <row r="1834">
          <cell r="B1834" t="str">
            <v>15.1.584</v>
          </cell>
          <cell r="D1834" t="str">
            <v>72.49.04.02</v>
          </cell>
          <cell r="E1834" t="str">
            <v>TRAT.TRIT.VEG.5T C-B</v>
          </cell>
          <cell r="F1834" t="str">
            <v>h</v>
          </cell>
        </row>
        <row r="1835">
          <cell r="B1835" t="str">
            <v>15.1.585</v>
          </cell>
          <cell r="D1835" t="str">
            <v>72.49.04.03</v>
          </cell>
          <cell r="E1835" t="str">
            <v>TRAT.TRIT.VEG.5T C-C</v>
          </cell>
          <cell r="F1835" t="str">
            <v>h</v>
          </cell>
        </row>
        <row r="1836">
          <cell r="B1836" t="str">
            <v>15.1.586</v>
          </cell>
          <cell r="D1836" t="str">
            <v>72.49.04.04</v>
          </cell>
          <cell r="E1836" t="str">
            <v>TRAT.TRIT.VEG.5T C-D</v>
          </cell>
          <cell r="F1836" t="str">
            <v>h</v>
          </cell>
        </row>
        <row r="1837">
          <cell r="B1837" t="str">
            <v>15.1.587</v>
          </cell>
          <cell r="D1837" t="str">
            <v>72.49.05.01</v>
          </cell>
          <cell r="E1837" t="str">
            <v>TRAT.AGR.PULV.5T C-A</v>
          </cell>
          <cell r="F1837" t="str">
            <v>h</v>
          </cell>
        </row>
        <row r="1838">
          <cell r="B1838" t="str">
            <v>15.1.588</v>
          </cell>
          <cell r="D1838" t="str">
            <v>72.49.05.02</v>
          </cell>
          <cell r="E1838" t="str">
            <v>TRAT.AGR.PULV.5T C-B</v>
          </cell>
          <cell r="F1838" t="str">
            <v>h</v>
          </cell>
        </row>
        <row r="1839">
          <cell r="B1839" t="str">
            <v>15.1.589</v>
          </cell>
          <cell r="D1839" t="str">
            <v>72.49.05.03</v>
          </cell>
          <cell r="E1839" t="str">
            <v>TRAT.AGR.PULV.5T C-C</v>
          </cell>
          <cell r="F1839" t="str">
            <v>h</v>
          </cell>
        </row>
        <row r="1840">
          <cell r="B1840" t="str">
            <v>15.1.590</v>
          </cell>
          <cell r="D1840" t="str">
            <v>72.49.05.04</v>
          </cell>
          <cell r="E1840" t="str">
            <v>TRAT.AGR.PULV.5T C-D</v>
          </cell>
          <cell r="F1840" t="str">
            <v>h</v>
          </cell>
        </row>
        <row r="1841">
          <cell r="B1841" t="str">
            <v>15.1.591</v>
          </cell>
          <cell r="D1841" t="str">
            <v>72.50.01.01</v>
          </cell>
          <cell r="E1841" t="str">
            <v>TRAT.EST.L.1,93M3 C-A</v>
          </cell>
          <cell r="F1841" t="str">
            <v>h</v>
          </cell>
        </row>
        <row r="1842">
          <cell r="B1842" t="str">
            <v>15.1.592</v>
          </cell>
          <cell r="D1842" t="str">
            <v>72.50.01.02</v>
          </cell>
          <cell r="E1842" t="str">
            <v>TRAT.EST.L.1,93M3 C-B</v>
          </cell>
          <cell r="F1842" t="str">
            <v>h</v>
          </cell>
        </row>
        <row r="1843">
          <cell r="B1843" t="str">
            <v>15.1.593</v>
          </cell>
          <cell r="D1843" t="str">
            <v>72.50.01.03</v>
          </cell>
          <cell r="E1843" t="str">
            <v>TRAT.EST.L.1,93M3 C-C</v>
          </cell>
          <cell r="F1843" t="str">
            <v>h</v>
          </cell>
        </row>
        <row r="1844">
          <cell r="B1844" t="str">
            <v>15.1.594</v>
          </cell>
          <cell r="D1844" t="str">
            <v>72.50.01.04</v>
          </cell>
          <cell r="E1844" t="str">
            <v>TRAT.EST.L.1,93M3 C-D</v>
          </cell>
          <cell r="F1844" t="str">
            <v>h</v>
          </cell>
        </row>
        <row r="1845">
          <cell r="B1845" t="str">
            <v>15.1.595</v>
          </cell>
          <cell r="D1845" t="str">
            <v>72.50.02.01</v>
          </cell>
          <cell r="E1845" t="str">
            <v>TRAT.EST.L.3,18M3 C-A</v>
          </cell>
          <cell r="F1845" t="str">
            <v>h</v>
          </cell>
        </row>
        <row r="1846">
          <cell r="B1846" t="str">
            <v>15.1.596</v>
          </cell>
          <cell r="D1846" t="str">
            <v>72.50.02.02</v>
          </cell>
          <cell r="E1846" t="str">
            <v>TRAT.EST.L.3,18M3 C-B</v>
          </cell>
          <cell r="F1846" t="str">
            <v>h</v>
          </cell>
        </row>
        <row r="1847">
          <cell r="B1847" t="str">
            <v>15.1.597</v>
          </cell>
          <cell r="D1847" t="str">
            <v>72.50.02.03</v>
          </cell>
          <cell r="E1847" t="str">
            <v>TRAT.EST.L.3,18M3 C-C</v>
          </cell>
          <cell r="F1847" t="str">
            <v>h</v>
          </cell>
        </row>
        <row r="1848">
          <cell r="B1848" t="str">
            <v>15.1.598</v>
          </cell>
          <cell r="D1848" t="str">
            <v>72.50.02.04</v>
          </cell>
          <cell r="E1848" t="str">
            <v>TRAT.EST.L.3,18M3 C-D</v>
          </cell>
          <cell r="F1848" t="str">
            <v>h</v>
          </cell>
        </row>
        <row r="1849">
          <cell r="B1849" t="str">
            <v>15.1.599</v>
          </cell>
          <cell r="D1849" t="str">
            <v>72.50.03.01</v>
          </cell>
          <cell r="E1849" t="str">
            <v>TRAT.EST.L.2,28M3 C-A</v>
          </cell>
          <cell r="F1849" t="str">
            <v>h</v>
          </cell>
        </row>
        <row r="1850">
          <cell r="B1850" t="str">
            <v>15.1.600</v>
          </cell>
          <cell r="D1850" t="str">
            <v>72.50.03.02</v>
          </cell>
          <cell r="E1850" t="str">
            <v>TRAT.EST.L.2,28M3 C-B</v>
          </cell>
          <cell r="F1850" t="str">
            <v>h</v>
          </cell>
        </row>
        <row r="1851">
          <cell r="B1851" t="str">
            <v>15.1.601</v>
          </cell>
          <cell r="D1851" t="str">
            <v>72.50.03.03</v>
          </cell>
          <cell r="E1851" t="str">
            <v>TRAT.EST.L.2,28M3 C-C</v>
          </cell>
          <cell r="F1851" t="str">
            <v>h</v>
          </cell>
        </row>
        <row r="1852">
          <cell r="B1852" t="str">
            <v>15.1.602</v>
          </cell>
          <cell r="D1852" t="str">
            <v>72.50.03.04</v>
          </cell>
          <cell r="E1852" t="str">
            <v>TRAT.EST.L.2,28M3 C-D</v>
          </cell>
          <cell r="F1852" t="str">
            <v>h</v>
          </cell>
        </row>
        <row r="1853">
          <cell r="B1853" t="str">
            <v>15.1.603</v>
          </cell>
          <cell r="D1853" t="str">
            <v>72.50.04.01</v>
          </cell>
          <cell r="E1853" t="str">
            <v xml:space="preserve">TRAT.EST.R.1,93M3 C-A </v>
          </cell>
          <cell r="F1853" t="str">
            <v>h</v>
          </cell>
        </row>
        <row r="1854">
          <cell r="B1854" t="str">
            <v>15.1.604</v>
          </cell>
          <cell r="D1854" t="str">
            <v xml:space="preserve">72.50.04.02 </v>
          </cell>
          <cell r="E1854" t="str">
            <v xml:space="preserve">TRAT.EST.R.1,93M3 C-B </v>
          </cell>
          <cell r="F1854" t="str">
            <v>h</v>
          </cell>
        </row>
        <row r="1855">
          <cell r="B1855" t="str">
            <v>15.1.605</v>
          </cell>
          <cell r="D1855" t="str">
            <v>72.50.04.03</v>
          </cell>
          <cell r="E1855" t="str">
            <v xml:space="preserve">TRAT.EST.R.1,93M3 C-C </v>
          </cell>
          <cell r="F1855" t="str">
            <v>h</v>
          </cell>
        </row>
        <row r="1856">
          <cell r="B1856" t="str">
            <v>15.1.606</v>
          </cell>
          <cell r="D1856" t="str">
            <v>72.50.04.04</v>
          </cell>
          <cell r="E1856" t="str">
            <v xml:space="preserve">TRAT.EST.R.1,93M3 C-D </v>
          </cell>
          <cell r="F1856" t="str">
            <v>h</v>
          </cell>
        </row>
        <row r="1857">
          <cell r="B1857" t="str">
            <v>15.1.607</v>
          </cell>
          <cell r="D1857" t="str">
            <v>72.50.05.01</v>
          </cell>
          <cell r="E1857" t="str">
            <v xml:space="preserve">TRAT.EST.R.2,28M3 C-A </v>
          </cell>
          <cell r="F1857" t="str">
            <v>h</v>
          </cell>
        </row>
        <row r="1858">
          <cell r="B1858" t="str">
            <v>15.1.608</v>
          </cell>
          <cell r="D1858" t="str">
            <v>72.50.05.02</v>
          </cell>
          <cell r="E1858" t="str">
            <v>TRAT.EST.R..2,28M3 C-B</v>
          </cell>
          <cell r="F1858" t="str">
            <v>h</v>
          </cell>
        </row>
        <row r="1859">
          <cell r="B1859" t="str">
            <v>15.1.609</v>
          </cell>
          <cell r="D1859" t="str">
            <v>72.50.05.03</v>
          </cell>
          <cell r="E1859" t="str">
            <v xml:space="preserve">TRAT.EST.R.2,28M3 C-C </v>
          </cell>
          <cell r="F1859" t="str">
            <v>h</v>
          </cell>
        </row>
        <row r="1860">
          <cell r="B1860" t="str">
            <v>15.1.610</v>
          </cell>
          <cell r="D1860" t="str">
            <v>72.50.05.04</v>
          </cell>
          <cell r="E1860" t="str">
            <v xml:space="preserve">TRAT.EST.R.2,28M3 C-D </v>
          </cell>
          <cell r="F1860" t="str">
            <v>h</v>
          </cell>
        </row>
        <row r="1861">
          <cell r="B1861" t="str">
            <v>15.1.611</v>
          </cell>
          <cell r="D1861" t="str">
            <v>72.50.06.01</v>
          </cell>
          <cell r="E1861" t="str">
            <v>TRAT.EST.R.3,18M3 C-A</v>
          </cell>
          <cell r="F1861" t="str">
            <v>h</v>
          </cell>
        </row>
        <row r="1862">
          <cell r="B1862" t="str">
            <v>15.1.612</v>
          </cell>
          <cell r="D1862" t="str">
            <v>72.50.06.02</v>
          </cell>
          <cell r="E1862" t="str">
            <v>TRAT.EST.R.3,18M3 C-B</v>
          </cell>
          <cell r="F1862" t="str">
            <v>h</v>
          </cell>
        </row>
        <row r="1863">
          <cell r="B1863" t="str">
            <v>15.1.613</v>
          </cell>
          <cell r="D1863" t="str">
            <v>72.50.06.03</v>
          </cell>
          <cell r="E1863" t="str">
            <v>TRAT.EST.R.3,18M3 C-C</v>
          </cell>
          <cell r="F1863" t="str">
            <v>h</v>
          </cell>
        </row>
        <row r="1864">
          <cell r="B1864" t="str">
            <v>15.1.614</v>
          </cell>
          <cell r="D1864" t="str">
            <v xml:space="preserve">72.50.06.04 </v>
          </cell>
          <cell r="E1864" t="str">
            <v xml:space="preserve">TRAT.EST.R.3,18M3 C-D </v>
          </cell>
          <cell r="F1864" t="str">
            <v>h</v>
          </cell>
        </row>
        <row r="1865">
          <cell r="B1865" t="str">
            <v>15.1.615</v>
          </cell>
          <cell r="D1865" t="str">
            <v xml:space="preserve">72.52.01.01 </v>
          </cell>
          <cell r="E1865" t="str">
            <v>US.CONC.200M3/H C-A</v>
          </cell>
          <cell r="F1865" t="str">
            <v>h</v>
          </cell>
        </row>
        <row r="1866">
          <cell r="B1866" t="str">
            <v>15.1.616</v>
          </cell>
          <cell r="D1866" t="str">
            <v>72.52.01.02</v>
          </cell>
          <cell r="E1866" t="str">
            <v>US.CONC.200M3/H C-B</v>
          </cell>
          <cell r="F1866" t="str">
            <v>h</v>
          </cell>
        </row>
        <row r="1867">
          <cell r="B1867" t="str">
            <v>15.1.617</v>
          </cell>
          <cell r="D1867" t="str">
            <v xml:space="preserve">72.52.01.03 </v>
          </cell>
          <cell r="E1867" t="str">
            <v>US.CONC.200M3/H C-C</v>
          </cell>
          <cell r="F1867" t="str">
            <v>h</v>
          </cell>
        </row>
        <row r="1868">
          <cell r="B1868" t="str">
            <v>15.1.618</v>
          </cell>
          <cell r="D1868" t="str">
            <v>72.52.01.04</v>
          </cell>
          <cell r="E1868" t="str">
            <v>US.CONC.200M3/H C-D</v>
          </cell>
          <cell r="F1868" t="str">
            <v>h</v>
          </cell>
        </row>
        <row r="1869">
          <cell r="B1869" t="str">
            <v>15.1.619</v>
          </cell>
          <cell r="D1869" t="str">
            <v>72.52.02.01</v>
          </cell>
          <cell r="E1869" t="str">
            <v>US.CONC.40M3/H C-A</v>
          </cell>
          <cell r="F1869" t="str">
            <v>h</v>
          </cell>
        </row>
        <row r="1870">
          <cell r="B1870" t="str">
            <v>15.1.620</v>
          </cell>
          <cell r="D1870" t="str">
            <v>72.52.02.02</v>
          </cell>
          <cell r="E1870" t="str">
            <v>US.CONC.40M3/H C-B</v>
          </cell>
          <cell r="F1870" t="str">
            <v>h</v>
          </cell>
        </row>
        <row r="1871">
          <cell r="B1871" t="str">
            <v>15.1.621</v>
          </cell>
          <cell r="D1871" t="str">
            <v>72.52.02.03</v>
          </cell>
          <cell r="E1871" t="str">
            <v>US.CONC.40M3/H C-C</v>
          </cell>
          <cell r="F1871" t="str">
            <v>h</v>
          </cell>
        </row>
        <row r="1872">
          <cell r="B1872" t="str">
            <v>15.1.622</v>
          </cell>
          <cell r="D1872" t="str">
            <v>72.52.02.04</v>
          </cell>
          <cell r="E1872" t="str">
            <v>US.CONC.40M3/H C-D</v>
          </cell>
          <cell r="F1872" t="str">
            <v>h</v>
          </cell>
        </row>
        <row r="1873">
          <cell r="B1873" t="str">
            <v>15.1.623</v>
          </cell>
          <cell r="D1873" t="str">
            <v>72.52.03.01</v>
          </cell>
          <cell r="E1873" t="str">
            <v>US.GRAV.Q.80T/H C-A</v>
          </cell>
          <cell r="F1873" t="str">
            <v>h</v>
          </cell>
        </row>
        <row r="1874">
          <cell r="B1874" t="str">
            <v>15.1.624</v>
          </cell>
          <cell r="D1874" t="str">
            <v>72.52.03.02</v>
          </cell>
          <cell r="E1874" t="str">
            <v>US.GRAV.Q.80T/H C-B</v>
          </cell>
          <cell r="F1874" t="str">
            <v>h</v>
          </cell>
        </row>
        <row r="1875">
          <cell r="B1875" t="str">
            <v>15.1.625</v>
          </cell>
          <cell r="D1875" t="str">
            <v xml:space="preserve">72.52.03.03 </v>
          </cell>
          <cell r="E1875" t="str">
            <v>US.GRAV.Q.80T/H C-C</v>
          </cell>
          <cell r="F1875" t="str">
            <v>h</v>
          </cell>
        </row>
        <row r="1876">
          <cell r="B1876" t="str">
            <v>15.1.626</v>
          </cell>
          <cell r="D1876" t="str">
            <v>72.52.03.04</v>
          </cell>
          <cell r="E1876" t="str">
            <v>US.GRAV.Q.80T/H C-D</v>
          </cell>
          <cell r="F1876" t="str">
            <v>h</v>
          </cell>
        </row>
        <row r="1877">
          <cell r="B1877" t="str">
            <v>15.1.627</v>
          </cell>
          <cell r="D1877" t="str">
            <v xml:space="preserve">72.52.04.01 </v>
          </cell>
          <cell r="E1877" t="str">
            <v>US.ASF.FR.150T/H C-A</v>
          </cell>
          <cell r="F1877" t="str">
            <v>h</v>
          </cell>
        </row>
        <row r="1878">
          <cell r="B1878" t="str">
            <v>15.1.628</v>
          </cell>
          <cell r="D1878" t="str">
            <v xml:space="preserve">72.52.04.02 </v>
          </cell>
          <cell r="E1878" t="str">
            <v>US.ASF.FR.150T/H C-B</v>
          </cell>
          <cell r="F1878" t="str">
            <v>h</v>
          </cell>
        </row>
        <row r="1879">
          <cell r="B1879" t="str">
            <v>15.1.629</v>
          </cell>
          <cell r="D1879" t="str">
            <v xml:space="preserve">72.52.04.03 </v>
          </cell>
          <cell r="E1879" t="str">
            <v>US.ASF.FR.150T/H C-C</v>
          </cell>
          <cell r="F1879" t="str">
            <v>h</v>
          </cell>
        </row>
        <row r="1880">
          <cell r="B1880" t="str">
            <v>15.1.630</v>
          </cell>
          <cell r="D1880" t="str">
            <v>72.52.04.04</v>
          </cell>
          <cell r="E1880" t="str">
            <v>US.ASF.FR.150T/H C-D</v>
          </cell>
          <cell r="F1880" t="str">
            <v>h</v>
          </cell>
        </row>
        <row r="1881">
          <cell r="B1881" t="str">
            <v>15.1.631</v>
          </cell>
          <cell r="D1881" t="str">
            <v xml:space="preserve">72.52.05.01 </v>
          </cell>
          <cell r="E1881" t="str">
            <v xml:space="preserve">US.SOLOS 400T/H C-A </v>
          </cell>
          <cell r="F1881" t="str">
            <v>h</v>
          </cell>
        </row>
        <row r="1882">
          <cell r="B1882" t="str">
            <v>15.1.632</v>
          </cell>
          <cell r="D1882" t="str">
            <v xml:space="preserve">72.52.05.02 </v>
          </cell>
          <cell r="E1882" t="str">
            <v>US.SOLOS 400T/H C-B</v>
          </cell>
          <cell r="F1882" t="str">
            <v>h</v>
          </cell>
        </row>
        <row r="1883">
          <cell r="B1883" t="str">
            <v>15.1.633</v>
          </cell>
          <cell r="D1883" t="str">
            <v>72.52.05.03</v>
          </cell>
          <cell r="E1883" t="str">
            <v xml:space="preserve">US.SOLOS 400T/H C-C </v>
          </cell>
          <cell r="F1883" t="str">
            <v>h</v>
          </cell>
        </row>
        <row r="1884">
          <cell r="B1884" t="str">
            <v>15.1.634</v>
          </cell>
          <cell r="D1884" t="str">
            <v xml:space="preserve">72.52.05.04 </v>
          </cell>
          <cell r="E1884" t="str">
            <v>US.SOLOS 400T/H C-D</v>
          </cell>
          <cell r="F1884" t="str">
            <v>h</v>
          </cell>
        </row>
        <row r="1885">
          <cell r="B1885" t="str">
            <v>15.1.635</v>
          </cell>
          <cell r="D1885" t="str">
            <v xml:space="preserve">72.53.01.01 </v>
          </cell>
          <cell r="E1885" t="str">
            <v>VIBR.IMER.ELETR.C-A</v>
          </cell>
          <cell r="F1885" t="str">
            <v>h</v>
          </cell>
        </row>
        <row r="1886">
          <cell r="B1886" t="str">
            <v>15.1.636</v>
          </cell>
          <cell r="D1886" t="str">
            <v xml:space="preserve">72.53.01.02 </v>
          </cell>
          <cell r="E1886" t="str">
            <v>VIBR.IMER.ELETR.C-B</v>
          </cell>
          <cell r="F1886" t="str">
            <v>h</v>
          </cell>
        </row>
        <row r="1887">
          <cell r="B1887" t="str">
            <v>15.1.637</v>
          </cell>
          <cell r="D1887" t="str">
            <v>72.53.01.03</v>
          </cell>
          <cell r="E1887" t="str">
            <v>VIBR.IMER.ELETR.C-C</v>
          </cell>
          <cell r="F1887" t="str">
            <v>h</v>
          </cell>
        </row>
        <row r="1888">
          <cell r="B1888" t="str">
            <v>15.1.638</v>
          </cell>
          <cell r="D1888" t="str">
            <v xml:space="preserve">72.53.01.04 </v>
          </cell>
          <cell r="E1888" t="str">
            <v>VIBR.IMER.ELETR.C-D</v>
          </cell>
          <cell r="F1888" t="str">
            <v>h</v>
          </cell>
        </row>
        <row r="1889">
          <cell r="B1889" t="str">
            <v>15.1.639</v>
          </cell>
          <cell r="D1889" t="str">
            <v xml:space="preserve">72.53.02.01 </v>
          </cell>
          <cell r="E1889" t="str">
            <v>VIBR.IMER.GAS. C-A</v>
          </cell>
          <cell r="F1889" t="str">
            <v>h</v>
          </cell>
        </row>
        <row r="1890">
          <cell r="B1890" t="str">
            <v>15.1.640</v>
          </cell>
          <cell r="D1890" t="str">
            <v>72.53.02.02</v>
          </cell>
          <cell r="E1890" t="str">
            <v>VIBR.IMER.GAS. C-B</v>
          </cell>
          <cell r="F1890" t="str">
            <v>h</v>
          </cell>
        </row>
        <row r="1891">
          <cell r="B1891" t="str">
            <v>15.1.641</v>
          </cell>
          <cell r="D1891" t="str">
            <v xml:space="preserve">72.53.02.03 </v>
          </cell>
          <cell r="E1891" t="str">
            <v xml:space="preserve">VIBR.IMER.GAS. C-C </v>
          </cell>
          <cell r="F1891" t="str">
            <v>h</v>
          </cell>
        </row>
        <row r="1892">
          <cell r="B1892" t="str">
            <v>15.1.642</v>
          </cell>
          <cell r="D1892" t="str">
            <v xml:space="preserve">72.53.02.04 </v>
          </cell>
          <cell r="E1892" t="str">
            <v>VIBR.IMER.GAS. C-D</v>
          </cell>
          <cell r="F1892" t="str">
            <v>h</v>
          </cell>
        </row>
        <row r="1893">
          <cell r="B1893" t="str">
            <v>15.1.643</v>
          </cell>
          <cell r="D1893" t="str">
            <v>72.54.01.01</v>
          </cell>
          <cell r="E1893" t="str">
            <v>VIB.AC.AS.400T/H C-A</v>
          </cell>
          <cell r="F1893" t="str">
            <v>h</v>
          </cell>
        </row>
        <row r="1894">
          <cell r="B1894" t="str">
            <v>15.1.644</v>
          </cell>
          <cell r="D1894" t="str">
            <v>72.54.01.02</v>
          </cell>
          <cell r="E1894" t="str">
            <v>VIB.AC.AS.400T/H C-B</v>
          </cell>
          <cell r="F1894" t="str">
            <v>h</v>
          </cell>
        </row>
        <row r="1895">
          <cell r="B1895" t="str">
            <v>15.1.645</v>
          </cell>
          <cell r="D1895" t="str">
            <v xml:space="preserve">72.54.01.03 </v>
          </cell>
          <cell r="E1895" t="str">
            <v>VIB.AC.AS.400T/H C-C</v>
          </cell>
          <cell r="F1895" t="str">
            <v>h</v>
          </cell>
        </row>
        <row r="1896">
          <cell r="B1896" t="str">
            <v>15.1.646</v>
          </cell>
          <cell r="D1896" t="str">
            <v>72.54.01.04</v>
          </cell>
          <cell r="E1896" t="str">
            <v>VIB.AC.AS.400T/H C-D</v>
          </cell>
          <cell r="F1896" t="str">
            <v>h</v>
          </cell>
        </row>
        <row r="1897">
          <cell r="B1897" t="str">
            <v>15.1.647</v>
          </cell>
          <cell r="D1897" t="str">
            <v>72.54.02.01</v>
          </cell>
          <cell r="E1897" t="str">
            <v>VIB.AC.AS.2838T/H C-A</v>
          </cell>
          <cell r="F1897" t="str">
            <v>h</v>
          </cell>
        </row>
        <row r="1898">
          <cell r="B1898" t="str">
            <v>15.1.648</v>
          </cell>
          <cell r="D1898" t="str">
            <v>72.54.02.02</v>
          </cell>
          <cell r="E1898" t="str">
            <v>VIB.AC.AS.2838T/H C-B</v>
          </cell>
          <cell r="F1898" t="str">
            <v>h</v>
          </cell>
        </row>
        <row r="1899">
          <cell r="B1899" t="str">
            <v>15.1.649</v>
          </cell>
          <cell r="D1899" t="str">
            <v xml:space="preserve">72.54.02.03 </v>
          </cell>
          <cell r="E1899" t="str">
            <v>VIB.AC.AS.2838T/H C-C</v>
          </cell>
          <cell r="F1899" t="str">
            <v>h</v>
          </cell>
        </row>
        <row r="1900">
          <cell r="B1900" t="str">
            <v>15.1.650</v>
          </cell>
          <cell r="D1900" t="str">
            <v xml:space="preserve">72.54.02.04 </v>
          </cell>
          <cell r="E1900" t="str">
            <v>VIB.AC.AS.2838T/H C-D</v>
          </cell>
          <cell r="F1900" t="str">
            <v>h</v>
          </cell>
        </row>
        <row r="1901">
          <cell r="B1901" t="str">
            <v>15.1.651</v>
          </cell>
          <cell r="D1901" t="str">
            <v xml:space="preserve">72.54.03.01 </v>
          </cell>
          <cell r="E1901" t="str">
            <v>VIB.AC.AS.500T/H C-A</v>
          </cell>
          <cell r="F1901" t="str">
            <v>h</v>
          </cell>
        </row>
        <row r="1902">
          <cell r="B1902" t="str">
            <v>15.1.652</v>
          </cell>
          <cell r="D1902" t="str">
            <v>72.54.03.02</v>
          </cell>
          <cell r="E1902" t="str">
            <v xml:space="preserve">VIB.AC.AS.500T/H C-B </v>
          </cell>
          <cell r="F1902" t="str">
            <v>h</v>
          </cell>
        </row>
        <row r="1903">
          <cell r="B1903" t="str">
            <v>15.1.653</v>
          </cell>
          <cell r="D1903" t="str">
            <v>72.54.03.03</v>
          </cell>
          <cell r="E1903" t="str">
            <v xml:space="preserve">VIB.AC.AS.500T/H C-C </v>
          </cell>
          <cell r="F1903" t="str">
            <v>h</v>
          </cell>
        </row>
        <row r="1904">
          <cell r="B1904" t="str">
            <v>15.1.654</v>
          </cell>
          <cell r="D1904" t="str">
            <v>72.54.03.04</v>
          </cell>
          <cell r="E1904" t="str">
            <v xml:space="preserve">VIB.AC.AS.500T/H C-D </v>
          </cell>
          <cell r="F1904" t="str">
            <v>h</v>
          </cell>
        </row>
        <row r="1905">
          <cell r="B1905" t="str">
            <v>15.1.655</v>
          </cell>
          <cell r="D1905" t="str">
            <v>72.54.04.01</v>
          </cell>
          <cell r="E1905" t="str">
            <v xml:space="preserve">VIB.AC.AS.14,7T/H C-A </v>
          </cell>
          <cell r="F1905" t="str">
            <v>h</v>
          </cell>
        </row>
        <row r="1906">
          <cell r="B1906" t="str">
            <v>15.1.656</v>
          </cell>
          <cell r="D1906" t="str">
            <v>72.54.04.02</v>
          </cell>
          <cell r="E1906" t="str">
            <v xml:space="preserve">VIB.AC.AS.14,7T/H C-B </v>
          </cell>
          <cell r="F1906" t="str">
            <v>h</v>
          </cell>
        </row>
        <row r="1907">
          <cell r="B1907" t="str">
            <v>15.1.657</v>
          </cell>
          <cell r="D1907" t="str">
            <v>72.54.04.03</v>
          </cell>
          <cell r="E1907" t="str">
            <v>VIB.AC.AS.14,7T/H C-C</v>
          </cell>
          <cell r="F1907" t="str">
            <v>h</v>
          </cell>
        </row>
        <row r="1908">
          <cell r="B1908" t="str">
            <v>15.1.658</v>
          </cell>
          <cell r="D1908" t="str">
            <v>72.54.04.04</v>
          </cell>
          <cell r="E1908" t="str">
            <v>VIB.AC.AS.14,7T/H C-D</v>
          </cell>
          <cell r="F1908" t="str">
            <v>h</v>
          </cell>
        </row>
        <row r="1909">
          <cell r="B1909" t="str">
            <v>15.1.659</v>
          </cell>
          <cell r="D1909" t="str">
            <v>72.55.01.01</v>
          </cell>
          <cell r="E1909" t="str">
            <v>V.AC.CONC.200M3/H C-A</v>
          </cell>
          <cell r="F1909" t="str">
            <v>h</v>
          </cell>
        </row>
        <row r="1910">
          <cell r="B1910" t="str">
            <v>15.1.660</v>
          </cell>
          <cell r="D1910" t="str">
            <v>72.55.01.02</v>
          </cell>
          <cell r="E1910" t="str">
            <v>V.AC.CONC.200M3/H C-B</v>
          </cell>
          <cell r="F1910" t="str">
            <v>h</v>
          </cell>
        </row>
        <row r="1911">
          <cell r="B1911" t="str">
            <v>15.1.661</v>
          </cell>
          <cell r="D1911" t="str">
            <v>72.55.01.03</v>
          </cell>
          <cell r="E1911" t="str">
            <v xml:space="preserve">V.AC.CONC.200M3/H C-C </v>
          </cell>
          <cell r="F1911" t="str">
            <v>h</v>
          </cell>
        </row>
        <row r="1912">
          <cell r="B1912" t="str">
            <v>15.1.662</v>
          </cell>
          <cell r="D1912" t="str">
            <v>72.55.01.04</v>
          </cell>
          <cell r="E1912" t="str">
            <v xml:space="preserve">V.AC.CONC.200M3/H C-D </v>
          </cell>
          <cell r="F1912" t="str">
            <v>h</v>
          </cell>
        </row>
        <row r="1913">
          <cell r="B1913" t="str">
            <v>15.1.663</v>
          </cell>
          <cell r="D1913" t="str">
            <v>72.56.01.01</v>
          </cell>
          <cell r="E1913" t="str">
            <v xml:space="preserve">SERRA PAV.8HP C-A </v>
          </cell>
          <cell r="F1913" t="str">
            <v>h</v>
          </cell>
        </row>
        <row r="1914">
          <cell r="B1914" t="str">
            <v>15.1.664</v>
          </cell>
          <cell r="D1914" t="str">
            <v>72.56.01.02</v>
          </cell>
          <cell r="E1914" t="str">
            <v>SERRA PAV.8HP C-B</v>
          </cell>
          <cell r="F1914" t="str">
            <v>h</v>
          </cell>
        </row>
        <row r="1915">
          <cell r="B1915" t="str">
            <v>15.1.665</v>
          </cell>
          <cell r="D1915" t="str">
            <v>72.56.01.03</v>
          </cell>
          <cell r="E1915" t="str">
            <v>SERRA PAV.8HP C-C</v>
          </cell>
          <cell r="F1915" t="str">
            <v>h</v>
          </cell>
        </row>
        <row r="1916">
          <cell r="B1916" t="str">
            <v>15.1.666</v>
          </cell>
          <cell r="D1916" t="str">
            <v>72.56.01.04</v>
          </cell>
          <cell r="E1916" t="str">
            <v xml:space="preserve">SERRA PAV.8HP C-D </v>
          </cell>
          <cell r="F1916" t="str">
            <v>h</v>
          </cell>
        </row>
        <row r="1917">
          <cell r="B1917" t="str">
            <v>15.1.667</v>
          </cell>
          <cell r="D1917" t="str">
            <v>72.56.03.01</v>
          </cell>
          <cell r="E1917" t="str">
            <v xml:space="preserve">SERRA PAV.9HP C-A </v>
          </cell>
          <cell r="F1917" t="str">
            <v>h</v>
          </cell>
        </row>
        <row r="1918">
          <cell r="B1918" t="str">
            <v>15.1.668</v>
          </cell>
          <cell r="D1918" t="str">
            <v>72.56.03.02</v>
          </cell>
          <cell r="E1918" t="str">
            <v>SERRA PAV.9HP C-B</v>
          </cell>
          <cell r="F1918" t="str">
            <v>h</v>
          </cell>
        </row>
        <row r="1919">
          <cell r="B1919" t="str">
            <v>15.1.669</v>
          </cell>
          <cell r="D1919" t="str">
            <v>72.56.03.03</v>
          </cell>
          <cell r="E1919" t="str">
            <v>SERRA PAV.9HP C-C</v>
          </cell>
          <cell r="F1919" t="str">
            <v>h</v>
          </cell>
        </row>
        <row r="1920">
          <cell r="B1920" t="str">
            <v>15.1.670</v>
          </cell>
          <cell r="D1920" t="str">
            <v>72.56.03.04</v>
          </cell>
          <cell r="E1920" t="str">
            <v xml:space="preserve">SERRA PAV.9HP C-D </v>
          </cell>
          <cell r="F1920" t="str">
            <v>h</v>
          </cell>
        </row>
        <row r="1921">
          <cell r="B1921" t="str">
            <v>15.1.671</v>
          </cell>
          <cell r="D1921" t="str">
            <v>72.57.01.01</v>
          </cell>
          <cell r="E1921" t="str">
            <v>SELADORA A FRIO C-A</v>
          </cell>
          <cell r="F1921" t="str">
            <v>h</v>
          </cell>
        </row>
        <row r="1922">
          <cell r="B1922" t="str">
            <v>15.1.672</v>
          </cell>
          <cell r="D1922" t="str">
            <v>72.57.01.02</v>
          </cell>
          <cell r="E1922" t="str">
            <v>SELADORA A FRIO C-B</v>
          </cell>
          <cell r="F1922" t="str">
            <v>h</v>
          </cell>
        </row>
        <row r="1923">
          <cell r="B1923" t="str">
            <v>15.1.673</v>
          </cell>
          <cell r="D1923" t="str">
            <v>72.57.01.03</v>
          </cell>
          <cell r="E1923" t="str">
            <v>SELADORA A FRIO C-C</v>
          </cell>
          <cell r="F1923" t="str">
            <v>h</v>
          </cell>
        </row>
        <row r="1924">
          <cell r="B1924" t="str">
            <v>15.1.674</v>
          </cell>
          <cell r="D1924" t="str">
            <v>72.57.01.04</v>
          </cell>
          <cell r="E1924" t="str">
            <v>SELADORA A FRIO C-D</v>
          </cell>
          <cell r="F1924" t="str">
            <v>h</v>
          </cell>
        </row>
        <row r="1925">
          <cell r="B1925" t="str">
            <v>15.1.675</v>
          </cell>
          <cell r="D1925" t="str">
            <v>72.58.01.01</v>
          </cell>
          <cell r="E1925" t="str">
            <v>UNID.APLIC.EXTR. C-A</v>
          </cell>
          <cell r="F1925" t="str">
            <v>h</v>
          </cell>
        </row>
        <row r="1926">
          <cell r="B1926" t="str">
            <v>15.1.676</v>
          </cell>
          <cell r="D1926" t="str">
            <v>72.58.01.02</v>
          </cell>
          <cell r="E1926" t="str">
            <v>UNID.APLIC.EXTR. C-B</v>
          </cell>
          <cell r="F1926" t="str">
            <v>h</v>
          </cell>
        </row>
        <row r="1927">
          <cell r="B1927" t="str">
            <v>15.1.677</v>
          </cell>
          <cell r="D1927" t="str">
            <v>72.58.01.03</v>
          </cell>
          <cell r="E1927" t="str">
            <v>UNID.APLIC.EXTR. C-C</v>
          </cell>
          <cell r="F1927" t="str">
            <v>h</v>
          </cell>
        </row>
        <row r="1928">
          <cell r="B1928" t="str">
            <v>15.1.678</v>
          </cell>
          <cell r="D1928" t="str">
            <v>72.58.01.04</v>
          </cell>
          <cell r="E1928" t="str">
            <v>UNID.APLIC.EXTR. C-D</v>
          </cell>
          <cell r="F1928" t="str">
            <v>h</v>
          </cell>
        </row>
        <row r="1929">
          <cell r="B1929" t="str">
            <v>15.1.679</v>
          </cell>
          <cell r="D1929" t="str">
            <v>72.58.02.01</v>
          </cell>
          <cell r="E1929" t="str">
            <v xml:space="preserve">UNI.APLI.TINT.EL.C-A </v>
          </cell>
          <cell r="F1929" t="str">
            <v>h</v>
          </cell>
        </row>
        <row r="1930">
          <cell r="B1930" t="str">
            <v>15.1.680</v>
          </cell>
          <cell r="D1930" t="str">
            <v>72.58.02.02</v>
          </cell>
          <cell r="E1930" t="str">
            <v>UNI.APLI.TINT.EL.C-B</v>
          </cell>
          <cell r="F1930" t="str">
            <v>h</v>
          </cell>
        </row>
        <row r="1931">
          <cell r="B1931" t="str">
            <v>15.1.681</v>
          </cell>
          <cell r="D1931" t="str">
            <v>72.58.02.03</v>
          </cell>
          <cell r="E1931" t="str">
            <v xml:space="preserve">UNI.APLI.TINT.EL.C-C </v>
          </cell>
          <cell r="F1931" t="str">
            <v>h</v>
          </cell>
        </row>
        <row r="1932">
          <cell r="B1932" t="str">
            <v>15.1.682</v>
          </cell>
          <cell r="D1932" t="str">
            <v>72.58.02.04</v>
          </cell>
          <cell r="E1932" t="str">
            <v>UNI.APLI.TINT.EL.C-D</v>
          </cell>
          <cell r="F1932" t="str">
            <v>h</v>
          </cell>
        </row>
        <row r="1933">
          <cell r="B1933" t="str">
            <v>15.1.683</v>
          </cell>
          <cell r="D1933" t="str">
            <v>72.58.03.01</v>
          </cell>
          <cell r="E1933" t="str">
            <v>UNIDADE FUSORA C-A</v>
          </cell>
          <cell r="F1933" t="str">
            <v>h</v>
          </cell>
        </row>
        <row r="1934">
          <cell r="B1934" t="str">
            <v>15.1.684</v>
          </cell>
          <cell r="D1934" t="str">
            <v>72.58.03.02</v>
          </cell>
          <cell r="E1934" t="str">
            <v xml:space="preserve">UNIDADE FUSORA C-B </v>
          </cell>
          <cell r="F1934" t="str">
            <v>h</v>
          </cell>
        </row>
        <row r="1935">
          <cell r="B1935" t="str">
            <v>15.1.685</v>
          </cell>
          <cell r="D1935" t="str">
            <v>72.58.03.03</v>
          </cell>
          <cell r="E1935" t="str">
            <v>UNIDADE FUSORA C-C</v>
          </cell>
          <cell r="F1935" t="str">
            <v>h</v>
          </cell>
        </row>
        <row r="1936">
          <cell r="B1936" t="str">
            <v>15.1.686</v>
          </cell>
          <cell r="D1936" t="str">
            <v>72.58.03.04</v>
          </cell>
          <cell r="E1936" t="str">
            <v xml:space="preserve">UNIDADE FUSORA C-D </v>
          </cell>
          <cell r="F1936" t="str">
            <v>h</v>
          </cell>
        </row>
        <row r="1937">
          <cell r="B1937" t="str">
            <v>15.1.687</v>
          </cell>
          <cell r="D1937" t="str">
            <v>72.58.04.01</v>
          </cell>
          <cell r="E1937" t="str">
            <v>UN.APL.HOT-SPRAY C-A</v>
          </cell>
          <cell r="F1937" t="str">
            <v>h</v>
          </cell>
        </row>
        <row r="1938">
          <cell r="B1938" t="str">
            <v>15.1.688</v>
          </cell>
          <cell r="D1938" t="str">
            <v>72.58.04.02</v>
          </cell>
          <cell r="E1938" t="str">
            <v xml:space="preserve">UN.APL.HOT-SPRAY C-B </v>
          </cell>
          <cell r="F1938" t="str">
            <v>h</v>
          </cell>
        </row>
        <row r="1939">
          <cell r="B1939" t="str">
            <v>15.1.689</v>
          </cell>
          <cell r="D1939" t="str">
            <v>72.58.04.03</v>
          </cell>
          <cell r="E1939" t="str">
            <v>UN.APL.HOT-SPRAY C-C</v>
          </cell>
          <cell r="F1939" t="str">
            <v>h</v>
          </cell>
        </row>
        <row r="1940">
          <cell r="B1940" t="str">
            <v>15.1.690</v>
          </cell>
          <cell r="D1940" t="str">
            <v>72.58.04.04</v>
          </cell>
          <cell r="E1940" t="str">
            <v>UN.APL.HOT-SPRAY C-D</v>
          </cell>
          <cell r="F1940" t="str">
            <v>h</v>
          </cell>
        </row>
        <row r="1941">
          <cell r="B1941" t="str">
            <v>15.1.691</v>
          </cell>
          <cell r="D1941" t="str">
            <v>72.58.05.01</v>
          </cell>
          <cell r="E1941" t="str">
            <v>UN.APL.HOFFMAN C-A</v>
          </cell>
          <cell r="F1941" t="str">
            <v>h</v>
          </cell>
        </row>
        <row r="1942">
          <cell r="B1942" t="str">
            <v>15.1.692</v>
          </cell>
          <cell r="D1942" t="str">
            <v>72.58.05.02</v>
          </cell>
          <cell r="E1942" t="str">
            <v>UN.APL.HOFFMAN C-B</v>
          </cell>
          <cell r="F1942" t="str">
            <v>h</v>
          </cell>
        </row>
        <row r="1943">
          <cell r="B1943" t="str">
            <v>15.1.693</v>
          </cell>
          <cell r="D1943" t="str">
            <v>72.58.05.03</v>
          </cell>
          <cell r="E1943" t="str">
            <v>UN.APL.HOFFMAN C-C</v>
          </cell>
          <cell r="F1943" t="str">
            <v>h</v>
          </cell>
        </row>
        <row r="1944">
          <cell r="B1944" t="str">
            <v>15.1.694</v>
          </cell>
          <cell r="D1944" t="str">
            <v>72.58.05.04</v>
          </cell>
          <cell r="E1944" t="str">
            <v>UN.APL.HOFFMAN C-D</v>
          </cell>
          <cell r="F1944" t="str">
            <v>h</v>
          </cell>
        </row>
        <row r="1945">
          <cell r="B1945" t="str">
            <v>15.1.695</v>
          </cell>
          <cell r="D1945" t="str">
            <v>72.59.01.01</v>
          </cell>
          <cell r="E1945" t="str">
            <v>SILO EST.CIM.30T C-A</v>
          </cell>
          <cell r="F1945" t="str">
            <v>h</v>
          </cell>
        </row>
        <row r="1946">
          <cell r="B1946" t="str">
            <v>15.1.696</v>
          </cell>
          <cell r="D1946" t="str">
            <v>72.59.01.02</v>
          </cell>
          <cell r="E1946" t="str">
            <v>SILO EST.CIM.30T C-B</v>
          </cell>
          <cell r="F1946" t="str">
            <v>h</v>
          </cell>
        </row>
        <row r="1947">
          <cell r="B1947" t="str">
            <v>15.1.697</v>
          </cell>
          <cell r="D1947" t="str">
            <v>72.59.01.03</v>
          </cell>
          <cell r="E1947" t="str">
            <v>SILO EST.CIM.30T C-C</v>
          </cell>
          <cell r="F1947" t="str">
            <v>h</v>
          </cell>
        </row>
        <row r="1948">
          <cell r="B1948" t="str">
            <v>15.1.698</v>
          </cell>
          <cell r="D1948" t="str">
            <v>72.59.01.04</v>
          </cell>
          <cell r="E1948" t="str">
            <v>SILO EST.CIM.30T C-D</v>
          </cell>
          <cell r="F1948" t="str">
            <v>h</v>
          </cell>
        </row>
        <row r="1949">
          <cell r="B1949" t="str">
            <v>15.1.699</v>
          </cell>
          <cell r="D1949" t="str">
            <v>72.59.02.01</v>
          </cell>
          <cell r="E1949" t="str">
            <v>SILO EST.ASF.35T C-A</v>
          </cell>
          <cell r="F1949" t="str">
            <v>h</v>
          </cell>
        </row>
        <row r="1950">
          <cell r="B1950" t="str">
            <v>15.1.700</v>
          </cell>
          <cell r="D1950" t="str">
            <v>72.59.02.02</v>
          </cell>
          <cell r="E1950" t="str">
            <v xml:space="preserve">SILO EST.ASF.35T C-B </v>
          </cell>
          <cell r="F1950" t="str">
            <v>h</v>
          </cell>
        </row>
        <row r="1951">
          <cell r="B1951" t="str">
            <v>15.1.701</v>
          </cell>
          <cell r="D1951" t="str">
            <v>72.59.02.03</v>
          </cell>
          <cell r="E1951" t="str">
            <v xml:space="preserve">SILO EST.ASF.35T C-C </v>
          </cell>
          <cell r="F1951" t="str">
            <v>h</v>
          </cell>
        </row>
        <row r="1952">
          <cell r="B1952" t="str">
            <v>15.1.702</v>
          </cell>
          <cell r="D1952" t="str">
            <v>72.59.02.04</v>
          </cell>
          <cell r="E1952" t="str">
            <v xml:space="preserve">SILO EST.ASF.35T C-D </v>
          </cell>
          <cell r="F1952" t="str">
            <v>h</v>
          </cell>
        </row>
        <row r="1953">
          <cell r="B1953" t="str">
            <v>15.1.703</v>
          </cell>
          <cell r="D1953" t="str">
            <v>72.61.01.01</v>
          </cell>
          <cell r="E1953" t="str">
            <v xml:space="preserve">VAS.MEC.REBOC. C-A </v>
          </cell>
          <cell r="F1953" t="str">
            <v>h</v>
          </cell>
        </row>
        <row r="1954">
          <cell r="B1954" t="str">
            <v>15.1.704</v>
          </cell>
          <cell r="D1954" t="str">
            <v>72.61.01.02</v>
          </cell>
          <cell r="E1954" t="str">
            <v>VAS.MEC.REBOC. C-B</v>
          </cell>
          <cell r="F1954" t="str">
            <v>h</v>
          </cell>
        </row>
        <row r="1955">
          <cell r="B1955" t="str">
            <v>15.1.705</v>
          </cell>
          <cell r="D1955" t="str">
            <v>72.61.01.03</v>
          </cell>
          <cell r="E1955" t="str">
            <v>VAS.MEC.REBOC. C-C</v>
          </cell>
          <cell r="F1955" t="str">
            <v>h</v>
          </cell>
        </row>
        <row r="1956">
          <cell r="B1956" t="str">
            <v>15.1.706</v>
          </cell>
          <cell r="D1956" t="str">
            <v>72.61.01.04</v>
          </cell>
          <cell r="E1956" t="str">
            <v xml:space="preserve">VAS.MEC.REBOC. C-D </v>
          </cell>
          <cell r="F1956" t="str">
            <v>h</v>
          </cell>
        </row>
        <row r="1957">
          <cell r="B1957" t="str">
            <v>15.1.707</v>
          </cell>
          <cell r="D1957" t="str">
            <v>72.63.01.01</v>
          </cell>
          <cell r="E1957" t="str">
            <v xml:space="preserve">MAQUINA DE JATO C-A </v>
          </cell>
          <cell r="F1957" t="str">
            <v>h</v>
          </cell>
        </row>
        <row r="1958">
          <cell r="B1958" t="str">
            <v>15.1.708</v>
          </cell>
          <cell r="D1958" t="str">
            <v>72.63.01.02</v>
          </cell>
          <cell r="E1958" t="str">
            <v xml:space="preserve">MAQUINA DE JATO C-B </v>
          </cell>
          <cell r="F1958" t="str">
            <v>h</v>
          </cell>
        </row>
        <row r="1959">
          <cell r="B1959" t="str">
            <v>15.1.709</v>
          </cell>
          <cell r="D1959" t="str">
            <v>72.63.01.03</v>
          </cell>
          <cell r="E1959" t="str">
            <v>MAQUINA DE JATO C-C</v>
          </cell>
          <cell r="F1959" t="str">
            <v>h</v>
          </cell>
        </row>
        <row r="1960">
          <cell r="B1960" t="str">
            <v>15.1.710</v>
          </cell>
          <cell r="D1960" t="str">
            <v>72.63.01.04</v>
          </cell>
          <cell r="E1960" t="str">
            <v>MAQUINA DE JATO C-D</v>
          </cell>
          <cell r="F1960" t="str">
            <v>h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ital Dados"/>
      <sheetName val="Servico"/>
      <sheetName val="Material"/>
      <sheetName val="Salario"/>
      <sheetName val="Transporte"/>
      <sheetName val="Equipame"/>
      <sheetName val="INVENTÁRIO"/>
      <sheetName val="TREVOS"/>
      <sheetName val="CROQUIS"/>
      <sheetName val="MB"/>
      <sheetName val="AQ TR MB"/>
      <sheetName val="MOBIL-CANT"/>
      <sheetName val="P reaj x P atual"/>
      <sheetName val="P reaj x P atual A"/>
      <sheetName val="P reaj x P atual B"/>
      <sheetName val="5 S 01 513 01"/>
      <sheetName val="3 S 02 241 00"/>
      <sheetName val="3 S 08 301 01"/>
      <sheetName val="3 S 02 540 01"/>
      <sheetName val="3 S 08 109 12"/>
      <sheetName val="3 S 08 200 50"/>
      <sheetName val="3 S 08 103 50"/>
      <sheetName val="3 S 08 101 01"/>
      <sheetName val="3 S 08 101 02"/>
      <sheetName val="2 S 04 964 51"/>
      <sheetName val="2 S 04 964 52"/>
      <sheetName val="2 S 04 964 53"/>
      <sheetName val="2 S 04 964 54"/>
      <sheetName val="2 S 04 963 53"/>
      <sheetName val="2 S 04 963 60"/>
      <sheetName val="2 S 04 963 81"/>
      <sheetName val="2 S 04 963 82"/>
      <sheetName val="2 S 04 963 83"/>
      <sheetName val="2 S 04 963 84"/>
      <sheetName val="2 S 04 963 85"/>
      <sheetName val="2 S 01 510 00"/>
      <sheetName val="4 S 06 100 21"/>
      <sheetName val="3 S 08 100 00"/>
      <sheetName val="3 S 08 300 01"/>
      <sheetName val="3 S 08 301 02"/>
      <sheetName val="3 S 08 301 03"/>
      <sheetName val="3 S 08 302 01"/>
      <sheetName val="3 S 08 302 02"/>
      <sheetName val="3 S 08 400 00"/>
      <sheetName val="3 S 08 400 01"/>
      <sheetName val="3 S 08 401 00"/>
      <sheetName val="3 S 08 402 00"/>
      <sheetName val="3 S 08 403 00"/>
      <sheetName val="3 S 08 900 00"/>
      <sheetName val="3 S 08 900 01"/>
      <sheetName val="3 S 08 901 00"/>
      <sheetName val="3 S 08 901 01"/>
      <sheetName val="3 S 08 910 00"/>
      <sheetName val="5 S 02 400 00"/>
      <sheetName val="3 S 03 950 00"/>
      <sheetName val="3 S 05 000 00"/>
      <sheetName val="3 S 05 001 00"/>
      <sheetName val="3 S 08 500 00"/>
      <sheetName val="3 S 08 501 00"/>
      <sheetName val="3 S 02 540 50"/>
      <sheetName val="3 S 01 200 00"/>
      <sheetName val="3 S 03 329 01"/>
      <sheetName val="3 S 03 329 51"/>
      <sheetName val="3 S 03 940 02"/>
      <sheetName val="3 S 03 353 00"/>
      <sheetName val="2 S 04 962 60"/>
      <sheetName val="3 S 03 940 01"/>
      <sheetName val="2 S 04 991 51"/>
      <sheetName val="2 S 04 950 75"/>
      <sheetName val="2 S 04 950 77"/>
      <sheetName val="2 S 04 901 21"/>
      <sheetName val="2 S 04 931 51"/>
      <sheetName val="2 S 04 931 52"/>
      <sheetName val="2 S 04 931 53"/>
      <sheetName val="2 S 04 931 56"/>
      <sheetName val="2 S 04 931 57"/>
      <sheetName val="2 S 04 931 58"/>
      <sheetName val="2 S 04 931 61"/>
      <sheetName val="2 S 05 302 07"/>
      <sheetName val="2 S 04 964 56"/>
      <sheetName val="2 S 04 961 52"/>
      <sheetName val="2 S 04 999 57"/>
      <sheetName val="2 S 05 100 00"/>
      <sheetName val="2 S 05 302 05"/>
      <sheetName val="2 S 05 102 00"/>
      <sheetName val="2 S 04 963 54"/>
      <sheetName val="2 S 04 963 66"/>
      <sheetName val="2 S 04 963 68"/>
      <sheetName val="2 S 04 963 86"/>
      <sheetName val="2 S 04 962 66"/>
      <sheetName val="2 S 04 962 68"/>
      <sheetName val="3 S 08 109 00 "/>
      <sheetName val="2 S 01 100 23"/>
      <sheetName val="2 S 01 100 26"/>
      <sheetName val="2 S 04 962 62"/>
      <sheetName val="1 A 01 401 01"/>
      <sheetName val="1 A 01 415 51"/>
      <sheetName val="1 A 01 890 01"/>
      <sheetName val="1 A 01 892 01"/>
      <sheetName val="1 A 00 002 00 "/>
      <sheetName val="1 A 00 002 03"/>
      <sheetName val="1 A 00 002 06"/>
      <sheetName val="1 A 00 002 41"/>
      <sheetName val="E412"/>
      <sheetName val="T501"/>
      <sheetName val="T701"/>
      <sheetName val="E011"/>
      <sheetName val="E402"/>
      <sheetName val="1 A 00 002 91"/>
      <sheetName val="1 A 00 301 00"/>
      <sheetName val="1 A 01 170 02"/>
      <sheetName val="1 A 01 720 02"/>
      <sheetName val="1 A 01 720 00"/>
      <sheetName val="1 A 01 200 02"/>
      <sheetName val="1 A 00 961 00"/>
      <sheetName val="1 A 00 716 00"/>
      <sheetName val="1 A 00 717 00"/>
      <sheetName val="1 A 01 755 51"/>
      <sheetName val="1 A 01 760 51"/>
      <sheetName val="1 A 01 765 51"/>
      <sheetName val="1 A 01 580 02"/>
      <sheetName val="1 A 01 580 01"/>
      <sheetName val="1 A 00 302 00"/>
      <sheetName val="1 A 00 303 00"/>
      <sheetName val="1 A 01 120 01"/>
      <sheetName val="1 A 01 412 01"/>
      <sheetName val="1 A 01 790 01"/>
      <sheetName val="1 A 01 604 51"/>
      <sheetName val="1 A 01 751 51"/>
      <sheetName val="1 A 01 423 50"/>
      <sheetName val="1 A 01 412 51"/>
      <sheetName val="1 A 01 170 01"/>
      <sheetName val="1 A 01 200 01"/>
      <sheetName val="1 A 00 963 00"/>
      <sheetName val="1 A 01 150 01"/>
      <sheetName val="1 A 01 100 01"/>
      <sheetName val="1 A 00 002 90"/>
      <sheetName val="1 A 01 780 01"/>
      <sheetName val="1 A 01 105 01"/>
      <sheetName val="1 A 00 901 51"/>
      <sheetName val="1 A 01 603 51"/>
      <sheetName val="1 A 01 580 03"/>
      <sheetName val="1 A 00 902 51"/>
      <sheetName val="1 A 01 422 51"/>
      <sheetName val="1 A 01 893 01"/>
      <sheetName val="1 A 01 111 01"/>
      <sheetName val="1 A 01 200 04"/>
      <sheetName val="1 A 01 150 02"/>
      <sheetName val="1 A 01 775 51"/>
      <sheetName val="1 A 01 100 02 "/>
      <sheetName val="1 A 01 105 02"/>
      <sheetName val="1 A 01 418 51"/>
      <sheetName val="1 A 99 004 00"/>
      <sheetName val="A"/>
      <sheetName val="p a t o 99 b"/>
      <sheetName val="p a t o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N6">
            <v>8.4699999999999998E-2</v>
          </cell>
          <cell r="S6">
            <v>4.1599999999999998E-2</v>
          </cell>
        </row>
        <row r="7">
          <cell r="N7">
            <v>-9.69E-2</v>
          </cell>
          <cell r="S7">
            <v>3.61E-2</v>
          </cell>
        </row>
        <row r="8">
          <cell r="N8">
            <v>2.9100000000000001E-2</v>
          </cell>
          <cell r="S8">
            <v>3.7999999999999999E-2</v>
          </cell>
        </row>
        <row r="9">
          <cell r="N9">
            <v>6.7000000000000002E-3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  <sheetName val="MAT. ASFÁLTICOS"/>
    </sheetNames>
    <sheetDataSet>
      <sheetData sheetId="0"/>
      <sheetData sheetId="1">
        <row r="22">
          <cell r="B22">
            <v>1.2E-2</v>
          </cell>
        </row>
        <row r="28">
          <cell r="B28">
            <v>1.8</v>
          </cell>
        </row>
        <row r="29">
          <cell r="B29">
            <v>0.27500000000000002</v>
          </cell>
        </row>
        <row r="37">
          <cell r="B37">
            <v>1.9619999999999999E-2</v>
          </cell>
        </row>
        <row r="85">
          <cell r="B85">
            <v>2.8999999999999998E-3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34">
          <cell r="H34">
            <v>77006586.269999981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6">
          <cell r="H36">
            <v>4.5</v>
          </cell>
          <cell r="K36">
            <v>33.387144780664606</v>
          </cell>
        </row>
        <row r="37">
          <cell r="K37">
            <v>33.826485272774505</v>
          </cell>
        </row>
        <row r="38">
          <cell r="K38">
            <v>31.736000000000001</v>
          </cell>
        </row>
        <row r="42">
          <cell r="K42">
            <v>2.62</v>
          </cell>
        </row>
        <row r="43">
          <cell r="K43">
            <v>31.736000000000001</v>
          </cell>
        </row>
        <row r="44">
          <cell r="K44">
            <v>31.736000000000001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 básico referencial"/>
      <sheetName val="Dimensiona equipam + pessoal"/>
      <sheetName val="Equipamentos"/>
      <sheetName val="Dimensiona equipa lote PA_01 "/>
      <sheetName val="QuQuant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roqui"/>
      <sheetName val="CALCULOS AUXILIARES"/>
      <sheetName val="Pato"/>
      <sheetName val="Página 16"/>
    </sheetNames>
    <sheetDataSet>
      <sheetData sheetId="0" refreshError="1">
        <row r="5">
          <cell r="I5" t="str">
            <v>PD/19 - 22/95</v>
          </cell>
        </row>
        <row r="6">
          <cell r="I6" t="str">
            <v>SERCEL LTDA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Projeto básico referencial"/>
      <sheetName val="Dimensiona equipam + pessoal"/>
      <sheetName val="Equipamentos"/>
      <sheetName val="Dimensiona equipa lote PA_01 "/>
      <sheetName val="DADO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L ZONA SUL"/>
      <sheetName val="ANEL LARANJEIRAS"/>
      <sheetName val="CS#"/>
      <sheetName val="VESPER"/>
      <sheetName val="EMBRATEL"/>
      <sheetName val="METRORED"/>
      <sheetName val="INTELIG"/>
      <sheetName val="NETSTREAM"/>
      <sheetName val="VESPER  PRÉ"/>
      <sheetName val="EMBRATEL PRÉ"/>
      <sheetName val="METRORED PRÉ"/>
      <sheetName val="INTELIG PRÉ"/>
      <sheetName val="NETSTREAM PRÉ"/>
      <sheetName val="ANEL ZONA SUL (2)"/>
      <sheetName val="ANEL LARANJEIRAS (2)"/>
      <sheetName val="CS_"/>
      <sheetName val="Plan1"/>
      <sheetName val="Plan2"/>
      <sheetName val="Plan3"/>
      <sheetName val="TOTAL GERAL"/>
      <sheetName val="Adelphia FURUKAWA"/>
      <sheetName val="Turn-Key - G.I."/>
      <sheetName val="Turn-Key - S.A."/>
      <sheetName val="QTD_PREÇO UNIT"/>
      <sheetName val="ENT-RES"/>
      <sheetName val="COAXIAL"/>
      <sheetName val="ÓPTICO"/>
      <sheetName val="FERRAGENS"/>
      <sheetName val="SERVIÇOS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CPV"/>
      <sheetName val="Planejado"/>
      <sheetName val="Equipamentos"/>
      <sheetName val="TPU-MARÇO_2002"/>
      <sheetName val="RESUMO CD"/>
      <sheetName val="1- BANCO DE DADOS MOB-DESM"/>
      <sheetName val="Página 16"/>
      <sheetName val="Preços"/>
      <sheetName val="CUSTO INDIRETO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1ExecuçServiços"/>
      <sheetName val="CR LOTE 02"/>
      <sheetName val="PRO-08"/>
      <sheetName val="RESUMO_AUT1"/>
      <sheetName val="DG"/>
      <sheetName val="Medição (2"/>
      <sheetName val="Medição Completa"/>
      <sheetName val="PRO_08"/>
      <sheetName val="2.2.5.CBUQ"/>
      <sheetName val="2.2.5.PMQ"/>
      <sheetName val="Teor"/>
      <sheetName val="Capa Resumo"/>
      <sheetName val="Capa Anexo II"/>
      <sheetName val="Capa Anexo III"/>
      <sheetName val="Capa Anexo IV"/>
      <sheetName val="CRONFISFIN_"/>
      <sheetName val=" PIPEWORK 1  "/>
      <sheetName val="Viaduto S. Pompeu"/>
      <sheetName val="PROJETO"/>
      <sheetName val="P A T O 98 D"/>
      <sheetName val="DADOS"/>
      <sheetName val="CONTROLE DE OCTF'S"/>
      <sheetName val="INVENTÁRIO"/>
      <sheetName val="MATBET CUSTO"/>
      <sheetName val="PRZ"/>
      <sheetName val="Memória"/>
      <sheetName val="fisico-financeiro geral "/>
      <sheetName val="DESMATAMENTO"/>
      <sheetName val="compos1"/>
      <sheetName val="assemblies A _ E"/>
    </sheetNames>
    <definedNames>
      <definedName name="Dom_Pásco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3">
          <cell r="B3">
            <v>0</v>
          </cell>
        </row>
      </sheetData>
      <sheetData sheetId="108"/>
      <sheetData sheetId="109"/>
      <sheetData sheetId="110" refreshError="1"/>
      <sheetData sheetId="111" refreshError="1"/>
      <sheetData sheetId="11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  <sheetName val="MAT-BET"/>
      <sheetName val="REL-AC"/>
      <sheetName val="PLUVIOM"/>
      <sheetName val="TAPA BURACO"/>
      <sheetName val="RECOMP REVESTIMENTO"/>
      <sheetName val="LIMP MEIO FIO"/>
      <sheetName val="LIMP VALETAS"/>
      <sheetName val="REMOCAO MEC BAR"/>
      <sheetName val="REMOCAO MEC BAR (2)"/>
      <sheetName val="M.OBRA MARCO"/>
      <sheetName val="RESUMO "/>
      <sheetName val="WILSON"/>
      <sheetName val="H-HORAS MARCO"/>
      <sheetName val="acertos"/>
      <sheetName val="CONT MAT BET"/>
      <sheetName val="QUADRO COMPARATIVO"/>
      <sheetName val="CS#"/>
      <sheetName val="61MCBMI.DNIT"/>
      <sheetName val="CUSTO INDIRETO"/>
    </sheetNames>
    <sheetDataSet>
      <sheetData sheetId="0">
        <row r="9">
          <cell r="AA9" t="str">
            <v xml:space="preserve">DEPARTAMENTO NACIONAL DE INFRA-ESTRUTURA DE TRANSPORTES           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vas_tratamento"/>
      <sheetName val="Defensas_necessidades"/>
      <sheetName val="sin_vertical_necessidades"/>
      <sheetName val="tachas_necessidad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SNV"/>
      <sheetName val="caracteristicas_segmento"/>
      <sheetName val="legendas_cadastro"/>
      <sheetName val="sin_hor_necessidades_man"/>
      <sheetName val="sin_hor_necessidades_mec"/>
      <sheetName val="tachas_necessidades"/>
      <sheetName val="Plan2"/>
      <sheetName val="DG"/>
      <sheetName val="PERFIS_MT"/>
      <sheetName val="Plan3"/>
      <sheetName val="sin_vertical_necessidades"/>
      <sheetName val="Plan1"/>
      <sheetName val="curvas_tratamento"/>
      <sheetName val="Defensas_necessidades"/>
      <sheetName val="CLASSE"/>
      <sheetName val="CURVAS_CRIT"/>
      <sheetName val="quantitativos_por_S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1">
          <cell r="I11" t="str">
            <v>NBR-13731/07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1">
          <cell r="Y11">
            <v>0</v>
          </cell>
          <cell r="AA11">
            <v>0</v>
          </cell>
        </row>
        <row r="12">
          <cell r="AA12">
            <v>0</v>
          </cell>
        </row>
        <row r="13">
          <cell r="AA13">
            <v>0</v>
          </cell>
        </row>
        <row r="14">
          <cell r="AA14">
            <v>0</v>
          </cell>
        </row>
        <row r="15">
          <cell r="AA15">
            <v>0</v>
          </cell>
        </row>
        <row r="16">
          <cell r="AA16">
            <v>0</v>
          </cell>
        </row>
        <row r="17">
          <cell r="AA17">
            <v>0</v>
          </cell>
        </row>
        <row r="18">
          <cell r="AA18">
            <v>0</v>
          </cell>
        </row>
        <row r="19">
          <cell r="AA19">
            <v>0</v>
          </cell>
        </row>
        <row r="20">
          <cell r="AA20">
            <v>0</v>
          </cell>
        </row>
        <row r="21">
          <cell r="AA21">
            <v>0</v>
          </cell>
        </row>
        <row r="22">
          <cell r="AA22">
            <v>0</v>
          </cell>
        </row>
        <row r="23">
          <cell r="AA23">
            <v>0</v>
          </cell>
        </row>
        <row r="24">
          <cell r="AA24">
            <v>0</v>
          </cell>
        </row>
        <row r="25">
          <cell r="AA25">
            <v>0</v>
          </cell>
        </row>
        <row r="26">
          <cell r="AA26">
            <v>0</v>
          </cell>
        </row>
        <row r="27">
          <cell r="AA27">
            <v>0</v>
          </cell>
        </row>
        <row r="28">
          <cell r="AA28">
            <v>0</v>
          </cell>
        </row>
        <row r="29">
          <cell r="AA29">
            <v>0</v>
          </cell>
        </row>
        <row r="30">
          <cell r="AA30">
            <v>0</v>
          </cell>
        </row>
        <row r="31">
          <cell r="AA31">
            <v>0</v>
          </cell>
        </row>
        <row r="32">
          <cell r="AA32">
            <v>0</v>
          </cell>
        </row>
        <row r="33">
          <cell r="AA33">
            <v>0</v>
          </cell>
        </row>
        <row r="34">
          <cell r="AA34">
            <v>0</v>
          </cell>
        </row>
        <row r="35">
          <cell r="AA35">
            <v>0</v>
          </cell>
        </row>
        <row r="36">
          <cell r="AA36">
            <v>0</v>
          </cell>
        </row>
        <row r="37">
          <cell r="AA37">
            <v>0</v>
          </cell>
        </row>
        <row r="38">
          <cell r="AA38">
            <v>0</v>
          </cell>
        </row>
        <row r="39">
          <cell r="AA39">
            <v>0</v>
          </cell>
        </row>
        <row r="40">
          <cell r="AA40">
            <v>0</v>
          </cell>
        </row>
        <row r="41">
          <cell r="AA41">
            <v>0</v>
          </cell>
        </row>
        <row r="42">
          <cell r="AA42">
            <v>0</v>
          </cell>
        </row>
        <row r="43">
          <cell r="AA43">
            <v>0</v>
          </cell>
        </row>
        <row r="44">
          <cell r="AA44">
            <v>0</v>
          </cell>
        </row>
        <row r="45">
          <cell r="AA45">
            <v>0</v>
          </cell>
        </row>
        <row r="46">
          <cell r="AA46">
            <v>0</v>
          </cell>
        </row>
        <row r="47">
          <cell r="AA47">
            <v>0</v>
          </cell>
        </row>
        <row r="48">
          <cell r="AA48">
            <v>0</v>
          </cell>
        </row>
        <row r="49">
          <cell r="AA49">
            <v>0</v>
          </cell>
        </row>
        <row r="50">
          <cell r="AA50">
            <v>0</v>
          </cell>
        </row>
        <row r="51">
          <cell r="AA51">
            <v>0</v>
          </cell>
        </row>
        <row r="52">
          <cell r="AA52">
            <v>0</v>
          </cell>
        </row>
        <row r="53">
          <cell r="AA53">
            <v>0</v>
          </cell>
        </row>
        <row r="54">
          <cell r="AA54">
            <v>0</v>
          </cell>
        </row>
        <row r="55">
          <cell r="AA55">
            <v>0</v>
          </cell>
        </row>
        <row r="56">
          <cell r="AA56">
            <v>0</v>
          </cell>
        </row>
        <row r="57">
          <cell r="AA57">
            <v>0</v>
          </cell>
        </row>
        <row r="58">
          <cell r="AA58">
            <v>0</v>
          </cell>
        </row>
        <row r="59">
          <cell r="AA59">
            <v>0</v>
          </cell>
        </row>
        <row r="60">
          <cell r="AA60">
            <v>0</v>
          </cell>
        </row>
        <row r="61">
          <cell r="AA61">
            <v>0</v>
          </cell>
        </row>
        <row r="62">
          <cell r="AA62">
            <v>0</v>
          </cell>
        </row>
        <row r="63">
          <cell r="AA63">
            <v>0</v>
          </cell>
        </row>
        <row r="64">
          <cell r="AA64">
            <v>0</v>
          </cell>
        </row>
        <row r="65">
          <cell r="AA65">
            <v>0</v>
          </cell>
        </row>
        <row r="66">
          <cell r="AA66">
            <v>0</v>
          </cell>
        </row>
        <row r="67">
          <cell r="AA67">
            <v>0</v>
          </cell>
        </row>
        <row r="68">
          <cell r="AA68">
            <v>0</v>
          </cell>
        </row>
        <row r="69">
          <cell r="AA69">
            <v>0</v>
          </cell>
        </row>
        <row r="70">
          <cell r="AA70">
            <v>0</v>
          </cell>
        </row>
        <row r="71">
          <cell r="AA71">
            <v>0</v>
          </cell>
        </row>
        <row r="72">
          <cell r="AA72">
            <v>0</v>
          </cell>
        </row>
        <row r="73">
          <cell r="AA73">
            <v>0</v>
          </cell>
        </row>
        <row r="74">
          <cell r="AA74">
            <v>0</v>
          </cell>
        </row>
        <row r="75">
          <cell r="AA75">
            <v>0</v>
          </cell>
        </row>
        <row r="76">
          <cell r="AA76">
            <v>0</v>
          </cell>
        </row>
        <row r="77">
          <cell r="AA77">
            <v>0</v>
          </cell>
        </row>
        <row r="78">
          <cell r="AA78">
            <v>0</v>
          </cell>
        </row>
        <row r="79">
          <cell r="AA79">
            <v>0</v>
          </cell>
        </row>
        <row r="80">
          <cell r="AA80">
            <v>0</v>
          </cell>
        </row>
        <row r="81">
          <cell r="AA81">
            <v>0</v>
          </cell>
        </row>
        <row r="82">
          <cell r="AA82">
            <v>0</v>
          </cell>
        </row>
        <row r="83">
          <cell r="AA83">
            <v>0</v>
          </cell>
        </row>
        <row r="84">
          <cell r="AA84">
            <v>0</v>
          </cell>
        </row>
        <row r="85">
          <cell r="AA85">
            <v>0</v>
          </cell>
        </row>
        <row r="86">
          <cell r="AA86">
            <v>0</v>
          </cell>
        </row>
        <row r="87">
          <cell r="AA87">
            <v>0</v>
          </cell>
        </row>
        <row r="88">
          <cell r="AA88">
            <v>0</v>
          </cell>
        </row>
        <row r="89">
          <cell r="AA89">
            <v>0</v>
          </cell>
        </row>
        <row r="90">
          <cell r="AA90">
            <v>0</v>
          </cell>
        </row>
        <row r="91">
          <cell r="AA91">
            <v>0</v>
          </cell>
        </row>
        <row r="92">
          <cell r="AA92">
            <v>0</v>
          </cell>
        </row>
        <row r="93">
          <cell r="AA93">
            <v>0</v>
          </cell>
        </row>
        <row r="94">
          <cell r="AA94">
            <v>0</v>
          </cell>
        </row>
        <row r="95">
          <cell r="AA95">
            <v>0</v>
          </cell>
        </row>
        <row r="96">
          <cell r="AA96">
            <v>0</v>
          </cell>
        </row>
        <row r="97">
          <cell r="AA97">
            <v>0</v>
          </cell>
        </row>
        <row r="98">
          <cell r="AA98">
            <v>0</v>
          </cell>
        </row>
        <row r="99">
          <cell r="AA99">
            <v>0</v>
          </cell>
        </row>
        <row r="100">
          <cell r="AA100">
            <v>0</v>
          </cell>
        </row>
        <row r="101">
          <cell r="AA101">
            <v>0</v>
          </cell>
        </row>
        <row r="102">
          <cell r="AA102">
            <v>0</v>
          </cell>
        </row>
        <row r="103">
          <cell r="AA103">
            <v>0</v>
          </cell>
        </row>
        <row r="104">
          <cell r="AA104">
            <v>0</v>
          </cell>
        </row>
        <row r="105">
          <cell r="AA105">
            <v>0</v>
          </cell>
        </row>
        <row r="106">
          <cell r="AA106">
            <v>0</v>
          </cell>
        </row>
        <row r="107">
          <cell r="AA107">
            <v>0</v>
          </cell>
        </row>
        <row r="108">
          <cell r="AA108">
            <v>0</v>
          </cell>
        </row>
        <row r="109">
          <cell r="AA109">
            <v>0</v>
          </cell>
        </row>
        <row r="110">
          <cell r="AA110">
            <v>0</v>
          </cell>
        </row>
        <row r="111">
          <cell r="AA111">
            <v>0</v>
          </cell>
        </row>
        <row r="112">
          <cell r="AA112">
            <v>0</v>
          </cell>
        </row>
        <row r="113">
          <cell r="AA113">
            <v>0</v>
          </cell>
        </row>
        <row r="114">
          <cell r="AA114">
            <v>0</v>
          </cell>
        </row>
        <row r="115">
          <cell r="AA115">
            <v>0</v>
          </cell>
        </row>
        <row r="116">
          <cell r="AA116">
            <v>0</v>
          </cell>
        </row>
        <row r="117">
          <cell r="AA117">
            <v>0</v>
          </cell>
        </row>
        <row r="118">
          <cell r="AA118">
            <v>0</v>
          </cell>
        </row>
        <row r="119">
          <cell r="AA119">
            <v>0</v>
          </cell>
        </row>
        <row r="120">
          <cell r="AA120">
            <v>0</v>
          </cell>
        </row>
        <row r="121">
          <cell r="AA121">
            <v>0</v>
          </cell>
        </row>
        <row r="122">
          <cell r="AA122">
            <v>0</v>
          </cell>
        </row>
        <row r="123">
          <cell r="AA123">
            <v>0</v>
          </cell>
        </row>
        <row r="124">
          <cell r="AA124">
            <v>0</v>
          </cell>
        </row>
        <row r="125">
          <cell r="AA125">
            <v>0</v>
          </cell>
        </row>
        <row r="126">
          <cell r="AA126">
            <v>0</v>
          </cell>
        </row>
        <row r="127">
          <cell r="AA127">
            <v>0</v>
          </cell>
        </row>
        <row r="128">
          <cell r="AA128">
            <v>0</v>
          </cell>
        </row>
        <row r="129">
          <cell r="AA129">
            <v>0</v>
          </cell>
        </row>
        <row r="130">
          <cell r="AA130">
            <v>0</v>
          </cell>
        </row>
        <row r="131">
          <cell r="AA131">
            <v>0</v>
          </cell>
        </row>
        <row r="132">
          <cell r="AA132">
            <v>0</v>
          </cell>
        </row>
        <row r="133">
          <cell r="AA133">
            <v>0</v>
          </cell>
        </row>
        <row r="134">
          <cell r="AA134">
            <v>0</v>
          </cell>
        </row>
        <row r="135">
          <cell r="AA135">
            <v>0</v>
          </cell>
        </row>
        <row r="136">
          <cell r="AA136">
            <v>0</v>
          </cell>
        </row>
        <row r="137">
          <cell r="AA137">
            <v>0</v>
          </cell>
        </row>
        <row r="138">
          <cell r="AA138">
            <v>0</v>
          </cell>
        </row>
        <row r="139">
          <cell r="AA139">
            <v>0</v>
          </cell>
        </row>
        <row r="140">
          <cell r="AA140">
            <v>0</v>
          </cell>
        </row>
        <row r="141">
          <cell r="AA141">
            <v>0</v>
          </cell>
        </row>
        <row r="142">
          <cell r="AA142">
            <v>0</v>
          </cell>
        </row>
        <row r="143">
          <cell r="AA143">
            <v>0</v>
          </cell>
        </row>
        <row r="144">
          <cell r="AA144">
            <v>0</v>
          </cell>
        </row>
        <row r="145">
          <cell r="AA145">
            <v>0</v>
          </cell>
        </row>
        <row r="146">
          <cell r="AA146">
            <v>0</v>
          </cell>
        </row>
        <row r="147">
          <cell r="AA147">
            <v>0</v>
          </cell>
        </row>
        <row r="148">
          <cell r="AA148">
            <v>0</v>
          </cell>
        </row>
        <row r="149">
          <cell r="AA149">
            <v>0</v>
          </cell>
        </row>
        <row r="150">
          <cell r="AA150">
            <v>0</v>
          </cell>
        </row>
        <row r="151">
          <cell r="AA151">
            <v>0</v>
          </cell>
        </row>
        <row r="152">
          <cell r="AA152">
            <v>0</v>
          </cell>
        </row>
        <row r="153">
          <cell r="AA153">
            <v>0</v>
          </cell>
        </row>
        <row r="154">
          <cell r="AA154">
            <v>0</v>
          </cell>
        </row>
        <row r="155">
          <cell r="AA155">
            <v>0</v>
          </cell>
        </row>
        <row r="156">
          <cell r="AA156">
            <v>0</v>
          </cell>
        </row>
        <row r="157">
          <cell r="AA157">
            <v>0</v>
          </cell>
        </row>
        <row r="158">
          <cell r="AA158">
            <v>0</v>
          </cell>
        </row>
        <row r="159">
          <cell r="AA159">
            <v>0</v>
          </cell>
        </row>
        <row r="160">
          <cell r="AA160">
            <v>0</v>
          </cell>
        </row>
        <row r="161">
          <cell r="AA161">
            <v>0</v>
          </cell>
        </row>
        <row r="162">
          <cell r="AA162">
            <v>0</v>
          </cell>
        </row>
        <row r="163">
          <cell r="AA163">
            <v>0</v>
          </cell>
        </row>
        <row r="164">
          <cell r="AA164">
            <v>0</v>
          </cell>
        </row>
        <row r="165">
          <cell r="AA165">
            <v>0</v>
          </cell>
        </row>
        <row r="166">
          <cell r="AA166">
            <v>0</v>
          </cell>
        </row>
        <row r="167">
          <cell r="AA167">
            <v>0</v>
          </cell>
        </row>
        <row r="168">
          <cell r="AA168">
            <v>0</v>
          </cell>
        </row>
        <row r="169">
          <cell r="AA169">
            <v>0</v>
          </cell>
        </row>
        <row r="170">
          <cell r="AA170">
            <v>0</v>
          </cell>
        </row>
        <row r="171">
          <cell r="AA171">
            <v>0</v>
          </cell>
        </row>
        <row r="172">
          <cell r="AA172">
            <v>0</v>
          </cell>
        </row>
        <row r="173">
          <cell r="AA173">
            <v>0</v>
          </cell>
        </row>
        <row r="174">
          <cell r="AA174">
            <v>0</v>
          </cell>
        </row>
        <row r="175">
          <cell r="AA175">
            <v>0</v>
          </cell>
        </row>
        <row r="176">
          <cell r="AA176">
            <v>0</v>
          </cell>
        </row>
        <row r="177">
          <cell r="AA177">
            <v>0</v>
          </cell>
        </row>
        <row r="178">
          <cell r="AA178">
            <v>0</v>
          </cell>
        </row>
        <row r="179">
          <cell r="AA179">
            <v>0</v>
          </cell>
        </row>
        <row r="180">
          <cell r="AA180">
            <v>0</v>
          </cell>
        </row>
        <row r="181">
          <cell r="AA181">
            <v>0</v>
          </cell>
        </row>
        <row r="182">
          <cell r="AA182">
            <v>0</v>
          </cell>
        </row>
        <row r="183">
          <cell r="AA183">
            <v>0</v>
          </cell>
        </row>
        <row r="184">
          <cell r="AA184">
            <v>0</v>
          </cell>
        </row>
        <row r="185">
          <cell r="AA185">
            <v>0</v>
          </cell>
        </row>
        <row r="186">
          <cell r="AA186">
            <v>0</v>
          </cell>
        </row>
        <row r="187">
          <cell r="AA187">
            <v>0</v>
          </cell>
        </row>
        <row r="188">
          <cell r="AA188">
            <v>0</v>
          </cell>
        </row>
        <row r="189">
          <cell r="AA189">
            <v>0</v>
          </cell>
        </row>
        <row r="190">
          <cell r="AA190">
            <v>0</v>
          </cell>
        </row>
        <row r="191">
          <cell r="AA191">
            <v>0</v>
          </cell>
        </row>
        <row r="192">
          <cell r="AA192">
            <v>0</v>
          </cell>
        </row>
        <row r="193">
          <cell r="AA193">
            <v>0</v>
          </cell>
        </row>
        <row r="194">
          <cell r="AA194">
            <v>0</v>
          </cell>
        </row>
        <row r="195">
          <cell r="AA195">
            <v>0</v>
          </cell>
        </row>
        <row r="196">
          <cell r="AA196">
            <v>0</v>
          </cell>
        </row>
        <row r="197">
          <cell r="AA197">
            <v>0</v>
          </cell>
        </row>
        <row r="198">
          <cell r="AA198">
            <v>0</v>
          </cell>
        </row>
        <row r="199">
          <cell r="AA199">
            <v>0</v>
          </cell>
        </row>
        <row r="200">
          <cell r="AA200">
            <v>0</v>
          </cell>
        </row>
        <row r="201">
          <cell r="AA201">
            <v>0</v>
          </cell>
        </row>
        <row r="202">
          <cell r="AA202">
            <v>0</v>
          </cell>
        </row>
        <row r="203">
          <cell r="AA203">
            <v>0</v>
          </cell>
        </row>
        <row r="204">
          <cell r="AA204">
            <v>0</v>
          </cell>
        </row>
        <row r="205">
          <cell r="AA205">
            <v>0</v>
          </cell>
        </row>
        <row r="206">
          <cell r="AA206">
            <v>0</v>
          </cell>
        </row>
        <row r="207">
          <cell r="AA207">
            <v>0</v>
          </cell>
        </row>
        <row r="208">
          <cell r="AA208">
            <v>0</v>
          </cell>
        </row>
        <row r="209">
          <cell r="AA209">
            <v>0</v>
          </cell>
        </row>
        <row r="210">
          <cell r="AA210">
            <v>0</v>
          </cell>
        </row>
        <row r="211">
          <cell r="AA211">
            <v>0</v>
          </cell>
        </row>
        <row r="212">
          <cell r="AA212">
            <v>0</v>
          </cell>
        </row>
        <row r="213">
          <cell r="AA213">
            <v>0</v>
          </cell>
        </row>
        <row r="214">
          <cell r="AA214">
            <v>0</v>
          </cell>
        </row>
        <row r="215">
          <cell r="AA215">
            <v>0</v>
          </cell>
        </row>
        <row r="216">
          <cell r="AA216">
            <v>0</v>
          </cell>
        </row>
        <row r="217">
          <cell r="AA217">
            <v>0</v>
          </cell>
        </row>
        <row r="218">
          <cell r="AA218">
            <v>0</v>
          </cell>
        </row>
        <row r="219">
          <cell r="AA219">
            <v>0</v>
          </cell>
        </row>
        <row r="220">
          <cell r="AA220">
            <v>0</v>
          </cell>
        </row>
        <row r="221">
          <cell r="AA221">
            <v>0</v>
          </cell>
        </row>
        <row r="222">
          <cell r="AA222">
            <v>0</v>
          </cell>
        </row>
        <row r="223">
          <cell r="AA223">
            <v>0</v>
          </cell>
        </row>
        <row r="224">
          <cell r="AA224">
            <v>0</v>
          </cell>
        </row>
        <row r="225">
          <cell r="AA225">
            <v>0</v>
          </cell>
        </row>
        <row r="226">
          <cell r="AA226">
            <v>0</v>
          </cell>
        </row>
        <row r="227">
          <cell r="AA227">
            <v>0</v>
          </cell>
        </row>
        <row r="228">
          <cell r="AA228">
            <v>0</v>
          </cell>
        </row>
        <row r="229">
          <cell r="AA229">
            <v>0</v>
          </cell>
        </row>
        <row r="230">
          <cell r="AA230">
            <v>0</v>
          </cell>
        </row>
        <row r="231">
          <cell r="AA231">
            <v>0</v>
          </cell>
        </row>
        <row r="232">
          <cell r="AA232">
            <v>0</v>
          </cell>
        </row>
        <row r="233">
          <cell r="AA233">
            <v>0</v>
          </cell>
        </row>
        <row r="234">
          <cell r="AA234">
            <v>0</v>
          </cell>
        </row>
        <row r="235">
          <cell r="AA235">
            <v>0</v>
          </cell>
        </row>
        <row r="236">
          <cell r="AA236">
            <v>0</v>
          </cell>
        </row>
        <row r="237">
          <cell r="AA237">
            <v>0</v>
          </cell>
        </row>
        <row r="238">
          <cell r="AA238">
            <v>0</v>
          </cell>
        </row>
        <row r="239">
          <cell r="AA239">
            <v>0</v>
          </cell>
        </row>
        <row r="240">
          <cell r="AA240">
            <v>0</v>
          </cell>
        </row>
        <row r="241">
          <cell r="AA241">
            <v>0</v>
          </cell>
        </row>
        <row r="242">
          <cell r="AA242">
            <v>0</v>
          </cell>
        </row>
        <row r="243">
          <cell r="AA243">
            <v>0</v>
          </cell>
        </row>
        <row r="244">
          <cell r="AA244">
            <v>0</v>
          </cell>
        </row>
        <row r="245">
          <cell r="AA245">
            <v>0</v>
          </cell>
        </row>
        <row r="246">
          <cell r="AA246">
            <v>0</v>
          </cell>
        </row>
        <row r="247">
          <cell r="AA247">
            <v>0</v>
          </cell>
        </row>
        <row r="248">
          <cell r="AA248">
            <v>0</v>
          </cell>
        </row>
        <row r="249">
          <cell r="AA249">
            <v>0</v>
          </cell>
        </row>
        <row r="250">
          <cell r="AA250">
            <v>0</v>
          </cell>
        </row>
        <row r="251">
          <cell r="AA251">
            <v>0</v>
          </cell>
        </row>
        <row r="252">
          <cell r="AA252">
            <v>0</v>
          </cell>
        </row>
        <row r="253">
          <cell r="AA253">
            <v>0</v>
          </cell>
        </row>
        <row r="254">
          <cell r="AA254">
            <v>0</v>
          </cell>
        </row>
        <row r="255">
          <cell r="AA255">
            <v>0</v>
          </cell>
        </row>
        <row r="256">
          <cell r="AA256">
            <v>0</v>
          </cell>
        </row>
        <row r="257">
          <cell r="AA257">
            <v>0</v>
          </cell>
        </row>
        <row r="258">
          <cell r="AA258">
            <v>0</v>
          </cell>
        </row>
        <row r="259">
          <cell r="AA259">
            <v>0</v>
          </cell>
        </row>
        <row r="260">
          <cell r="AA260">
            <v>0</v>
          </cell>
        </row>
        <row r="261">
          <cell r="AA261">
            <v>0</v>
          </cell>
        </row>
        <row r="262">
          <cell r="AA262">
            <v>0</v>
          </cell>
        </row>
        <row r="263">
          <cell r="AA263">
            <v>0</v>
          </cell>
        </row>
        <row r="264">
          <cell r="AA264">
            <v>0</v>
          </cell>
        </row>
        <row r="265">
          <cell r="AA265">
            <v>0</v>
          </cell>
        </row>
        <row r="266">
          <cell r="AA266">
            <v>0</v>
          </cell>
        </row>
        <row r="267">
          <cell r="AA267">
            <v>0</v>
          </cell>
        </row>
        <row r="268">
          <cell r="AA268">
            <v>0</v>
          </cell>
        </row>
        <row r="269">
          <cell r="AA269">
            <v>0</v>
          </cell>
        </row>
        <row r="270">
          <cell r="AA270">
            <v>0</v>
          </cell>
        </row>
        <row r="271">
          <cell r="AA271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SIN_HOR_NORTE_MEC"/>
      <sheetName val="SIN_HOR_SUL_MEC"/>
      <sheetName val="SIN_HOR_MEC_Gravatá do Ibiapina"/>
      <sheetName val="SIN_HOR_MEC_TAQUARITINGA"/>
      <sheetName val="SIN_HOR_MAN_GRAVATÁ "/>
      <sheetName val="SHMAN_TAQUA"/>
      <sheetName val="SIN_HOR_MAN_PARADA_ONIBUS"/>
      <sheetName val="SIN_HOR_MAN_PONTE "/>
      <sheetName val="SIN_VERTICAL_APLICACAO"/>
      <sheetName val="TACHAS_APLICACAO"/>
      <sheetName val="TACHAS_GRAVATÁ"/>
      <sheetName val="TACHAS_ITAQUITINGA "/>
      <sheetName val="DEFENSAS"/>
      <sheetName val="FAIXAS"/>
      <sheetName val="ESPECIFICACAO"/>
      <sheetName val="SNV - 104"/>
      <sheetName val="SNV-408"/>
      <sheetName val="SEG_HOMOG"/>
      <sheetName val="CURVAS_SHNORTE_MEC"/>
      <sheetName val="CURVAS_SHSUL_MEC"/>
      <sheetName val="Vol IV quantitativos_por_SNV"/>
    </sheetNames>
    <sheetDataSet>
      <sheetData sheetId="0" refreshError="1"/>
      <sheetData sheetId="1" refreshError="1">
        <row r="15">
          <cell r="X15" t="str">
            <v>NBR 13.731/08</v>
          </cell>
          <cell r="AD15">
            <v>222</v>
          </cell>
          <cell r="AF15" t="str">
            <v>104BPE0330</v>
          </cell>
        </row>
        <row r="16">
          <cell r="X16" t="str">
            <v>NBR 13.731/08</v>
          </cell>
          <cell r="AD16">
            <v>632.1</v>
          </cell>
          <cell r="AF16" t="str">
            <v>104BPE0330</v>
          </cell>
        </row>
        <row r="17">
          <cell r="X17" t="str">
            <v>NBR 13.731/08</v>
          </cell>
          <cell r="AD17">
            <v>632.1</v>
          </cell>
          <cell r="AF17" t="str">
            <v>104BPE0330</v>
          </cell>
        </row>
        <row r="18">
          <cell r="X18" t="str">
            <v>NBR 13.731/08</v>
          </cell>
          <cell r="AD18">
            <v>115.65</v>
          </cell>
          <cell r="AF18" t="str">
            <v>104BPE0330</v>
          </cell>
        </row>
        <row r="19">
          <cell r="X19" t="str">
            <v>NBR 13.731/08</v>
          </cell>
          <cell r="AD19">
            <v>22.95</v>
          </cell>
          <cell r="AF19" t="str">
            <v>104BPE0330</v>
          </cell>
        </row>
        <row r="20">
          <cell r="X20" t="str">
            <v>NBR 13.731/08</v>
          </cell>
          <cell r="AD20">
            <v>32.25</v>
          </cell>
          <cell r="AF20" t="str">
            <v>104BPE0330</v>
          </cell>
        </row>
        <row r="21">
          <cell r="X21" t="str">
            <v>NBR 13.731/08</v>
          </cell>
          <cell r="AD21">
            <v>180</v>
          </cell>
          <cell r="AF21" t="str">
            <v>104BPE0330</v>
          </cell>
        </row>
        <row r="22">
          <cell r="X22" t="str">
            <v>NBR 13.731/08</v>
          </cell>
          <cell r="AD22">
            <v>96</v>
          </cell>
          <cell r="AF22" t="str">
            <v>104BPE0330</v>
          </cell>
        </row>
        <row r="23">
          <cell r="X23" t="str">
            <v>NBR 13.731/08</v>
          </cell>
          <cell r="AD23">
            <v>517.5</v>
          </cell>
          <cell r="AF23" t="str">
            <v>104BPE0330</v>
          </cell>
        </row>
        <row r="24">
          <cell r="X24" t="str">
            <v>NBR 13.731/08</v>
          </cell>
          <cell r="AD24">
            <v>45.45</v>
          </cell>
          <cell r="AF24" t="str">
            <v>104BPE0330</v>
          </cell>
        </row>
        <row r="25">
          <cell r="X25" t="str">
            <v>NBR 13.731/08</v>
          </cell>
          <cell r="AD25">
            <v>2085.9</v>
          </cell>
          <cell r="AF25" t="str">
            <v>104BPE0330</v>
          </cell>
        </row>
        <row r="26">
          <cell r="X26" t="str">
            <v>NBR 13.731/08</v>
          </cell>
          <cell r="AD26">
            <v>2085.9</v>
          </cell>
          <cell r="AF26" t="str">
            <v>104BPE0330</v>
          </cell>
        </row>
        <row r="27">
          <cell r="X27" t="str">
            <v>NBR 13.731/08</v>
          </cell>
          <cell r="AD27">
            <v>120.15</v>
          </cell>
          <cell r="AF27" t="str">
            <v>104BPE0330</v>
          </cell>
        </row>
        <row r="28">
          <cell r="X28" t="str">
            <v>NBR 13.731/08</v>
          </cell>
          <cell r="AD28">
            <v>94.5</v>
          </cell>
          <cell r="AF28" t="str">
            <v>104BPE0330</v>
          </cell>
        </row>
        <row r="29">
          <cell r="X29" t="str">
            <v>NBR 13.731/08</v>
          </cell>
          <cell r="AD29">
            <v>108</v>
          </cell>
          <cell r="AF29" t="str">
            <v>104BPE0330</v>
          </cell>
        </row>
        <row r="30">
          <cell r="X30" t="str">
            <v>NBR 13.731/08</v>
          </cell>
          <cell r="AD30">
            <v>222</v>
          </cell>
          <cell r="AF30" t="str">
            <v>104BPE0330</v>
          </cell>
        </row>
        <row r="31">
          <cell r="X31" t="str">
            <v>NBR 13.731/08</v>
          </cell>
          <cell r="AD31">
            <v>30</v>
          </cell>
          <cell r="AF31" t="str">
            <v>104BPE0330</v>
          </cell>
        </row>
        <row r="32">
          <cell r="X32" t="str">
            <v>NBR 13.731/08</v>
          </cell>
          <cell r="AD32">
            <v>258</v>
          </cell>
          <cell r="AF32" t="str">
            <v>104BPE0330</v>
          </cell>
        </row>
        <row r="33">
          <cell r="X33" t="str">
            <v>NBR 13.731/08</v>
          </cell>
          <cell r="AD33">
            <v>103.5</v>
          </cell>
          <cell r="AF33" t="str">
            <v>104BPE0330</v>
          </cell>
        </row>
        <row r="34">
          <cell r="X34" t="str">
            <v>NBR 13.731/08</v>
          </cell>
          <cell r="AD34">
            <v>153</v>
          </cell>
          <cell r="AF34" t="str">
            <v>104BPE0330</v>
          </cell>
        </row>
        <row r="35">
          <cell r="X35" t="str">
            <v>NBR 13.731/08</v>
          </cell>
          <cell r="AD35">
            <v>486</v>
          </cell>
          <cell r="AF35" t="str">
            <v>104BPE0330</v>
          </cell>
        </row>
        <row r="36">
          <cell r="X36" t="str">
            <v>NBR 13.731/08</v>
          </cell>
          <cell r="AD36">
            <v>261</v>
          </cell>
          <cell r="AF36" t="str">
            <v>104BPE0330</v>
          </cell>
        </row>
        <row r="37">
          <cell r="X37" t="str">
            <v>NBR 13.731/08</v>
          </cell>
          <cell r="AD37">
            <v>444</v>
          </cell>
          <cell r="AF37" t="str">
            <v>104BPE0330</v>
          </cell>
        </row>
        <row r="38">
          <cell r="X38" t="str">
            <v>NBR 13.731/08</v>
          </cell>
          <cell r="AD38">
            <v>112.5</v>
          </cell>
          <cell r="AF38" t="str">
            <v>104BPE0330</v>
          </cell>
        </row>
        <row r="39">
          <cell r="X39" t="str">
            <v>NBR 13.731/08</v>
          </cell>
          <cell r="AD39">
            <v>220.5</v>
          </cell>
          <cell r="AF39" t="str">
            <v>104BPE0330</v>
          </cell>
        </row>
        <row r="40">
          <cell r="X40" t="str">
            <v>NBR 13.731/08</v>
          </cell>
          <cell r="AD40">
            <v>108</v>
          </cell>
          <cell r="AF40" t="str">
            <v>104BPE0330</v>
          </cell>
        </row>
        <row r="41">
          <cell r="X41" t="str">
            <v>NBR 13.731/08</v>
          </cell>
          <cell r="AD41">
            <v>46.5</v>
          </cell>
          <cell r="AF41" t="str">
            <v>104BPE0330</v>
          </cell>
        </row>
        <row r="42">
          <cell r="X42" t="str">
            <v>NBR 13.731/08</v>
          </cell>
          <cell r="AD42">
            <v>41.25</v>
          </cell>
          <cell r="AF42" t="str">
            <v>104BPE0330</v>
          </cell>
        </row>
        <row r="43">
          <cell r="X43" t="str">
            <v>NBR 13.731/08</v>
          </cell>
          <cell r="AD43">
            <v>101.25</v>
          </cell>
          <cell r="AF43" t="str">
            <v>104BPE0330</v>
          </cell>
        </row>
        <row r="44">
          <cell r="X44" t="str">
            <v>NBR 13.731/08</v>
          </cell>
          <cell r="AD44">
            <v>18</v>
          </cell>
          <cell r="AF44" t="str">
            <v>104BPE0330</v>
          </cell>
        </row>
        <row r="45">
          <cell r="X45" t="str">
            <v>NBR 13.731/08</v>
          </cell>
          <cell r="AD45">
            <v>30</v>
          </cell>
          <cell r="AF45" t="str">
            <v>104BPE0330</v>
          </cell>
        </row>
        <row r="46">
          <cell r="X46" t="str">
            <v>EM - 372/2000</v>
          </cell>
          <cell r="AD46">
            <v>36</v>
          </cell>
          <cell r="AF46" t="str">
            <v>104BPE0330</v>
          </cell>
        </row>
        <row r="47">
          <cell r="X47" t="str">
            <v>EM - 372/2000</v>
          </cell>
          <cell r="AD47">
            <v>180</v>
          </cell>
          <cell r="AF47" t="str">
            <v>104BPE0330</v>
          </cell>
        </row>
        <row r="48">
          <cell r="X48" t="str">
            <v>NBR 13.731/08</v>
          </cell>
          <cell r="AD48">
            <v>29.7</v>
          </cell>
          <cell r="AF48" t="str">
            <v>104BPE0330</v>
          </cell>
        </row>
        <row r="49">
          <cell r="X49" t="str">
            <v>NBR 13.731/08</v>
          </cell>
          <cell r="AD49">
            <v>29.1</v>
          </cell>
          <cell r="AF49" t="str">
            <v>104BPE0330</v>
          </cell>
        </row>
        <row r="50">
          <cell r="X50" t="str">
            <v>NBR 13.731/08</v>
          </cell>
          <cell r="AD50">
            <v>25.5</v>
          </cell>
          <cell r="AF50" t="str">
            <v>104BPE0330</v>
          </cell>
        </row>
        <row r="51">
          <cell r="X51" t="str">
            <v>NBR 13.731/08</v>
          </cell>
          <cell r="AD51">
            <v>76.5</v>
          </cell>
          <cell r="AF51" t="str">
            <v>104BPE0330</v>
          </cell>
        </row>
        <row r="52">
          <cell r="X52" t="str">
            <v>NBR 13.731/08</v>
          </cell>
          <cell r="AD52">
            <v>128.69999999999999</v>
          </cell>
          <cell r="AF52" t="str">
            <v>104BPE0330</v>
          </cell>
        </row>
        <row r="53">
          <cell r="X53" t="str">
            <v>NBR 13.731/08</v>
          </cell>
          <cell r="AD53">
            <v>127.8</v>
          </cell>
          <cell r="AF53" t="str">
            <v>104BPE0330</v>
          </cell>
        </row>
        <row r="54">
          <cell r="X54" t="str">
            <v>NBR 13.731/08</v>
          </cell>
          <cell r="AD54">
            <v>24</v>
          </cell>
          <cell r="AF54" t="str">
            <v>104BPE0330</v>
          </cell>
        </row>
        <row r="55">
          <cell r="X55" t="str">
            <v>NBR 13.731/08</v>
          </cell>
          <cell r="AD55">
            <v>25.5</v>
          </cell>
          <cell r="AF55" t="str">
            <v>104BPE0330</v>
          </cell>
        </row>
        <row r="56">
          <cell r="X56" t="str">
            <v>EM - 372/2000</v>
          </cell>
          <cell r="AD56">
            <v>66</v>
          </cell>
          <cell r="AF56" t="str">
            <v>104BPE0330</v>
          </cell>
        </row>
        <row r="57">
          <cell r="X57" t="str">
            <v>EM - 372/2000</v>
          </cell>
          <cell r="AD57">
            <v>67.349999999999994</v>
          </cell>
          <cell r="AF57" t="str">
            <v>104BPE0330</v>
          </cell>
        </row>
        <row r="58">
          <cell r="X58" t="str">
            <v>NBR 13.731/08</v>
          </cell>
          <cell r="AD58">
            <v>657.3</v>
          </cell>
          <cell r="AF58" t="str">
            <v>104BPE0330</v>
          </cell>
        </row>
        <row r="59">
          <cell r="X59" t="str">
            <v>NBR 13.731/08</v>
          </cell>
          <cell r="AD59">
            <v>660</v>
          </cell>
          <cell r="AF59" t="str">
            <v>104BPE0330</v>
          </cell>
        </row>
        <row r="60">
          <cell r="X60" t="str">
            <v>EM - 372/2000</v>
          </cell>
          <cell r="AD60">
            <v>45</v>
          </cell>
          <cell r="AF60" t="str">
            <v>104BPE0350</v>
          </cell>
        </row>
        <row r="61">
          <cell r="X61" t="str">
            <v>EM - 372/2000</v>
          </cell>
          <cell r="AD61">
            <v>39</v>
          </cell>
          <cell r="AF61" t="str">
            <v>104BPE0350</v>
          </cell>
        </row>
        <row r="62">
          <cell r="X62" t="str">
            <v>EM - 372/2000</v>
          </cell>
          <cell r="AD62">
            <v>45</v>
          </cell>
          <cell r="AF62" t="str">
            <v>104BPE0350</v>
          </cell>
        </row>
        <row r="63">
          <cell r="X63" t="str">
            <v>EM - 372/2000</v>
          </cell>
          <cell r="AD63">
            <v>39</v>
          </cell>
          <cell r="AF63" t="str">
            <v>104BPE0350</v>
          </cell>
        </row>
        <row r="64">
          <cell r="X64" t="str">
            <v>NBR 13.731/08</v>
          </cell>
          <cell r="AD64">
            <v>24</v>
          </cell>
          <cell r="AF64" t="str">
            <v>104BPE0330</v>
          </cell>
        </row>
        <row r="65">
          <cell r="X65" t="str">
            <v>NBR 13.731/08</v>
          </cell>
          <cell r="AD65">
            <v>117</v>
          </cell>
          <cell r="AF65" t="str">
            <v>104BPE0330</v>
          </cell>
        </row>
        <row r="66">
          <cell r="X66" t="str">
            <v>EM - 372/2000</v>
          </cell>
          <cell r="AD66">
            <v>180</v>
          </cell>
          <cell r="AF66" t="str">
            <v>104BPE0350</v>
          </cell>
        </row>
        <row r="67">
          <cell r="X67" t="str">
            <v>EM - 372/2000</v>
          </cell>
          <cell r="AD67">
            <v>114</v>
          </cell>
          <cell r="AF67" t="str">
            <v>104BPE0350</v>
          </cell>
        </row>
        <row r="68">
          <cell r="X68" t="str">
            <v>NBR 13.731/08</v>
          </cell>
          <cell r="AD68">
            <v>31.5</v>
          </cell>
          <cell r="AF68" t="str">
            <v>104BPE0350</v>
          </cell>
        </row>
        <row r="69">
          <cell r="X69" t="str">
            <v>NBR 13.731/08</v>
          </cell>
          <cell r="AD69">
            <v>24</v>
          </cell>
          <cell r="AF69" t="str">
            <v>104BPE0350</v>
          </cell>
        </row>
        <row r="70">
          <cell r="X70" t="str">
            <v>NBR 13.731/08</v>
          </cell>
          <cell r="AD70">
            <v>48.75</v>
          </cell>
          <cell r="AF70" t="str">
            <v>104BPE0350</v>
          </cell>
        </row>
        <row r="71">
          <cell r="X71" t="str">
            <v>NBR 13.731/08</v>
          </cell>
          <cell r="AD71">
            <v>24</v>
          </cell>
          <cell r="AF71" t="str">
            <v>104BPE0350</v>
          </cell>
        </row>
        <row r="72">
          <cell r="X72" t="str">
            <v>NBR 13.731/08</v>
          </cell>
          <cell r="AD72">
            <v>103.5</v>
          </cell>
          <cell r="AF72" t="str">
            <v>104BPE0350</v>
          </cell>
        </row>
        <row r="73">
          <cell r="X73" t="str">
            <v>NBR 13.731/08</v>
          </cell>
          <cell r="AD73">
            <v>48</v>
          </cell>
          <cell r="AF73" t="str">
            <v>104BPE0350</v>
          </cell>
        </row>
        <row r="74">
          <cell r="X74" t="str">
            <v>NBR 13.731/08</v>
          </cell>
          <cell r="AD74">
            <v>108</v>
          </cell>
          <cell r="AF74" t="str">
            <v>104BPE0350</v>
          </cell>
        </row>
        <row r="75">
          <cell r="X75" t="str">
            <v>NBR 13.731/08</v>
          </cell>
          <cell r="AD75">
            <v>117</v>
          </cell>
          <cell r="AF75" t="str">
            <v>104BPE0350</v>
          </cell>
        </row>
        <row r="76">
          <cell r="X76" t="str">
            <v>NBR 13.731/08</v>
          </cell>
          <cell r="AD76">
            <v>60</v>
          </cell>
          <cell r="AF76" t="str">
            <v>104BPE0350</v>
          </cell>
        </row>
        <row r="77">
          <cell r="X77" t="str">
            <v>NBR 13.731/08</v>
          </cell>
          <cell r="AD77">
            <v>126</v>
          </cell>
          <cell r="AF77" t="str">
            <v>104BPE0350</v>
          </cell>
        </row>
        <row r="78">
          <cell r="X78" t="str">
            <v>NBR 13.731/08</v>
          </cell>
          <cell r="AD78">
            <v>42</v>
          </cell>
          <cell r="AF78" t="str">
            <v>104BPE0350</v>
          </cell>
        </row>
        <row r="79">
          <cell r="X79" t="str">
            <v>NBR 13.731/08</v>
          </cell>
          <cell r="AD79">
            <v>103.5</v>
          </cell>
          <cell r="AF79" t="str">
            <v>104BPE0350</v>
          </cell>
        </row>
        <row r="80">
          <cell r="X80" t="str">
            <v>NBR 13.731/08</v>
          </cell>
          <cell r="AD80">
            <v>46.5</v>
          </cell>
          <cell r="AF80" t="str">
            <v>104BPE0350</v>
          </cell>
        </row>
        <row r="81">
          <cell r="X81" t="str">
            <v>NBR 13.731/08</v>
          </cell>
          <cell r="AD81">
            <v>72</v>
          </cell>
          <cell r="AF81" t="str">
            <v>104BPE0350</v>
          </cell>
        </row>
        <row r="82">
          <cell r="X82" t="str">
            <v>NBR 13.731/08</v>
          </cell>
          <cell r="AD82">
            <v>63</v>
          </cell>
          <cell r="AF82" t="str">
            <v>104BPE0350</v>
          </cell>
        </row>
        <row r="83">
          <cell r="X83" t="str">
            <v>NBR 13.731/08</v>
          </cell>
          <cell r="AD83">
            <v>174</v>
          </cell>
          <cell r="AF83" t="str">
            <v>104BPE0350</v>
          </cell>
        </row>
        <row r="84">
          <cell r="X84" t="str">
            <v>NBR 13.731/08</v>
          </cell>
          <cell r="AD84">
            <v>94.5</v>
          </cell>
          <cell r="AF84" t="str">
            <v>104BPE0350</v>
          </cell>
        </row>
        <row r="85">
          <cell r="X85" t="str">
            <v>NBR 13.731/08</v>
          </cell>
          <cell r="AD85">
            <v>19.5</v>
          </cell>
          <cell r="AF85" t="str">
            <v>104BPE0350</v>
          </cell>
        </row>
        <row r="86">
          <cell r="X86" t="str">
            <v>NBR 13.731/08</v>
          </cell>
          <cell r="AD86">
            <v>90</v>
          </cell>
          <cell r="AF86" t="str">
            <v>104BPE0350</v>
          </cell>
        </row>
        <row r="87">
          <cell r="X87" t="str">
            <v>EM - 372/2000</v>
          </cell>
          <cell r="AD87">
            <v>282</v>
          </cell>
          <cell r="AF87" t="str">
            <v>104BPE0350</v>
          </cell>
        </row>
        <row r="88">
          <cell r="X88" t="str">
            <v>NBR 13.731/08</v>
          </cell>
          <cell r="AD88">
            <v>193.5</v>
          </cell>
          <cell r="AF88" t="str">
            <v>104BPE0350</v>
          </cell>
        </row>
        <row r="89">
          <cell r="X89" t="str">
            <v>NBR 13.731/08</v>
          </cell>
          <cell r="AD89">
            <v>108</v>
          </cell>
          <cell r="AF89" t="str">
            <v>104BPE0350</v>
          </cell>
        </row>
        <row r="90">
          <cell r="X90" t="str">
            <v>NBR 13.731/08</v>
          </cell>
          <cell r="AD90">
            <v>51</v>
          </cell>
          <cell r="AF90" t="str">
            <v>104BPE0350</v>
          </cell>
        </row>
        <row r="91">
          <cell r="X91" t="str">
            <v>NBR 13.731/08</v>
          </cell>
          <cell r="AD91">
            <v>117</v>
          </cell>
          <cell r="AF91" t="str">
            <v>104BPE0350</v>
          </cell>
        </row>
        <row r="92">
          <cell r="X92" t="str">
            <v>NBR 13.731/08</v>
          </cell>
          <cell r="AD92">
            <v>101.63</v>
          </cell>
          <cell r="AF92" t="str">
            <v>104BPE0350</v>
          </cell>
        </row>
        <row r="93">
          <cell r="X93" t="str">
            <v>EM - 372/2000</v>
          </cell>
          <cell r="AD93">
            <v>131.02000000000001</v>
          </cell>
          <cell r="AF93" t="str">
            <v>104BPE0350</v>
          </cell>
        </row>
        <row r="94">
          <cell r="X94" t="str">
            <v>NBR 15.870/10</v>
          </cell>
          <cell r="AD94">
            <v>87.35</v>
          </cell>
          <cell r="AF94" t="str">
            <v>104BPE0350</v>
          </cell>
        </row>
        <row r="95">
          <cell r="X95" t="str">
            <v>NBR 15.870/10</v>
          </cell>
          <cell r="AD95">
            <v>87.35</v>
          </cell>
          <cell r="AF95" t="str">
            <v>104BPE0350</v>
          </cell>
        </row>
        <row r="96">
          <cell r="X96" t="str">
            <v>NBR 13.731/08</v>
          </cell>
          <cell r="AD96">
            <v>265.8</v>
          </cell>
          <cell r="AF96" t="str">
            <v>104BPE0350</v>
          </cell>
        </row>
        <row r="97">
          <cell r="X97" t="str">
            <v>NBR 13.731/08</v>
          </cell>
          <cell r="AD97">
            <v>1861.75</v>
          </cell>
          <cell r="AF97" t="str">
            <v>104BPE0350</v>
          </cell>
        </row>
        <row r="98">
          <cell r="X98" t="str">
            <v>NBR 13.731/08</v>
          </cell>
          <cell r="AD98">
            <v>1861.75</v>
          </cell>
          <cell r="AF98" t="str">
            <v>104BPE0350</v>
          </cell>
        </row>
        <row r="99">
          <cell r="X99" t="str">
            <v>NBR 13.731/08</v>
          </cell>
          <cell r="AD99">
            <v>132.9</v>
          </cell>
          <cell r="AF99" t="str">
            <v>104BPE0350</v>
          </cell>
        </row>
        <row r="100">
          <cell r="X100" t="str">
            <v>NBR 13.731/08</v>
          </cell>
          <cell r="AD100">
            <v>132.9</v>
          </cell>
          <cell r="AF100" t="str">
            <v>104BPE0350</v>
          </cell>
        </row>
      </sheetData>
      <sheetData sheetId="2" refreshError="1">
        <row r="14">
          <cell r="X14" t="e">
            <v>#N/A</v>
          </cell>
          <cell r="AD14" t="e">
            <v>#VALUE!</v>
          </cell>
          <cell r="AF14" t="str">
            <v>104BPE0450</v>
          </cell>
        </row>
        <row r="15">
          <cell r="X15" t="str">
            <v>NBR 13.731/08</v>
          </cell>
          <cell r="AD15">
            <v>305.95</v>
          </cell>
          <cell r="AF15" t="str">
            <v>104BPE0450</v>
          </cell>
        </row>
        <row r="16">
          <cell r="X16" t="str">
            <v>NBR 13.731/08</v>
          </cell>
          <cell r="AD16">
            <v>152.97999999999999</v>
          </cell>
          <cell r="AF16" t="str">
            <v>104BPE0450</v>
          </cell>
        </row>
        <row r="17">
          <cell r="X17" t="str">
            <v>NBR 13.731/08</v>
          </cell>
          <cell r="AD17">
            <v>152.97999999999999</v>
          </cell>
          <cell r="AF17" t="str">
            <v>104BPE0450</v>
          </cell>
        </row>
        <row r="18">
          <cell r="X18" t="str">
            <v>NBR 13.731/08</v>
          </cell>
          <cell r="AD18">
            <v>336.89</v>
          </cell>
          <cell r="AF18" t="str">
            <v>104BPE0450</v>
          </cell>
        </row>
        <row r="19">
          <cell r="X19" t="str">
            <v>NBR 13.731/08</v>
          </cell>
          <cell r="AD19">
            <v>336.89</v>
          </cell>
          <cell r="AF19" t="str">
            <v>104BPE0450</v>
          </cell>
        </row>
        <row r="20">
          <cell r="X20" t="str">
            <v>NBR 13.731/08</v>
          </cell>
          <cell r="AD20">
            <v>84.78</v>
          </cell>
          <cell r="AF20" t="str">
            <v>104BPE0450</v>
          </cell>
        </row>
        <row r="21">
          <cell r="X21" t="str">
            <v>NBR 13.731/08</v>
          </cell>
          <cell r="AD21">
            <v>316.42</v>
          </cell>
          <cell r="AF21" t="str">
            <v>104BPE0450</v>
          </cell>
        </row>
        <row r="22">
          <cell r="X22" t="str">
            <v>NBR 13.731/08</v>
          </cell>
          <cell r="AD22">
            <v>316.42</v>
          </cell>
          <cell r="AF22" t="str">
            <v>104BPE0450</v>
          </cell>
        </row>
        <row r="23">
          <cell r="X23" t="str">
            <v>NBR 13.731/08</v>
          </cell>
          <cell r="AD23">
            <v>170.92</v>
          </cell>
          <cell r="AF23" t="str">
            <v>104BPE0450</v>
          </cell>
        </row>
        <row r="24">
          <cell r="X24" t="str">
            <v>NBR 13.731/08</v>
          </cell>
          <cell r="AD24">
            <v>128.19</v>
          </cell>
          <cell r="AF24" t="str">
            <v>104BPE0450</v>
          </cell>
        </row>
        <row r="25">
          <cell r="X25" t="str">
            <v>NBR 13.731/08</v>
          </cell>
          <cell r="AD25">
            <v>203.38</v>
          </cell>
          <cell r="AF25" t="str">
            <v>104BPE0450</v>
          </cell>
        </row>
        <row r="26">
          <cell r="X26" t="str">
            <v>NBR 13.731/08</v>
          </cell>
          <cell r="AD26">
            <v>271.18</v>
          </cell>
          <cell r="AF26" t="str">
            <v>104BPE0450</v>
          </cell>
        </row>
        <row r="27">
          <cell r="X27" t="str">
            <v>NBR 13.731/08</v>
          </cell>
          <cell r="AD27">
            <v>357.09</v>
          </cell>
          <cell r="AF27" t="str">
            <v>104BPE0450</v>
          </cell>
        </row>
        <row r="28">
          <cell r="X28" t="str">
            <v>NBR 13.731/08</v>
          </cell>
          <cell r="AD28">
            <v>59.52</v>
          </cell>
          <cell r="AF28" t="str">
            <v>104BPE0450</v>
          </cell>
        </row>
        <row r="29">
          <cell r="X29" t="str">
            <v>NBR 13.731/08</v>
          </cell>
          <cell r="AD29">
            <v>357.09</v>
          </cell>
          <cell r="AF29" t="str">
            <v>104BPE0450</v>
          </cell>
        </row>
        <row r="30">
          <cell r="X30" t="str">
            <v>NBR 13.731/08</v>
          </cell>
          <cell r="AD30">
            <v>6.8</v>
          </cell>
          <cell r="AF30" t="str">
            <v>104BPE0450</v>
          </cell>
        </row>
        <row r="31">
          <cell r="X31" t="str">
            <v>NBR 13.731/08</v>
          </cell>
          <cell r="AD31">
            <v>352.68</v>
          </cell>
          <cell r="AF31" t="str">
            <v>104BPE0450</v>
          </cell>
        </row>
        <row r="32">
          <cell r="X32" t="str">
            <v>NBR 13.731/08</v>
          </cell>
          <cell r="AD32">
            <v>117.56</v>
          </cell>
          <cell r="AF32" t="str">
            <v>104BPE0450</v>
          </cell>
        </row>
        <row r="33">
          <cell r="X33" t="str">
            <v>NBR 13.731/08</v>
          </cell>
          <cell r="AD33">
            <v>352.68</v>
          </cell>
          <cell r="AF33" t="str">
            <v>104BPE0450</v>
          </cell>
        </row>
        <row r="34">
          <cell r="X34" t="str">
            <v>NBR 13.731/08</v>
          </cell>
          <cell r="AD34">
            <v>139.54</v>
          </cell>
          <cell r="AF34" t="str">
            <v>104BPE0450</v>
          </cell>
        </row>
        <row r="35">
          <cell r="X35" t="str">
            <v>NBR 13.731/08</v>
          </cell>
          <cell r="AD35">
            <v>29.43</v>
          </cell>
          <cell r="AF35" t="str">
            <v>104BPE0450</v>
          </cell>
        </row>
        <row r="36">
          <cell r="X36" t="str">
            <v>NBR 13.731/08</v>
          </cell>
          <cell r="AD36">
            <v>9.4700000000000006</v>
          </cell>
          <cell r="AF36" t="str">
            <v>104BPE0450</v>
          </cell>
        </row>
        <row r="37">
          <cell r="X37" t="str">
            <v>NBR 13.731/08</v>
          </cell>
          <cell r="AD37">
            <v>142.9</v>
          </cell>
          <cell r="AF37" t="str">
            <v>104BPE0450</v>
          </cell>
        </row>
        <row r="38">
          <cell r="X38" t="str">
            <v>NBR 13.731/08</v>
          </cell>
          <cell r="AD38">
            <v>190.53</v>
          </cell>
          <cell r="AF38" t="str">
            <v>104BPE0450</v>
          </cell>
        </row>
        <row r="39">
          <cell r="X39" t="str">
            <v>NBR 13.731/08</v>
          </cell>
          <cell r="AD39">
            <v>536.74</v>
          </cell>
          <cell r="AF39" t="str">
            <v>104BPE0450</v>
          </cell>
        </row>
        <row r="40">
          <cell r="X40" t="str">
            <v>NBR 13.731/08</v>
          </cell>
          <cell r="AD40">
            <v>178.91</v>
          </cell>
          <cell r="AF40" t="str">
            <v>104BPE0450</v>
          </cell>
        </row>
        <row r="41">
          <cell r="X41" t="str">
            <v>NBR 13.731/08</v>
          </cell>
          <cell r="AD41">
            <v>536.74</v>
          </cell>
          <cell r="AF41" t="str">
            <v>104BPE0450</v>
          </cell>
        </row>
        <row r="42">
          <cell r="X42" t="str">
            <v>NBR 13.731/08</v>
          </cell>
          <cell r="AD42">
            <v>89.46</v>
          </cell>
          <cell r="AF42" t="str">
            <v>104BPE0450</v>
          </cell>
        </row>
        <row r="43">
          <cell r="X43" t="str">
            <v>NBR 13.731/08</v>
          </cell>
          <cell r="AD43">
            <v>536.74</v>
          </cell>
          <cell r="AF43" t="str">
            <v>104BPE0450</v>
          </cell>
        </row>
        <row r="44">
          <cell r="X44" t="str">
            <v>NBR 13.731/08</v>
          </cell>
          <cell r="AD44">
            <v>715.65</v>
          </cell>
          <cell r="AF44" t="str">
            <v>104BPE0450</v>
          </cell>
        </row>
        <row r="45">
          <cell r="X45" t="str">
            <v>NBR 13.731/08</v>
          </cell>
          <cell r="AD45">
            <v>2318.41</v>
          </cell>
          <cell r="AF45" t="str">
            <v>104BPE0470</v>
          </cell>
        </row>
        <row r="46">
          <cell r="X46" t="str">
            <v>NBR 13.731/08</v>
          </cell>
          <cell r="AD46">
            <v>772.8</v>
          </cell>
          <cell r="AF46" t="str">
            <v>104BPE0470</v>
          </cell>
        </row>
        <row r="47">
          <cell r="X47" t="str">
            <v>EM - 372/2000</v>
          </cell>
          <cell r="AD47">
            <v>2318.41</v>
          </cell>
          <cell r="AF47" t="str">
            <v>104BPE0470</v>
          </cell>
        </row>
        <row r="48">
          <cell r="X48" t="str">
            <v>EM - 372/2000</v>
          </cell>
          <cell r="AD48">
            <v>3091.21</v>
          </cell>
          <cell r="AF48" t="str">
            <v>104BPE0470</v>
          </cell>
        </row>
        <row r="49">
          <cell r="X49" t="str">
            <v>NBR 13.731/08</v>
          </cell>
          <cell r="AD49">
            <v>2318.41</v>
          </cell>
          <cell r="AF49" t="str">
            <v>104BPE0470</v>
          </cell>
        </row>
        <row r="50">
          <cell r="X50" t="str">
            <v>NBR 13.731/08</v>
          </cell>
          <cell r="AD50">
            <v>386.4</v>
          </cell>
          <cell r="AF50" t="str">
            <v>104BPE0470</v>
          </cell>
        </row>
        <row r="51">
          <cell r="X51" t="str">
            <v>NBR 13.731/08</v>
          </cell>
          <cell r="AD51">
            <v>1545.61</v>
          </cell>
          <cell r="AF51" t="str">
            <v>104BPE0470</v>
          </cell>
        </row>
        <row r="52">
          <cell r="X52" t="str">
            <v>NBR 13.731/08</v>
          </cell>
          <cell r="AD52">
            <v>1545.61</v>
          </cell>
          <cell r="AF52" t="str">
            <v>104BPE0470</v>
          </cell>
        </row>
        <row r="53">
          <cell r="X53" t="str">
            <v>NBR 13.731/08</v>
          </cell>
          <cell r="AD53">
            <v>2318.41</v>
          </cell>
          <cell r="AF53" t="str">
            <v>104BPE0470</v>
          </cell>
        </row>
        <row r="54">
          <cell r="X54" t="str">
            <v>NBR 13.731/08</v>
          </cell>
          <cell r="AD54">
            <v>386.4</v>
          </cell>
          <cell r="AF54" t="str">
            <v>104BPE0470</v>
          </cell>
        </row>
        <row r="55">
          <cell r="X55" t="str">
            <v>NBR 13.731/08</v>
          </cell>
          <cell r="AD55">
            <v>1545.61</v>
          </cell>
          <cell r="AF55" t="str">
            <v>104BPE0470</v>
          </cell>
        </row>
        <row r="56">
          <cell r="X56" t="str">
            <v>NBR 13.731/08</v>
          </cell>
          <cell r="AD56">
            <v>1545.61</v>
          </cell>
          <cell r="AF56" t="str">
            <v>104BPE0470</v>
          </cell>
        </row>
        <row r="57">
          <cell r="X57" t="str">
            <v>EM - 372/2000</v>
          </cell>
          <cell r="AD57">
            <v>2318.41</v>
          </cell>
          <cell r="AF57" t="str">
            <v>104BPE0470</v>
          </cell>
        </row>
        <row r="58">
          <cell r="X58" t="str">
            <v>EM - 372/2000</v>
          </cell>
          <cell r="AD58">
            <v>2318.41</v>
          </cell>
          <cell r="AF58" t="str">
            <v>104BPE0470</v>
          </cell>
        </row>
        <row r="59">
          <cell r="X59" t="str">
            <v>NBR 13.731/08</v>
          </cell>
          <cell r="AD59">
            <v>1076.8499999999999</v>
          </cell>
          <cell r="AF59" t="str">
            <v>104BPE0470</v>
          </cell>
        </row>
        <row r="60">
          <cell r="X60" t="str">
            <v>NBR 13.731/08</v>
          </cell>
          <cell r="AD60">
            <v>529.04</v>
          </cell>
          <cell r="AF60" t="str">
            <v>104BPE0490</v>
          </cell>
        </row>
        <row r="61">
          <cell r="X61" t="str">
            <v>EM - 372/2000</v>
          </cell>
          <cell r="AD61">
            <v>176.35</v>
          </cell>
          <cell r="AF61" t="str">
            <v>104BPE0490</v>
          </cell>
        </row>
        <row r="62">
          <cell r="X62" t="str">
            <v>EM - 372/2000</v>
          </cell>
          <cell r="AD62">
            <v>529.04</v>
          </cell>
          <cell r="AF62" t="str">
            <v>104BPE0490</v>
          </cell>
        </row>
        <row r="63">
          <cell r="X63" t="str">
            <v>EM - 372/2000</v>
          </cell>
          <cell r="AD63">
            <v>540.79999999999995</v>
          </cell>
          <cell r="AF63" t="str">
            <v>104BPE0490</v>
          </cell>
        </row>
        <row r="64">
          <cell r="X64" t="str">
            <v>EM - 372/2000</v>
          </cell>
          <cell r="AD64">
            <v>405.6</v>
          </cell>
          <cell r="AF64" t="str">
            <v>104BPE0490</v>
          </cell>
        </row>
        <row r="65">
          <cell r="X65" t="str">
            <v>NBR 13.731/08</v>
          </cell>
          <cell r="AD65">
            <v>135.19999999999999</v>
          </cell>
          <cell r="AF65" t="str">
            <v>104BPE0490</v>
          </cell>
        </row>
        <row r="66">
          <cell r="X66" t="str">
            <v>NBR 13.731/08</v>
          </cell>
          <cell r="AD66">
            <v>405.6</v>
          </cell>
          <cell r="AF66" t="str">
            <v>104BPE0490</v>
          </cell>
        </row>
        <row r="67">
          <cell r="X67" t="str">
            <v>EM - 372/2000</v>
          </cell>
          <cell r="AD67">
            <v>771.34</v>
          </cell>
          <cell r="AF67" t="str">
            <v>104BPE0490</v>
          </cell>
        </row>
        <row r="68">
          <cell r="X68" t="str">
            <v>EM - 372/2000</v>
          </cell>
          <cell r="AD68">
            <v>578.51</v>
          </cell>
          <cell r="AF68" t="str">
            <v>104BPE0490</v>
          </cell>
        </row>
        <row r="69">
          <cell r="X69" t="str">
            <v>NBR 13.731/08</v>
          </cell>
          <cell r="AD69">
            <v>771.34</v>
          </cell>
          <cell r="AF69" t="str">
            <v>104BPE0490</v>
          </cell>
        </row>
        <row r="70">
          <cell r="X70" t="str">
            <v>NBR 13.731/08</v>
          </cell>
          <cell r="AD70">
            <v>834.16</v>
          </cell>
          <cell r="AF70" t="str">
            <v>104BPE0490</v>
          </cell>
        </row>
        <row r="71">
          <cell r="X71" t="str">
            <v>NBR 13.731/08</v>
          </cell>
          <cell r="AD71">
            <v>1112.21</v>
          </cell>
          <cell r="AF71" t="str">
            <v>104BPE0490</v>
          </cell>
        </row>
        <row r="72">
          <cell r="X72" t="str">
            <v>NBR 13.731/08</v>
          </cell>
          <cell r="AD72">
            <v>834.16</v>
          </cell>
          <cell r="AF72" t="str">
            <v>104BPE0490</v>
          </cell>
        </row>
        <row r="73">
          <cell r="X73" t="str">
            <v>NBR 13.731/08</v>
          </cell>
          <cell r="AD73">
            <v>278.05</v>
          </cell>
          <cell r="AF73" t="str">
            <v>104BPE0490</v>
          </cell>
        </row>
        <row r="74">
          <cell r="X74" t="str">
            <v>NBR 13.731/08</v>
          </cell>
          <cell r="AD74">
            <v>834.16</v>
          </cell>
          <cell r="AF74" t="str">
            <v>104BPE0490</v>
          </cell>
        </row>
        <row r="75">
          <cell r="X75" t="str">
            <v>NBR 13.731/08</v>
          </cell>
          <cell r="AD75">
            <v>1112.21</v>
          </cell>
          <cell r="AF75" t="str">
            <v>104BPE0490</v>
          </cell>
        </row>
        <row r="76">
          <cell r="X76" t="str">
            <v>NBR 13.731/08</v>
          </cell>
          <cell r="AD76">
            <v>834.16</v>
          </cell>
          <cell r="AF76" t="str">
            <v>104BPE0490</v>
          </cell>
        </row>
        <row r="77">
          <cell r="X77" t="str">
            <v>NBR 13.731/08</v>
          </cell>
          <cell r="AD77">
            <v>278.05</v>
          </cell>
          <cell r="AF77" t="str">
            <v>104BPE0490</v>
          </cell>
        </row>
        <row r="78">
          <cell r="X78" t="str">
            <v>NBR 13.731/08</v>
          </cell>
          <cell r="AD78">
            <v>834.16</v>
          </cell>
          <cell r="AF78" t="str">
            <v>104BPE0490</v>
          </cell>
        </row>
        <row r="79">
          <cell r="X79" t="str">
            <v>NBR 13.731/08</v>
          </cell>
          <cell r="AD79">
            <v>1159.57</v>
          </cell>
          <cell r="AF79" t="str">
            <v>104BPE0490</v>
          </cell>
        </row>
        <row r="80">
          <cell r="X80" t="str">
            <v>NBR 13.731/08</v>
          </cell>
          <cell r="AD80">
            <v>869.67</v>
          </cell>
          <cell r="AF80" t="str">
            <v>104BPE0490</v>
          </cell>
        </row>
        <row r="81">
          <cell r="X81" t="str">
            <v>NBR 13.731/08</v>
          </cell>
          <cell r="AD81">
            <v>289.89</v>
          </cell>
          <cell r="AF81" t="str">
            <v>104BPE0490</v>
          </cell>
        </row>
        <row r="82">
          <cell r="X82" t="str">
            <v>NBR 13.731/08</v>
          </cell>
          <cell r="AD82">
            <v>144.94999999999999</v>
          </cell>
          <cell r="AF82" t="str">
            <v>104BPE0490</v>
          </cell>
        </row>
        <row r="83">
          <cell r="X83" t="str">
            <v>NBR 13.731/08</v>
          </cell>
          <cell r="AD83">
            <v>869.67</v>
          </cell>
          <cell r="AF83" t="str">
            <v>104BPE0490</v>
          </cell>
        </row>
        <row r="84">
          <cell r="X84" t="str">
            <v>NBR 13.731/08</v>
          </cell>
          <cell r="AD84">
            <v>869.67</v>
          </cell>
          <cell r="AF84" t="str">
            <v>104BPE0490</v>
          </cell>
        </row>
        <row r="85">
          <cell r="X85" t="str">
            <v>NBR 13.731/08</v>
          </cell>
          <cell r="AD85">
            <v>869.67</v>
          </cell>
          <cell r="AF85" t="str">
            <v>104BPE0490</v>
          </cell>
        </row>
        <row r="86">
          <cell r="X86" t="str">
            <v>NBR 13.731/08</v>
          </cell>
          <cell r="AD86">
            <v>289.89</v>
          </cell>
          <cell r="AF86" t="str">
            <v>104BPE0490</v>
          </cell>
        </row>
        <row r="87">
          <cell r="X87" t="str">
            <v>NBR 13.731/08</v>
          </cell>
          <cell r="AD87">
            <v>869.67</v>
          </cell>
          <cell r="AF87" t="str">
            <v>104BPE0490</v>
          </cell>
        </row>
        <row r="88">
          <cell r="X88" t="str">
            <v>EM - 372/2000</v>
          </cell>
          <cell r="AD88">
            <v>1159.57</v>
          </cell>
          <cell r="AF88" t="str">
            <v>104BPE0490</v>
          </cell>
        </row>
        <row r="89">
          <cell r="X89" t="str">
            <v>NBR 13.731/08</v>
          </cell>
          <cell r="AD89">
            <v>869.67</v>
          </cell>
          <cell r="AF89" t="str">
            <v>104BPE0490</v>
          </cell>
        </row>
        <row r="90">
          <cell r="X90" t="str">
            <v>NBR 13.731/08</v>
          </cell>
          <cell r="AD90">
            <v>90.13</v>
          </cell>
          <cell r="AF90" t="str">
            <v>104BPE0490</v>
          </cell>
        </row>
        <row r="91">
          <cell r="X91" t="str">
            <v>NBR 13.731/08</v>
          </cell>
          <cell r="AD91">
            <v>42.52</v>
          </cell>
          <cell r="AF91" t="str">
            <v>104BPE0490</v>
          </cell>
        </row>
        <row r="92">
          <cell r="X92" t="str">
            <v>NBR 13.731/08</v>
          </cell>
          <cell r="AD92">
            <v>405.87</v>
          </cell>
          <cell r="AF92" t="str">
            <v>104BPE0490</v>
          </cell>
        </row>
        <row r="93">
          <cell r="X93" t="str">
            <v>NBR 13.731/08</v>
          </cell>
          <cell r="AD93">
            <v>135.29</v>
          </cell>
          <cell r="AF93" t="str">
            <v>104BPE0490</v>
          </cell>
        </row>
        <row r="94">
          <cell r="X94" t="str">
            <v>EM - 372/2000</v>
          </cell>
          <cell r="AD94">
            <v>405.87</v>
          </cell>
          <cell r="AF94" t="str">
            <v>104BPE0490</v>
          </cell>
        </row>
        <row r="95">
          <cell r="X95" t="str">
            <v>NBR 13.731/08</v>
          </cell>
          <cell r="AD95">
            <v>405.87</v>
          </cell>
          <cell r="AF95" t="str">
            <v>104BPE0490</v>
          </cell>
        </row>
        <row r="96">
          <cell r="X96" t="str">
            <v>NBR 13.731/08</v>
          </cell>
          <cell r="AD96">
            <v>98.14</v>
          </cell>
          <cell r="AF96" t="str">
            <v>104BPE0490</v>
          </cell>
        </row>
        <row r="97">
          <cell r="X97" t="str">
            <v>NBR 13.731/08</v>
          </cell>
          <cell r="AD97">
            <v>572.04999999999995</v>
          </cell>
          <cell r="AF97" t="str">
            <v>104BPE0490</v>
          </cell>
        </row>
        <row r="98">
          <cell r="X98" t="str">
            <v>NBR 13.731/08</v>
          </cell>
          <cell r="AD98">
            <v>190.68</v>
          </cell>
          <cell r="AF98" t="str">
            <v>104BPE0490</v>
          </cell>
        </row>
        <row r="99">
          <cell r="X99" t="str">
            <v>NBR 13.731/08</v>
          </cell>
          <cell r="AD99">
            <v>572.04999999999995</v>
          </cell>
          <cell r="AF99" t="str">
            <v>104BPE0490</v>
          </cell>
        </row>
        <row r="100">
          <cell r="X100" t="str">
            <v>NBR 13.731/08</v>
          </cell>
          <cell r="AD100">
            <v>762.73</v>
          </cell>
          <cell r="AF100" t="str">
            <v>104BPE0490</v>
          </cell>
        </row>
        <row r="101">
          <cell r="X101" t="str">
            <v>NBR 13.731/08</v>
          </cell>
          <cell r="AD101">
            <v>572.04999999999995</v>
          </cell>
          <cell r="AF101" t="str">
            <v>104BPE0490</v>
          </cell>
        </row>
        <row r="102">
          <cell r="X102" t="str">
            <v>NBR 13.731/08</v>
          </cell>
          <cell r="AD102">
            <v>572.04999999999995</v>
          </cell>
          <cell r="AF102" t="str">
            <v>104BPE0490</v>
          </cell>
        </row>
        <row r="103">
          <cell r="X103" t="str">
            <v>NBR 13.731/08</v>
          </cell>
          <cell r="AD103">
            <v>187.37</v>
          </cell>
          <cell r="AF103" t="str">
            <v>104BPE0490</v>
          </cell>
        </row>
        <row r="104">
          <cell r="X104" t="str">
            <v>NBR 13.731/08</v>
          </cell>
          <cell r="AD104">
            <v>187.37</v>
          </cell>
          <cell r="AF104" t="str">
            <v>104BPE0490</v>
          </cell>
        </row>
        <row r="105">
          <cell r="X105" t="str">
            <v>NBR 13.731/08</v>
          </cell>
          <cell r="AD105">
            <v>249.82</v>
          </cell>
          <cell r="AF105" t="str">
            <v>104BPE0490</v>
          </cell>
        </row>
        <row r="106">
          <cell r="X106" t="str">
            <v>NBR 13.731/08</v>
          </cell>
          <cell r="AD106">
            <v>330.87</v>
          </cell>
          <cell r="AF106" t="str">
            <v>104BPE0490</v>
          </cell>
        </row>
        <row r="107">
          <cell r="X107" t="str">
            <v>NBR 13.731/08</v>
          </cell>
          <cell r="AD107">
            <v>441.16</v>
          </cell>
          <cell r="AF107" t="str">
            <v>104BPE0490</v>
          </cell>
        </row>
        <row r="108">
          <cell r="X108" t="str">
            <v>NBR 13.731/08</v>
          </cell>
          <cell r="AD108">
            <v>330.87</v>
          </cell>
          <cell r="AF108" t="str">
            <v>104BPE0490</v>
          </cell>
        </row>
        <row r="109">
          <cell r="X109" t="str">
            <v>NBR 13.731/08</v>
          </cell>
          <cell r="AD109">
            <v>441.16</v>
          </cell>
          <cell r="AF109" t="str">
            <v>104BPE0490</v>
          </cell>
        </row>
        <row r="110">
          <cell r="X110" t="str">
            <v>NBR 13.731/08</v>
          </cell>
          <cell r="AD110">
            <v>595.79</v>
          </cell>
          <cell r="AF110" t="str">
            <v>104BPE0490</v>
          </cell>
        </row>
        <row r="111">
          <cell r="X111" t="str">
            <v>NBR 13.731/08</v>
          </cell>
          <cell r="AD111">
            <v>198.6</v>
          </cell>
          <cell r="AF111" t="str">
            <v>104BPE0490</v>
          </cell>
        </row>
        <row r="112">
          <cell r="X112" t="str">
            <v>NBR 13.731/08</v>
          </cell>
          <cell r="AD112">
            <v>595.79</v>
          </cell>
          <cell r="AF112" t="str">
            <v>104BPE0490</v>
          </cell>
        </row>
        <row r="113">
          <cell r="X113" t="str">
            <v>NBR 13.731/08</v>
          </cell>
          <cell r="AD113">
            <v>794.38</v>
          </cell>
          <cell r="AF113" t="str">
            <v>104BPE0490</v>
          </cell>
        </row>
        <row r="114">
          <cell r="X114" t="str">
            <v>NBR 13.731/08</v>
          </cell>
          <cell r="AD114">
            <v>1001.78</v>
          </cell>
          <cell r="AF114" t="str">
            <v>104BPE0490</v>
          </cell>
        </row>
        <row r="115">
          <cell r="X115" t="str">
            <v>NBR 13.731/08</v>
          </cell>
          <cell r="AD115">
            <v>333.93</v>
          </cell>
          <cell r="AF115" t="str">
            <v>104BPE0490</v>
          </cell>
        </row>
        <row r="116">
          <cell r="X116" t="str">
            <v>NBR 13.731/08</v>
          </cell>
          <cell r="AD116">
            <v>1001.78</v>
          </cell>
          <cell r="AF116" t="str">
            <v>104BPE0490</v>
          </cell>
        </row>
        <row r="117">
          <cell r="X117" t="str">
            <v>NBR 13.731/08</v>
          </cell>
          <cell r="AD117">
            <v>1001.78</v>
          </cell>
          <cell r="AF117" t="str">
            <v>104BPE0490</v>
          </cell>
        </row>
        <row r="118">
          <cell r="X118" t="str">
            <v>NBR 13.731/08</v>
          </cell>
          <cell r="AD118">
            <v>333.93</v>
          </cell>
          <cell r="AF118" t="str">
            <v>104BPE0490</v>
          </cell>
        </row>
        <row r="119">
          <cell r="X119" t="str">
            <v>NBR 13.731/08</v>
          </cell>
          <cell r="AD119">
            <v>1001.78</v>
          </cell>
          <cell r="AF119" t="str">
            <v>104BPE0490</v>
          </cell>
        </row>
        <row r="120">
          <cell r="X120" t="str">
            <v>NBR 13.731/08</v>
          </cell>
          <cell r="AD120">
            <v>1335.7</v>
          </cell>
          <cell r="AF120" t="str">
            <v>104BPE0490</v>
          </cell>
        </row>
        <row r="121">
          <cell r="X121" t="str">
            <v>NBR 13.731/08</v>
          </cell>
          <cell r="AD121">
            <v>268.14999999999998</v>
          </cell>
          <cell r="AF121" t="str">
            <v>104BPE0510</v>
          </cell>
        </row>
        <row r="122">
          <cell r="X122" t="str">
            <v>NBR 13.731/08</v>
          </cell>
          <cell r="AD122">
            <v>67.040000000000006</v>
          </cell>
          <cell r="AF122" t="str">
            <v>104BPE0510</v>
          </cell>
        </row>
        <row r="123">
          <cell r="X123" t="str">
            <v>NBR 13.731/08</v>
          </cell>
          <cell r="AD123">
            <v>201.11</v>
          </cell>
          <cell r="AF123" t="str">
            <v>104BPE0510</v>
          </cell>
        </row>
        <row r="124">
          <cell r="X124" t="str">
            <v>NBR 13.731/08</v>
          </cell>
          <cell r="AD124">
            <v>68.459999999999994</v>
          </cell>
          <cell r="AF124" t="str">
            <v>104BPE0510</v>
          </cell>
        </row>
        <row r="125">
          <cell r="X125" t="str">
            <v>NBR 13.731/08</v>
          </cell>
          <cell r="AD125">
            <v>74.09</v>
          </cell>
          <cell r="AF125" t="str">
            <v>104BPE0510</v>
          </cell>
        </row>
        <row r="126">
          <cell r="X126" t="str">
            <v>NBR 13.731/08</v>
          </cell>
          <cell r="AD126">
            <v>181</v>
          </cell>
          <cell r="AF126" t="str">
            <v>104BPE0510</v>
          </cell>
        </row>
        <row r="127">
          <cell r="X127" t="str">
            <v>NBR 13.731/08</v>
          </cell>
          <cell r="AD127">
            <v>181</v>
          </cell>
          <cell r="AF127" t="str">
            <v>104BPE0510</v>
          </cell>
        </row>
        <row r="128">
          <cell r="X128" t="str">
            <v>NBR 13.731/08</v>
          </cell>
          <cell r="AD128">
            <v>181</v>
          </cell>
          <cell r="AF128" t="str">
            <v>104BPE0510</v>
          </cell>
        </row>
        <row r="129">
          <cell r="X129" t="str">
            <v>NBR 13.731/08</v>
          </cell>
          <cell r="AD129">
            <v>136.63999999999999</v>
          </cell>
          <cell r="AF129" t="str">
            <v>104BPE0510</v>
          </cell>
        </row>
        <row r="130">
          <cell r="X130" t="str">
            <v>NBR 13.731/08</v>
          </cell>
          <cell r="AD130">
            <v>193.46</v>
          </cell>
          <cell r="AF130" t="str">
            <v>104BPE0510</v>
          </cell>
        </row>
        <row r="131">
          <cell r="X131" t="str">
            <v>NBR 13.731/08</v>
          </cell>
          <cell r="AD131">
            <v>64.489999999999995</v>
          </cell>
          <cell r="AF131" t="str">
            <v>104BPE0510</v>
          </cell>
        </row>
        <row r="132">
          <cell r="X132" t="str">
            <v>NBR 13.731/08</v>
          </cell>
          <cell r="AD132">
            <v>193.46</v>
          </cell>
          <cell r="AF132" t="str">
            <v>104BPE0510</v>
          </cell>
        </row>
        <row r="133">
          <cell r="X133" t="str">
            <v>NBR 13.731/08</v>
          </cell>
          <cell r="AD133">
            <v>228.16</v>
          </cell>
          <cell r="AF133" t="str">
            <v>104BPE0510</v>
          </cell>
        </row>
        <row r="134">
          <cell r="X134" t="str">
            <v>NBR 13.731/08</v>
          </cell>
          <cell r="AD134">
            <v>684.48</v>
          </cell>
          <cell r="AF134" t="str">
            <v>104BPE0510</v>
          </cell>
        </row>
        <row r="135">
          <cell r="X135" t="str">
            <v>NBR 13.731/08</v>
          </cell>
          <cell r="AD135">
            <v>684.48</v>
          </cell>
          <cell r="AF135" t="str">
            <v>104BPE0510</v>
          </cell>
        </row>
        <row r="136">
          <cell r="X136" t="str">
            <v>NBR 13.731/08</v>
          </cell>
          <cell r="AD136">
            <v>327.58999999999997</v>
          </cell>
          <cell r="AF136" t="str">
            <v>104BPE0510</v>
          </cell>
        </row>
        <row r="137">
          <cell r="X137" t="str">
            <v>NBR 13.731/08</v>
          </cell>
          <cell r="AD137">
            <v>160.96</v>
          </cell>
          <cell r="AF137" t="str">
            <v>104BPE0510</v>
          </cell>
        </row>
        <row r="138">
          <cell r="X138" t="str">
            <v>NBR 13.731/08</v>
          </cell>
          <cell r="AD138">
            <v>80.48</v>
          </cell>
          <cell r="AF138" t="str">
            <v>104BPE0510</v>
          </cell>
        </row>
        <row r="139">
          <cell r="X139" t="str">
            <v>NBR 13.731/08</v>
          </cell>
          <cell r="AD139">
            <v>241.43</v>
          </cell>
          <cell r="AF139" t="str">
            <v>104BPE0510</v>
          </cell>
        </row>
        <row r="140">
          <cell r="X140" t="str">
            <v>NBR 13.731/08</v>
          </cell>
          <cell r="AD140">
            <v>321.91000000000003</v>
          </cell>
          <cell r="AF140" t="str">
            <v>104BPE0510</v>
          </cell>
        </row>
        <row r="141">
          <cell r="X141" t="str">
            <v>NBR 13.731/08</v>
          </cell>
          <cell r="AD141">
            <v>241.43</v>
          </cell>
          <cell r="AF141" t="str">
            <v>104BPE0510</v>
          </cell>
        </row>
        <row r="142">
          <cell r="X142" t="str">
            <v>NBR 13.731/08</v>
          </cell>
          <cell r="AD142">
            <v>241.43</v>
          </cell>
          <cell r="AF142" t="str">
            <v>104BPE0510</v>
          </cell>
        </row>
        <row r="143">
          <cell r="X143" t="str">
            <v>NBR 13.731/08</v>
          </cell>
          <cell r="AD143">
            <v>321.91000000000003</v>
          </cell>
          <cell r="AF143" t="str">
            <v>104BPE0510</v>
          </cell>
        </row>
        <row r="144">
          <cell r="X144" t="str">
            <v>NBR 13.731/08</v>
          </cell>
          <cell r="AD144">
            <v>241.43</v>
          </cell>
          <cell r="AF144" t="str">
            <v>104BPE0510</v>
          </cell>
        </row>
        <row r="145">
          <cell r="X145" t="str">
            <v>NBR 13.731/08</v>
          </cell>
          <cell r="AD145">
            <v>241.43</v>
          </cell>
          <cell r="AF145" t="str">
            <v>104BPE0510</v>
          </cell>
        </row>
        <row r="146">
          <cell r="X146" t="str">
            <v>NBR 13.731/08</v>
          </cell>
          <cell r="AD146">
            <v>321.91000000000003</v>
          </cell>
          <cell r="AF146" t="str">
            <v>104BPE0510</v>
          </cell>
        </row>
        <row r="147">
          <cell r="X147" t="str">
            <v>NBR 13.731/08</v>
          </cell>
          <cell r="AD147">
            <v>241.43</v>
          </cell>
          <cell r="AF147" t="str">
            <v>104BPE0510</v>
          </cell>
        </row>
        <row r="148">
          <cell r="X148" t="str">
            <v>NBR 13.731/08</v>
          </cell>
          <cell r="AD148">
            <v>80.48</v>
          </cell>
          <cell r="AF148" t="str">
            <v>104BPE0510</v>
          </cell>
        </row>
        <row r="149">
          <cell r="X149" t="str">
            <v>NBR 13.731/08</v>
          </cell>
          <cell r="AD149">
            <v>263.14999999999998</v>
          </cell>
          <cell r="AF149" t="str">
            <v>104BPE0510</v>
          </cell>
        </row>
        <row r="150">
          <cell r="X150" t="str">
            <v>NBR 13.731/08</v>
          </cell>
          <cell r="AD150">
            <v>350.87</v>
          </cell>
          <cell r="AF150" t="str">
            <v>104BPE0510</v>
          </cell>
        </row>
        <row r="151">
          <cell r="X151" t="str">
            <v>NBR 13.731/08</v>
          </cell>
          <cell r="AD151">
            <v>263.14999999999998</v>
          </cell>
          <cell r="AF151" t="str">
            <v>104BPE0510</v>
          </cell>
        </row>
        <row r="152">
          <cell r="X152" t="str">
            <v>NBR 13.731/08</v>
          </cell>
          <cell r="AD152">
            <v>138.1</v>
          </cell>
          <cell r="AF152" t="str">
            <v>104BPE0520</v>
          </cell>
        </row>
        <row r="153">
          <cell r="X153" t="str">
            <v>NBR 13.731/08</v>
          </cell>
          <cell r="AD153">
            <v>138.1</v>
          </cell>
          <cell r="AF153" t="str">
            <v>104BPE0520</v>
          </cell>
        </row>
        <row r="154">
          <cell r="X154" t="str">
            <v>NBR 13.731/08</v>
          </cell>
          <cell r="AD154">
            <v>69.05</v>
          </cell>
          <cell r="AF154" t="str">
            <v>104BPE0520</v>
          </cell>
        </row>
        <row r="155">
          <cell r="X155" t="str">
            <v>NBR 13.731/08</v>
          </cell>
          <cell r="AD155">
            <v>28.16</v>
          </cell>
          <cell r="AF155" t="str">
            <v>104BPE0520</v>
          </cell>
        </row>
        <row r="156">
          <cell r="X156" t="str">
            <v>NBR 13.731/08</v>
          </cell>
          <cell r="AD156">
            <v>171.85</v>
          </cell>
          <cell r="AF156" t="str">
            <v>104BPE0520</v>
          </cell>
        </row>
        <row r="157">
          <cell r="X157" t="str">
            <v>NBR 13.731/08</v>
          </cell>
          <cell r="AD157">
            <v>229.99</v>
          </cell>
          <cell r="AF157" t="str">
            <v>104BPE0520</v>
          </cell>
        </row>
        <row r="158">
          <cell r="X158" t="str">
            <v>NBR 13.731/08</v>
          </cell>
          <cell r="AD158">
            <v>117.53</v>
          </cell>
          <cell r="AF158" t="str">
            <v>104BPE0520</v>
          </cell>
        </row>
        <row r="159">
          <cell r="X159" t="str">
            <v>NBR 13.731/08</v>
          </cell>
          <cell r="AD159">
            <v>39.18</v>
          </cell>
          <cell r="AF159" t="str">
            <v>104BPE0520</v>
          </cell>
        </row>
        <row r="160">
          <cell r="X160" t="str">
            <v>NBR 13.731/08</v>
          </cell>
          <cell r="AD160">
            <v>40.78</v>
          </cell>
          <cell r="AF160" t="str">
            <v>104BPE0520</v>
          </cell>
        </row>
        <row r="161">
          <cell r="X161" t="str">
            <v>NBR 13.731/08</v>
          </cell>
          <cell r="AD161">
            <v>122.34</v>
          </cell>
          <cell r="AF161" t="str">
            <v>104BPE0520</v>
          </cell>
        </row>
        <row r="162">
          <cell r="X162" t="str">
            <v>NBR 13.731/08</v>
          </cell>
          <cell r="AD162">
            <v>206.02</v>
          </cell>
          <cell r="AF162" t="str">
            <v>104BPE0520</v>
          </cell>
        </row>
        <row r="163">
          <cell r="X163" t="str">
            <v>NBR 13.731/08</v>
          </cell>
          <cell r="AD163">
            <v>265.48</v>
          </cell>
          <cell r="AF163" t="str">
            <v>104BPE0520</v>
          </cell>
        </row>
        <row r="164">
          <cell r="X164" t="str">
            <v>NBR 13.731/08</v>
          </cell>
          <cell r="AD164">
            <v>199.11</v>
          </cell>
          <cell r="AF164" t="str">
            <v>104BPE0520</v>
          </cell>
        </row>
        <row r="165">
          <cell r="X165" t="str">
            <v>NBR 13.731/08</v>
          </cell>
          <cell r="AD165">
            <v>199.11</v>
          </cell>
          <cell r="AF165" t="str">
            <v>104BPE0520</v>
          </cell>
        </row>
        <row r="166">
          <cell r="X166" t="str">
            <v>NBR 13.731/08</v>
          </cell>
          <cell r="AD166">
            <v>28.97</v>
          </cell>
          <cell r="AF166" t="str">
            <v>104BPE0520</v>
          </cell>
        </row>
        <row r="167">
          <cell r="X167" t="str">
            <v>NBR 13.731/08</v>
          </cell>
          <cell r="AD167">
            <v>86.9</v>
          </cell>
          <cell r="AF167" t="str">
            <v>104BPE0520</v>
          </cell>
        </row>
        <row r="168">
          <cell r="X168" t="str">
            <v>NBR 13.731/08</v>
          </cell>
          <cell r="AD168">
            <v>250.37</v>
          </cell>
          <cell r="AF168" t="str">
            <v>104BPE0520</v>
          </cell>
        </row>
        <row r="169">
          <cell r="X169" t="str">
            <v>NBR 13.731/08</v>
          </cell>
          <cell r="AD169">
            <v>21.57</v>
          </cell>
          <cell r="AF169" t="str">
            <v>104BPE0520</v>
          </cell>
        </row>
        <row r="170">
          <cell r="X170" t="str">
            <v>NBR 13.731/08</v>
          </cell>
          <cell r="AD170">
            <v>301.20999999999998</v>
          </cell>
          <cell r="AF170" t="str">
            <v>104BPE0520</v>
          </cell>
        </row>
        <row r="171">
          <cell r="X171" t="str">
            <v>NBR 13.731/08</v>
          </cell>
          <cell r="AD171">
            <v>225.9</v>
          </cell>
          <cell r="AF171" t="str">
            <v>104BPE0520</v>
          </cell>
        </row>
        <row r="172">
          <cell r="X172" t="str">
            <v>NBR 13.731/08</v>
          </cell>
          <cell r="AD172">
            <v>75.3</v>
          </cell>
          <cell r="AF172" t="str">
            <v>104BPE0520</v>
          </cell>
        </row>
        <row r="173">
          <cell r="X173" t="str">
            <v>NBR 13.731/08</v>
          </cell>
          <cell r="AD173">
            <v>99.01</v>
          </cell>
          <cell r="AF173" t="str">
            <v>104BPE0520</v>
          </cell>
        </row>
        <row r="174">
          <cell r="X174" t="str">
            <v>NBR 13.731/08</v>
          </cell>
          <cell r="AD174">
            <v>152.28</v>
          </cell>
          <cell r="AF174" t="str">
            <v>104BPE0520</v>
          </cell>
        </row>
        <row r="175">
          <cell r="X175" t="str">
            <v>NBR 13.731/08</v>
          </cell>
          <cell r="AD175">
            <v>114.21</v>
          </cell>
          <cell r="AF175" t="str">
            <v>104BPE0520</v>
          </cell>
        </row>
        <row r="176">
          <cell r="X176" t="str">
            <v>NBR 13.731/08</v>
          </cell>
          <cell r="AD176">
            <v>54</v>
          </cell>
          <cell r="AF176" t="str">
            <v>104BPE0520</v>
          </cell>
        </row>
        <row r="177">
          <cell r="X177" t="str">
            <v>NBR 13.731/08</v>
          </cell>
          <cell r="AD177">
            <v>42</v>
          </cell>
          <cell r="AF177" t="str">
            <v>104BPE0520</v>
          </cell>
        </row>
        <row r="178">
          <cell r="X178" t="str">
            <v>NBR 13.731/08</v>
          </cell>
          <cell r="AD178">
            <v>36</v>
          </cell>
          <cell r="AF178" t="str">
            <v>104BPE0520</v>
          </cell>
        </row>
        <row r="179">
          <cell r="X179" t="str">
            <v>NBR 13.731/08</v>
          </cell>
          <cell r="AD179">
            <v>72</v>
          </cell>
          <cell r="AF179" t="str">
            <v>104BPE0520</v>
          </cell>
        </row>
        <row r="180">
          <cell r="X180" t="str">
            <v>NBR 13.731/08</v>
          </cell>
          <cell r="AD180">
            <v>504</v>
          </cell>
          <cell r="AF180" t="str">
            <v>104BPE0520</v>
          </cell>
        </row>
        <row r="181">
          <cell r="X181" t="str">
            <v>NBR 13.731/08</v>
          </cell>
          <cell r="AD181">
            <v>63</v>
          </cell>
          <cell r="AF181" t="str">
            <v>104BPE0520</v>
          </cell>
        </row>
        <row r="182">
          <cell r="X182" t="str">
            <v>NBR 13.731/08</v>
          </cell>
          <cell r="AD182">
            <v>99</v>
          </cell>
          <cell r="AF182" t="str">
            <v>104BPE0520</v>
          </cell>
        </row>
        <row r="183">
          <cell r="X183" t="str">
            <v>NBR 13.731/08</v>
          </cell>
          <cell r="AD183">
            <v>51</v>
          </cell>
          <cell r="AF183" t="str">
            <v>104BPE0520</v>
          </cell>
        </row>
        <row r="184">
          <cell r="X184" t="str">
            <v>NBR 13.731/08</v>
          </cell>
          <cell r="AD184">
            <v>63</v>
          </cell>
          <cell r="AF184" t="str">
            <v>104BPE0520</v>
          </cell>
        </row>
        <row r="185">
          <cell r="X185" t="str">
            <v>NBR 13.731/08</v>
          </cell>
          <cell r="AD185">
            <v>108</v>
          </cell>
          <cell r="AF185" t="str">
            <v>104BPE0520</v>
          </cell>
        </row>
        <row r="186">
          <cell r="X186" t="str">
            <v>NBR 13.731/08</v>
          </cell>
          <cell r="AD186">
            <v>159.6</v>
          </cell>
          <cell r="AF186" t="str">
            <v>104BPE0520</v>
          </cell>
        </row>
        <row r="187">
          <cell r="X187" t="str">
            <v>NBR 13.731/08</v>
          </cell>
          <cell r="AD187">
            <v>27</v>
          </cell>
          <cell r="AF187" t="str">
            <v>104BPE0520</v>
          </cell>
        </row>
        <row r="188">
          <cell r="X188" t="str">
            <v>NBR 13.731/08</v>
          </cell>
          <cell r="AD188">
            <v>41.1</v>
          </cell>
          <cell r="AF188" t="str">
            <v>104BPE0520</v>
          </cell>
        </row>
        <row r="189">
          <cell r="X189" t="str">
            <v>NBR 13.731/08</v>
          </cell>
          <cell r="AD189">
            <v>72</v>
          </cell>
          <cell r="AF189" t="str">
            <v>104BPE0520</v>
          </cell>
        </row>
        <row r="190">
          <cell r="X190" t="str">
            <v>NBR 13.731/08</v>
          </cell>
          <cell r="AD190">
            <v>63</v>
          </cell>
          <cell r="AF190" t="str">
            <v>104BPE0520</v>
          </cell>
        </row>
        <row r="191">
          <cell r="X191" t="str">
            <v>NBR 13.731/08</v>
          </cell>
          <cell r="AD191">
            <v>24</v>
          </cell>
          <cell r="AF191" t="str">
            <v>104BPE0520</v>
          </cell>
        </row>
        <row r="192">
          <cell r="X192" t="str">
            <v>NBR 13.731/08</v>
          </cell>
          <cell r="AD192">
            <v>72</v>
          </cell>
          <cell r="AF192" t="str">
            <v>104BPE0520</v>
          </cell>
        </row>
        <row r="193">
          <cell r="X193" t="str">
            <v>NBR 13.731/08</v>
          </cell>
          <cell r="AD193">
            <v>45</v>
          </cell>
          <cell r="AF193" t="str">
            <v>104BPE0520</v>
          </cell>
        </row>
        <row r="194">
          <cell r="X194" t="str">
            <v>NBR 13.731/08</v>
          </cell>
          <cell r="AD194">
            <v>204</v>
          </cell>
          <cell r="AF194" t="str">
            <v>104BPE0520</v>
          </cell>
        </row>
        <row r="195">
          <cell r="X195" t="str">
            <v>NBR 13.731/08</v>
          </cell>
          <cell r="AD195">
            <v>135</v>
          </cell>
          <cell r="AF195" t="str">
            <v>104BPE0520</v>
          </cell>
        </row>
        <row r="196">
          <cell r="X196" t="str">
            <v>NBR 13.731/08</v>
          </cell>
          <cell r="AD196">
            <v>54</v>
          </cell>
          <cell r="AF196" t="str">
            <v>104BPE0520</v>
          </cell>
        </row>
        <row r="197">
          <cell r="X197" t="str">
            <v>NBR 13.731/08</v>
          </cell>
          <cell r="AD197">
            <v>168</v>
          </cell>
          <cell r="AF197" t="str">
            <v>104BPE0520</v>
          </cell>
        </row>
        <row r="198">
          <cell r="X198" t="str">
            <v>NBR 13.731/08</v>
          </cell>
          <cell r="AD198">
            <v>180</v>
          </cell>
          <cell r="AF198" t="str">
            <v>104BPE0520</v>
          </cell>
        </row>
        <row r="199">
          <cell r="X199" t="str">
            <v>NBR 13.731/08</v>
          </cell>
          <cell r="AD199">
            <v>90</v>
          </cell>
          <cell r="AF199" t="str">
            <v>104BPE0520</v>
          </cell>
        </row>
        <row r="200">
          <cell r="X200" t="str">
            <v>NBR 13.731/08</v>
          </cell>
          <cell r="AD200">
            <v>36</v>
          </cell>
          <cell r="AF200" t="str">
            <v>104BPE0520</v>
          </cell>
        </row>
        <row r="201">
          <cell r="X201" t="str">
            <v>NBR 13.731/08</v>
          </cell>
          <cell r="AD201">
            <v>72</v>
          </cell>
          <cell r="AF201" t="str">
            <v>104BPE0520</v>
          </cell>
        </row>
        <row r="202">
          <cell r="X202" t="str">
            <v>NBR 13.731/08</v>
          </cell>
          <cell r="AD202">
            <v>72</v>
          </cell>
          <cell r="AF202" t="str">
            <v>104BPE0520</v>
          </cell>
        </row>
        <row r="203">
          <cell r="X203" t="str">
            <v>NBR 13.731/08</v>
          </cell>
          <cell r="AD203">
            <v>264</v>
          </cell>
          <cell r="AF203" t="str">
            <v>104BPE0520</v>
          </cell>
        </row>
        <row r="204">
          <cell r="X204" t="str">
            <v>NBR 13.731/08</v>
          </cell>
          <cell r="AD204">
            <v>90</v>
          </cell>
          <cell r="AF204" t="str">
            <v>104BPE0520</v>
          </cell>
        </row>
        <row r="205">
          <cell r="X205" t="str">
            <v>NBR 13.731/08</v>
          </cell>
          <cell r="AD205">
            <v>180</v>
          </cell>
          <cell r="AF205" t="str">
            <v>104BPE0520</v>
          </cell>
        </row>
        <row r="206">
          <cell r="X206" t="str">
            <v>NBR 13.731/08</v>
          </cell>
          <cell r="AD206">
            <v>180</v>
          </cell>
          <cell r="AF206" t="str">
            <v>104BPE0520</v>
          </cell>
        </row>
        <row r="207">
          <cell r="X207" t="str">
            <v>NBR 13.731/08</v>
          </cell>
          <cell r="AD207">
            <v>63</v>
          </cell>
          <cell r="AF207" t="str">
            <v>104BPE0520</v>
          </cell>
        </row>
        <row r="208">
          <cell r="X208" t="str">
            <v>NBR 13.731/08</v>
          </cell>
          <cell r="AD208">
            <v>54</v>
          </cell>
          <cell r="AF208" t="str">
            <v>104BPE0520</v>
          </cell>
        </row>
        <row r="209">
          <cell r="X209" t="str">
            <v>NBR 13.731/08</v>
          </cell>
          <cell r="AD209">
            <v>135</v>
          </cell>
          <cell r="AF209" t="str">
            <v>104BPE0520</v>
          </cell>
        </row>
        <row r="210">
          <cell r="X210" t="str">
            <v>NBR 13.731/08</v>
          </cell>
          <cell r="AD210">
            <v>30</v>
          </cell>
          <cell r="AF210" t="str">
            <v>104BPE0520</v>
          </cell>
        </row>
        <row r="211">
          <cell r="X211" t="str">
            <v>NBR 13.731/08</v>
          </cell>
          <cell r="AD211">
            <v>108</v>
          </cell>
          <cell r="AF211" t="str">
            <v>104BPE0520</v>
          </cell>
        </row>
        <row r="212">
          <cell r="X212" t="str">
            <v>NBR 13.731/08</v>
          </cell>
          <cell r="AD212">
            <v>84</v>
          </cell>
          <cell r="AF212" t="str">
            <v>104BPE0520</v>
          </cell>
        </row>
        <row r="213">
          <cell r="X213" t="str">
            <v>NBR 13.731/08</v>
          </cell>
          <cell r="AD213">
            <v>48</v>
          </cell>
          <cell r="AF213" t="str">
            <v>104BPE0520</v>
          </cell>
        </row>
        <row r="214">
          <cell r="X214" t="str">
            <v>NBR 13.731/08</v>
          </cell>
          <cell r="AD214">
            <v>81</v>
          </cell>
          <cell r="AF214" t="str">
            <v>104BPE0520</v>
          </cell>
        </row>
        <row r="215">
          <cell r="X215" t="str">
            <v>NBR 13.731/08</v>
          </cell>
          <cell r="AD215">
            <v>90</v>
          </cell>
          <cell r="AF215" t="str">
            <v>104BPE0520</v>
          </cell>
        </row>
        <row r="216">
          <cell r="X216" t="str">
            <v>NBR 13.731/08</v>
          </cell>
          <cell r="AD216">
            <v>30</v>
          </cell>
          <cell r="AF216" t="str">
            <v>104BPE0520</v>
          </cell>
        </row>
        <row r="217">
          <cell r="X217" t="str">
            <v>NBR 13.731/08</v>
          </cell>
          <cell r="AD217">
            <v>153</v>
          </cell>
          <cell r="AF217" t="str">
            <v>104BPE0520</v>
          </cell>
        </row>
        <row r="218">
          <cell r="X218" t="str">
            <v>NBR 13.731/08</v>
          </cell>
          <cell r="AD218">
            <v>99</v>
          </cell>
          <cell r="AF218" t="str">
            <v>104BPE0520</v>
          </cell>
        </row>
        <row r="219">
          <cell r="X219" t="str">
            <v>NBR 13.731/08</v>
          </cell>
          <cell r="AD219">
            <v>144</v>
          </cell>
          <cell r="AF219" t="str">
            <v>104BPE0520</v>
          </cell>
        </row>
        <row r="220">
          <cell r="X220" t="str">
            <v>NBR 13.731/08</v>
          </cell>
          <cell r="AD220">
            <v>45</v>
          </cell>
          <cell r="AF220" t="str">
            <v>104BPE0520</v>
          </cell>
        </row>
        <row r="221">
          <cell r="X221" t="str">
            <v>NBR 13.731/08</v>
          </cell>
          <cell r="AD221">
            <v>45</v>
          </cell>
          <cell r="AF221" t="str">
            <v>104BPE0520</v>
          </cell>
        </row>
        <row r="222">
          <cell r="X222" t="str">
            <v>NBR 13.731/08</v>
          </cell>
          <cell r="AD222">
            <v>90</v>
          </cell>
          <cell r="AF222" t="str">
            <v>104BPE0520</v>
          </cell>
        </row>
        <row r="223">
          <cell r="X223" t="str">
            <v>NBR 13.731/08</v>
          </cell>
          <cell r="AD223">
            <v>300</v>
          </cell>
          <cell r="AF223" t="str">
            <v>104BPE0530</v>
          </cell>
        </row>
        <row r="224">
          <cell r="X224" t="str">
            <v>NBR 13.731/08</v>
          </cell>
          <cell r="AD224">
            <v>45</v>
          </cell>
          <cell r="AF224" t="str">
            <v>104BPE0530</v>
          </cell>
        </row>
        <row r="225">
          <cell r="X225" t="str">
            <v>NBR 13.731/08</v>
          </cell>
          <cell r="AD225">
            <v>45</v>
          </cell>
          <cell r="AF225" t="str">
            <v>104BPE0530</v>
          </cell>
        </row>
        <row r="226">
          <cell r="X226" t="str">
            <v>NBR 13.731/08</v>
          </cell>
          <cell r="AD226">
            <v>15</v>
          </cell>
          <cell r="AF226" t="str">
            <v>104BPE0530</v>
          </cell>
        </row>
        <row r="227">
          <cell r="X227" t="str">
            <v>NBR 13.731/08</v>
          </cell>
          <cell r="AD227">
            <v>132</v>
          </cell>
          <cell r="AF227" t="str">
            <v>104BPE0530</v>
          </cell>
        </row>
        <row r="228">
          <cell r="X228" t="str">
            <v>NBR 13.731/08</v>
          </cell>
          <cell r="AD228">
            <v>81</v>
          </cell>
          <cell r="AF228" t="str">
            <v>104BPE0530</v>
          </cell>
        </row>
        <row r="229">
          <cell r="X229" t="str">
            <v>NBR 13.731/08</v>
          </cell>
          <cell r="AD229">
            <v>15</v>
          </cell>
          <cell r="AF229" t="str">
            <v>104BPE0530</v>
          </cell>
        </row>
        <row r="230">
          <cell r="X230" t="str">
            <v>NBR 13.731/08</v>
          </cell>
          <cell r="AD230">
            <v>45</v>
          </cell>
          <cell r="AF230" t="str">
            <v>104BPE0530</v>
          </cell>
        </row>
        <row r="231">
          <cell r="X231" t="str">
            <v>NBR 13.731/08</v>
          </cell>
          <cell r="AD231">
            <v>72</v>
          </cell>
          <cell r="AF231" t="str">
            <v>104BPE0530</v>
          </cell>
        </row>
        <row r="232">
          <cell r="X232" t="str">
            <v>NBR 13.731/08</v>
          </cell>
          <cell r="AD232">
            <v>60</v>
          </cell>
          <cell r="AF232" t="str">
            <v>104BPE0530</v>
          </cell>
        </row>
        <row r="233">
          <cell r="X233" t="str">
            <v>NBR 13.731/08</v>
          </cell>
          <cell r="AD233">
            <v>63</v>
          </cell>
          <cell r="AF233" t="str">
            <v>104BPE0530</v>
          </cell>
        </row>
        <row r="234">
          <cell r="X234" t="str">
            <v>NBR 13.731/08</v>
          </cell>
          <cell r="AD234">
            <v>15</v>
          </cell>
          <cell r="AF234" t="str">
            <v>104BPE0530</v>
          </cell>
        </row>
        <row r="235">
          <cell r="X235" t="str">
            <v>NBR 13.731/08</v>
          </cell>
          <cell r="AD235">
            <v>90</v>
          </cell>
          <cell r="AF235" t="str">
            <v>104BPE0530</v>
          </cell>
        </row>
        <row r="236">
          <cell r="X236" t="str">
            <v>NBR 13.731/08</v>
          </cell>
          <cell r="AD236">
            <v>480</v>
          </cell>
          <cell r="AF236" t="str">
            <v>104BPE0530</v>
          </cell>
        </row>
        <row r="237">
          <cell r="X237" t="str">
            <v>NBR 13.731/08</v>
          </cell>
          <cell r="AD237">
            <v>90</v>
          </cell>
          <cell r="AF237" t="str">
            <v>104BPE0530</v>
          </cell>
        </row>
        <row r="238">
          <cell r="X238" t="str">
            <v>NBR 13.731/08</v>
          </cell>
          <cell r="AD238">
            <v>216</v>
          </cell>
          <cell r="AF238" t="str">
            <v>104BPE0530</v>
          </cell>
        </row>
        <row r="239">
          <cell r="X239" t="str">
            <v>NBR 13.731/08</v>
          </cell>
          <cell r="AD239">
            <v>108</v>
          </cell>
          <cell r="AF239" t="str">
            <v>104BPE0530</v>
          </cell>
        </row>
        <row r="240">
          <cell r="X240" t="str">
            <v>NBR 13.731/08</v>
          </cell>
          <cell r="AD240">
            <v>144</v>
          </cell>
          <cell r="AF240" t="str">
            <v>104BPE0530</v>
          </cell>
        </row>
        <row r="241">
          <cell r="X241" t="str">
            <v>NBR 13.731/08</v>
          </cell>
          <cell r="AD241">
            <v>72</v>
          </cell>
          <cell r="AF241" t="str">
            <v>104BPE0530</v>
          </cell>
        </row>
        <row r="242">
          <cell r="X242" t="str">
            <v>NBR 13.731/08</v>
          </cell>
          <cell r="AD242">
            <v>180</v>
          </cell>
          <cell r="AF242" t="str">
            <v>104BPE0550</v>
          </cell>
        </row>
        <row r="243">
          <cell r="X243" t="str">
            <v>NBR 13.731/08</v>
          </cell>
          <cell r="AD243">
            <v>27</v>
          </cell>
          <cell r="AF243" t="str">
            <v>104BPE0550</v>
          </cell>
        </row>
        <row r="244">
          <cell r="X244" t="str">
            <v>NBR 13.731/08</v>
          </cell>
          <cell r="AD244">
            <v>21</v>
          </cell>
          <cell r="AF244" t="str">
            <v>104BPE0550</v>
          </cell>
        </row>
        <row r="245">
          <cell r="X245" t="str">
            <v>NBR 13.731/08</v>
          </cell>
          <cell r="AD245">
            <v>54</v>
          </cell>
          <cell r="AF245" t="str">
            <v>104BPE0550</v>
          </cell>
        </row>
        <row r="246">
          <cell r="X246" t="str">
            <v>NBR 13.731/08</v>
          </cell>
          <cell r="AD246">
            <v>1404</v>
          </cell>
          <cell r="AF246" t="str">
            <v>104BPE0550</v>
          </cell>
        </row>
        <row r="247">
          <cell r="X247" t="str">
            <v>NBR 13.731/08</v>
          </cell>
          <cell r="AD247">
            <v>45</v>
          </cell>
          <cell r="AF247" t="str">
            <v>104BPE0550</v>
          </cell>
        </row>
        <row r="248">
          <cell r="X248" t="str">
            <v>NBR 13.731/08</v>
          </cell>
          <cell r="AD248">
            <v>117</v>
          </cell>
          <cell r="AF248" t="str">
            <v>104BPE0550</v>
          </cell>
        </row>
        <row r="249">
          <cell r="X249" t="str">
            <v>NBR 13.731/08</v>
          </cell>
          <cell r="AD249">
            <v>2907</v>
          </cell>
          <cell r="AF249" t="str">
            <v>104BPE0550</v>
          </cell>
        </row>
        <row r="250">
          <cell r="X250" t="str">
            <v>NBR 13.731/08</v>
          </cell>
          <cell r="AD250">
            <v>5949</v>
          </cell>
          <cell r="AF250" t="str">
            <v>104BPE0550</v>
          </cell>
        </row>
        <row r="251">
          <cell r="X251" t="str">
            <v>NBR 13.731/08</v>
          </cell>
          <cell r="AD251">
            <v>5949</v>
          </cell>
          <cell r="AF251" t="str">
            <v>104BPE0550</v>
          </cell>
        </row>
      </sheetData>
      <sheetData sheetId="3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15.45</v>
          </cell>
          <cell r="S17" t="str">
            <v>104BPE0330</v>
          </cell>
        </row>
        <row r="18">
          <cell r="N18" t="str">
            <v>NBR 13.159/13</v>
          </cell>
          <cell r="R18">
            <v>10.95</v>
          </cell>
          <cell r="S18" t="str">
            <v>104BPE0330</v>
          </cell>
        </row>
      </sheetData>
      <sheetData sheetId="4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19.5</v>
          </cell>
          <cell r="S17" t="str">
            <v>104BPE0330</v>
          </cell>
        </row>
        <row r="18">
          <cell r="N18" t="str">
            <v>NBR 13.159/13</v>
          </cell>
          <cell r="R18">
            <v>21.75</v>
          </cell>
          <cell r="S18" t="str">
            <v>104BPE0330</v>
          </cell>
        </row>
        <row r="19">
          <cell r="N19" t="str">
            <v>NBR 13.159/13</v>
          </cell>
          <cell r="R19">
            <v>15.75</v>
          </cell>
          <cell r="S19" t="str">
            <v>104BPE0330</v>
          </cell>
        </row>
      </sheetData>
      <sheetData sheetId="5" refreshError="1">
        <row r="14">
          <cell r="H14" t="str">
            <v>NBR 15.741/09</v>
          </cell>
          <cell r="M14">
            <v>11.4</v>
          </cell>
          <cell r="N14" t="str">
            <v>104BPE0330</v>
          </cell>
        </row>
        <row r="15">
          <cell r="H15" t="str">
            <v>NBR 15.741/09</v>
          </cell>
          <cell r="M15">
            <v>11.4</v>
          </cell>
          <cell r="N15" t="str">
            <v>104BPE0330</v>
          </cell>
        </row>
        <row r="16">
          <cell r="H16" t="str">
            <v>NBR 15.741/09</v>
          </cell>
          <cell r="M16">
            <v>5.65</v>
          </cell>
          <cell r="N16" t="str">
            <v>104BPE0330</v>
          </cell>
        </row>
        <row r="17">
          <cell r="H17" t="str">
            <v>NBR 15.741/09</v>
          </cell>
          <cell r="M17">
            <v>37.86</v>
          </cell>
          <cell r="N17" t="str">
            <v>104BPE0330</v>
          </cell>
        </row>
        <row r="18">
          <cell r="H18" t="str">
            <v>NBR 15.741/09</v>
          </cell>
          <cell r="M18">
            <v>5.65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58.5</v>
          </cell>
          <cell r="N20" t="str">
            <v>104BPE0330</v>
          </cell>
        </row>
        <row r="21">
          <cell r="H21" t="str">
            <v>NBR 15.741/09</v>
          </cell>
          <cell r="M21">
            <v>11.4</v>
          </cell>
          <cell r="N21" t="str">
            <v>104BPE0330</v>
          </cell>
        </row>
        <row r="22">
          <cell r="H22" t="str">
            <v>NBR 15.741/09</v>
          </cell>
          <cell r="M22">
            <v>11.4</v>
          </cell>
          <cell r="N22" t="str">
            <v>104BPE0330</v>
          </cell>
        </row>
        <row r="23">
          <cell r="H23" t="str">
            <v>NBR 15.741/09</v>
          </cell>
          <cell r="M23">
            <v>4.2</v>
          </cell>
          <cell r="N23" t="str">
            <v>104BPE0330</v>
          </cell>
        </row>
        <row r="24">
          <cell r="H24" t="str">
            <v>NBR 15.741/09</v>
          </cell>
          <cell r="M24">
            <v>24</v>
          </cell>
          <cell r="N24" t="str">
            <v>104BPE0330</v>
          </cell>
        </row>
        <row r="25">
          <cell r="H25" t="str">
            <v>NBR 15.741/09</v>
          </cell>
          <cell r="M25">
            <v>43.53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11.79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14.25</v>
          </cell>
          <cell r="N29" t="str">
            <v>104BPE0330</v>
          </cell>
        </row>
        <row r="30">
          <cell r="H30" t="str">
            <v>NBR 15.741/09</v>
          </cell>
          <cell r="M30">
            <v>39.049999999999997</v>
          </cell>
          <cell r="N30" t="str">
            <v>104BPE0330</v>
          </cell>
        </row>
        <row r="31">
          <cell r="H31" t="str">
            <v>NBR 15.741/09</v>
          </cell>
          <cell r="M31">
            <v>11.4</v>
          </cell>
          <cell r="N31" t="str">
            <v>104BPE0330</v>
          </cell>
        </row>
        <row r="32">
          <cell r="H32" t="str">
            <v>NBR 15.741/09</v>
          </cell>
          <cell r="M32">
            <v>5.65</v>
          </cell>
          <cell r="N32" t="str">
            <v>104BPE0330</v>
          </cell>
        </row>
        <row r="33">
          <cell r="H33" t="str">
            <v>NBR 15.741/09</v>
          </cell>
          <cell r="M33">
            <v>3.99</v>
          </cell>
          <cell r="N33" t="str">
            <v>104BPE0330</v>
          </cell>
        </row>
        <row r="34">
          <cell r="H34" t="str">
            <v>NBR 15.741/09</v>
          </cell>
          <cell r="M34">
            <v>24</v>
          </cell>
          <cell r="N34" t="str">
            <v>104BPE0330</v>
          </cell>
        </row>
        <row r="35">
          <cell r="H35" t="str">
            <v>NBR 15.741/09</v>
          </cell>
          <cell r="M35">
            <v>31.64</v>
          </cell>
          <cell r="N35" t="str">
            <v>104BPE0330</v>
          </cell>
        </row>
        <row r="36">
          <cell r="H36" t="str">
            <v>NBR 15.741/09</v>
          </cell>
          <cell r="M36">
            <v>18.82</v>
          </cell>
          <cell r="N36" t="str">
            <v>104BPE0330</v>
          </cell>
        </row>
        <row r="37">
          <cell r="H37" t="str">
            <v>NBR 15.741/09</v>
          </cell>
          <cell r="M37">
            <v>11.4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57.12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18.82</v>
          </cell>
          <cell r="N46" t="str">
            <v>104BPE0330</v>
          </cell>
        </row>
        <row r="47">
          <cell r="H47" t="str">
            <v>NBR 15.741/09</v>
          </cell>
          <cell r="M47">
            <v>37.909999999999997</v>
          </cell>
          <cell r="N47" t="str">
            <v>104BPE0330</v>
          </cell>
        </row>
        <row r="48">
          <cell r="H48" t="str">
            <v>NBR 15.741/09</v>
          </cell>
          <cell r="M48">
            <v>5.65</v>
          </cell>
          <cell r="N48" t="str">
            <v>104BPE0330</v>
          </cell>
        </row>
      </sheetData>
      <sheetData sheetId="6" refreshError="1">
        <row r="13">
          <cell r="H13" t="str">
            <v>NBR 15.741/09</v>
          </cell>
          <cell r="M13">
            <v>37.299999999999997</v>
          </cell>
          <cell r="N13" t="str">
            <v>104BPE0330</v>
          </cell>
        </row>
        <row r="14">
          <cell r="H14" t="str">
            <v>NBR 15.741/09</v>
          </cell>
          <cell r="M14">
            <v>5.66</v>
          </cell>
          <cell r="N14" t="str">
            <v>104BPE0330</v>
          </cell>
        </row>
        <row r="15">
          <cell r="H15" t="str">
            <v>NBR 15.741/09</v>
          </cell>
          <cell r="M15">
            <v>26</v>
          </cell>
          <cell r="N15" t="str">
            <v>104BPE0330</v>
          </cell>
        </row>
        <row r="16">
          <cell r="H16" t="str">
            <v>NBR 15.741/09</v>
          </cell>
          <cell r="M16">
            <v>26</v>
          </cell>
          <cell r="N16" t="str">
            <v>104BPE0330</v>
          </cell>
        </row>
        <row r="17">
          <cell r="H17" t="str">
            <v>NBR 15.741/09</v>
          </cell>
          <cell r="M17">
            <v>11.4</v>
          </cell>
          <cell r="N17" t="str">
            <v>104BPE0330</v>
          </cell>
        </row>
        <row r="18">
          <cell r="H18" t="str">
            <v>NBR 15.741/09</v>
          </cell>
          <cell r="M18">
            <v>11.4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5.66</v>
          </cell>
          <cell r="N20" t="str">
            <v>104BPE0330</v>
          </cell>
        </row>
        <row r="21">
          <cell r="H21" t="str">
            <v>NBR 15.741/09</v>
          </cell>
          <cell r="M21">
            <v>43.28</v>
          </cell>
          <cell r="N21" t="str">
            <v>104BPE0330</v>
          </cell>
        </row>
        <row r="22">
          <cell r="H22" t="str">
            <v>NBR 15.741/09</v>
          </cell>
          <cell r="M22">
            <v>4.1399999999999997</v>
          </cell>
          <cell r="N22" t="str">
            <v>104BPE0330</v>
          </cell>
        </row>
        <row r="23">
          <cell r="H23" t="str">
            <v>NBR 15.741/09</v>
          </cell>
          <cell r="M23">
            <v>24</v>
          </cell>
          <cell r="N23" t="str">
            <v>104BPE0330</v>
          </cell>
        </row>
        <row r="24">
          <cell r="H24" t="str">
            <v>NBR 15.741/09</v>
          </cell>
          <cell r="M24">
            <v>11.4</v>
          </cell>
          <cell r="N24" t="str">
            <v>104BPE0330</v>
          </cell>
        </row>
        <row r="25">
          <cell r="H25" t="str">
            <v>NBR 15.741/09</v>
          </cell>
          <cell r="M25">
            <v>11.4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11.4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11.79</v>
          </cell>
          <cell r="N29" t="str">
            <v>104BPE0330</v>
          </cell>
        </row>
        <row r="30">
          <cell r="H30" t="str">
            <v>NBR 15.741/09</v>
          </cell>
          <cell r="M30">
            <v>5.61</v>
          </cell>
          <cell r="N30" t="str">
            <v>104BPE0330</v>
          </cell>
        </row>
        <row r="31">
          <cell r="H31" t="str">
            <v>NBR 15.741/09</v>
          </cell>
          <cell r="M31">
            <v>14.25</v>
          </cell>
          <cell r="N31" t="str">
            <v>104BPE0330</v>
          </cell>
        </row>
        <row r="32">
          <cell r="H32" t="str">
            <v>NBR 15.741/09</v>
          </cell>
          <cell r="M32">
            <v>11.4</v>
          </cell>
          <cell r="N32" t="str">
            <v>104BPE0330</v>
          </cell>
        </row>
        <row r="33">
          <cell r="H33" t="str">
            <v>NBR 15.741/09</v>
          </cell>
          <cell r="M33">
            <v>39.119999999999997</v>
          </cell>
          <cell r="N33" t="str">
            <v>104BPE0330</v>
          </cell>
        </row>
        <row r="34">
          <cell r="H34" t="str">
            <v>NBR 15.741/09</v>
          </cell>
          <cell r="M34">
            <v>18.829999999999998</v>
          </cell>
          <cell r="N34" t="str">
            <v>104BPE0330</v>
          </cell>
        </row>
        <row r="35">
          <cell r="H35" t="str">
            <v>NBR 15.741/09</v>
          </cell>
          <cell r="M35">
            <v>17.239999999999998</v>
          </cell>
          <cell r="N35" t="str">
            <v>104BPE0330</v>
          </cell>
        </row>
        <row r="36">
          <cell r="H36" t="str">
            <v>NBR 15.741/09</v>
          </cell>
          <cell r="M36">
            <v>47.6</v>
          </cell>
          <cell r="N36" t="str">
            <v>104BPE0330</v>
          </cell>
        </row>
        <row r="37">
          <cell r="H37" t="str">
            <v>NBR 15.741/09</v>
          </cell>
          <cell r="M37">
            <v>18.82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11.4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11.4</v>
          </cell>
          <cell r="N46" t="str">
            <v>104BPE0330</v>
          </cell>
        </row>
        <row r="47">
          <cell r="H47" t="str">
            <v>NBR 15.741/09</v>
          </cell>
          <cell r="M47">
            <v>18.82</v>
          </cell>
          <cell r="N47" t="str">
            <v>104BPE0330</v>
          </cell>
        </row>
        <row r="48">
          <cell r="H48" t="str">
            <v>NBR 15.741/09</v>
          </cell>
          <cell r="M48">
            <v>39.04</v>
          </cell>
          <cell r="N48" t="str">
            <v>104BPE0330</v>
          </cell>
        </row>
        <row r="49">
          <cell r="H49" t="str">
            <v>NBR 15.741/09</v>
          </cell>
          <cell r="M49">
            <v>4.1399999999999997</v>
          </cell>
          <cell r="N49" t="str">
            <v>104BPE0330</v>
          </cell>
        </row>
        <row r="50">
          <cell r="H50" t="str">
            <v>NBR 15.741/09</v>
          </cell>
          <cell r="M50">
            <v>24</v>
          </cell>
          <cell r="N50" t="str">
            <v>104BPE0330</v>
          </cell>
        </row>
        <row r="51">
          <cell r="H51" t="str">
            <v>NBR 15.741/09</v>
          </cell>
          <cell r="M51">
            <v>0</v>
          </cell>
          <cell r="N51" t="str">
            <v>104BPE0330</v>
          </cell>
        </row>
        <row r="52">
          <cell r="H52" t="str">
            <v>NBR 15.741/09</v>
          </cell>
          <cell r="M52">
            <v>11.4</v>
          </cell>
          <cell r="N52" t="str">
            <v>104BPE0330</v>
          </cell>
        </row>
        <row r="53">
          <cell r="H53" t="str">
            <v>NBR 15.741/09</v>
          </cell>
          <cell r="M53">
            <v>11.4</v>
          </cell>
          <cell r="N53" t="str">
            <v>104BPE0330</v>
          </cell>
        </row>
        <row r="54">
          <cell r="H54" t="str">
            <v>NBR 15.741/09</v>
          </cell>
          <cell r="M54">
            <v>5.66</v>
          </cell>
          <cell r="N54" t="str">
            <v>104BPE0330</v>
          </cell>
        </row>
        <row r="55">
          <cell r="H55" t="str">
            <v>NBR 15.741/09</v>
          </cell>
          <cell r="M55">
            <v>11.4</v>
          </cell>
          <cell r="N55" t="str">
            <v>104BPE0330</v>
          </cell>
        </row>
        <row r="56">
          <cell r="H56" t="str">
            <v>NBR 15.741/09</v>
          </cell>
          <cell r="M56">
            <v>11.4</v>
          </cell>
          <cell r="N56" t="str">
            <v>104BPE0330</v>
          </cell>
        </row>
        <row r="57">
          <cell r="H57" t="str">
            <v>NBR 15.741/09</v>
          </cell>
          <cell r="M57">
            <v>11.4</v>
          </cell>
          <cell r="N57" t="str">
            <v>104BPE0330</v>
          </cell>
        </row>
        <row r="58">
          <cell r="H58" t="str">
            <v>NBR 15.741/09</v>
          </cell>
          <cell r="M58">
            <v>11.4</v>
          </cell>
          <cell r="N58" t="str">
            <v>104BPE0330</v>
          </cell>
        </row>
        <row r="59">
          <cell r="H59" t="str">
            <v>NBR 15.741/09</v>
          </cell>
          <cell r="M59">
            <v>11.4</v>
          </cell>
          <cell r="N59" t="str">
            <v>104BPE0330</v>
          </cell>
        </row>
        <row r="60">
          <cell r="H60" t="str">
            <v>NBR 15.741/09</v>
          </cell>
          <cell r="M60">
            <v>5.66</v>
          </cell>
          <cell r="N60" t="str">
            <v>104BPE0330</v>
          </cell>
        </row>
        <row r="61">
          <cell r="H61" t="str">
            <v>NBR 15.741/09</v>
          </cell>
          <cell r="M61">
            <v>18.829999999999998</v>
          </cell>
          <cell r="N61" t="str">
            <v>104BPE0330</v>
          </cell>
        </row>
      </sheetData>
      <sheetData sheetId="7" refreshError="1">
        <row r="13">
          <cell r="H13" t="str">
            <v>NBR 15.741/09</v>
          </cell>
          <cell r="M13">
            <v>34</v>
          </cell>
          <cell r="N13" t="str">
            <v>104BPE0330</v>
          </cell>
        </row>
        <row r="14">
          <cell r="H14" t="str">
            <v>NBR 15.741/09</v>
          </cell>
          <cell r="M14">
            <v>12</v>
          </cell>
          <cell r="N14" t="str">
            <v>104BPE0330</v>
          </cell>
        </row>
        <row r="15">
          <cell r="H15" t="str">
            <v>NBR 15.741/09</v>
          </cell>
          <cell r="M15">
            <v>34</v>
          </cell>
          <cell r="N15" t="str">
            <v>104BPE0330</v>
          </cell>
        </row>
        <row r="16">
          <cell r="H16" t="str">
            <v>NBR 15.741/09</v>
          </cell>
          <cell r="M16">
            <v>12</v>
          </cell>
          <cell r="N16" t="str">
            <v>104BPE0330</v>
          </cell>
        </row>
      </sheetData>
      <sheetData sheetId="8" refreshError="1">
        <row r="13">
          <cell r="H13" t="str">
            <v>EM - 276/2000</v>
          </cell>
          <cell r="M13">
            <v>159.66</v>
          </cell>
          <cell r="N13" t="str">
            <v>104BPE0330</v>
          </cell>
        </row>
        <row r="14">
          <cell r="H14" t="str">
            <v>EM - 276/2000</v>
          </cell>
          <cell r="M14">
            <v>77.2</v>
          </cell>
          <cell r="N14" t="str">
            <v>104BPE0330</v>
          </cell>
        </row>
        <row r="15">
          <cell r="H15" t="str">
            <v>EM - 276/2000</v>
          </cell>
          <cell r="M15">
            <v>77.2</v>
          </cell>
          <cell r="N15" t="str">
            <v>104BPE0330</v>
          </cell>
        </row>
        <row r="16">
          <cell r="H16" t="str">
            <v>EM - 276/2000</v>
          </cell>
          <cell r="M16">
            <v>159.66</v>
          </cell>
          <cell r="N16" t="str">
            <v>104BPE0330</v>
          </cell>
        </row>
      </sheetData>
      <sheetData sheetId="9" refreshError="1">
        <row r="13">
          <cell r="L13" t="str">
            <v>MADEIRA</v>
          </cell>
        </row>
        <row r="14">
          <cell r="L14" t="str">
            <v>Pórtico</v>
          </cell>
        </row>
        <row r="18">
          <cell r="L18" t="str">
            <v>ECOLÓGICO</v>
          </cell>
        </row>
        <row r="19">
          <cell r="L19" t="str">
            <v>Perfil C Metálico de aço carbono - NBR 14890</v>
          </cell>
        </row>
        <row r="20">
          <cell r="L20" t="str">
            <v>MADEIRA</v>
          </cell>
        </row>
        <row r="21">
          <cell r="L21" t="str">
            <v>ECOLÓGICO</v>
          </cell>
        </row>
        <row r="22">
          <cell r="L22" t="str">
            <v>ECOLÓGICO</v>
          </cell>
        </row>
        <row r="23">
          <cell r="L23" t="str">
            <v>Perfil C Metálico de aço carbono - NBR 14890</v>
          </cell>
        </row>
        <row r="24">
          <cell r="L24" t="str">
            <v>Perfil C Metálico de aço carbono - NBR 14890</v>
          </cell>
        </row>
        <row r="25">
          <cell r="L25" t="str">
            <v>ECOLÓGICO</v>
          </cell>
        </row>
        <row r="26">
          <cell r="L26" t="str">
            <v>Perfil C Metálico de aço carbono - NBR 14890</v>
          </cell>
        </row>
        <row r="27">
          <cell r="L27" t="str">
            <v>Perfil C Metálico de aço carbono - NBR 14890</v>
          </cell>
        </row>
        <row r="28">
          <cell r="L28" t="str">
            <v>MADEIRA</v>
          </cell>
        </row>
        <row r="29">
          <cell r="L29" t="str">
            <v>ECOLÓGICO</v>
          </cell>
        </row>
        <row r="30">
          <cell r="L30" t="str">
            <v>MADEIRA</v>
          </cell>
        </row>
        <row r="31">
          <cell r="L31" t="str">
            <v>MADEIRA</v>
          </cell>
        </row>
        <row r="32">
          <cell r="L32" t="str">
            <v>MADEIRA</v>
          </cell>
        </row>
        <row r="33">
          <cell r="L33" t="str">
            <v>MADEIRA</v>
          </cell>
        </row>
        <row r="34">
          <cell r="L34" t="str">
            <v>MADEIRA</v>
          </cell>
        </row>
        <row r="35">
          <cell r="L35" t="str">
            <v>MADEIRA</v>
          </cell>
        </row>
        <row r="36">
          <cell r="L36" t="str">
            <v>Perfil C Metálico de aço carbono - NBR 14890</v>
          </cell>
        </row>
        <row r="37">
          <cell r="L37" t="str">
            <v>ECOLÓGICO</v>
          </cell>
        </row>
        <row r="38">
          <cell r="L38" t="str">
            <v>MADEIRA</v>
          </cell>
        </row>
        <row r="39">
          <cell r="L39" t="str">
            <v>ECOLÓGICO</v>
          </cell>
        </row>
        <row r="40">
          <cell r="L40" t="str">
            <v>Perfil C Metálico de aço carbono - NBR 14890</v>
          </cell>
        </row>
        <row r="41">
          <cell r="L41" t="str">
            <v>MADEIRA</v>
          </cell>
        </row>
        <row r="42">
          <cell r="L42" t="str">
            <v>ECOLÓGICO</v>
          </cell>
        </row>
        <row r="43">
          <cell r="L43" t="str">
            <v>ECOLÓGICO</v>
          </cell>
        </row>
        <row r="44">
          <cell r="L44" t="str">
            <v>MADEIRA</v>
          </cell>
        </row>
        <row r="45">
          <cell r="L45" t="str">
            <v>MADEIRA</v>
          </cell>
        </row>
        <row r="46">
          <cell r="L46" t="str">
            <v>ECOLÓGICO</v>
          </cell>
        </row>
        <row r="47">
          <cell r="L47" t="str">
            <v>MADEIRA</v>
          </cell>
        </row>
        <row r="48">
          <cell r="L48" t="str">
            <v>MADEIRA</v>
          </cell>
        </row>
        <row r="49">
          <cell r="L49" t="str">
            <v>MADEIRA</v>
          </cell>
        </row>
        <row r="50">
          <cell r="L50" t="str">
            <v>MADEIRA</v>
          </cell>
        </row>
        <row r="51">
          <cell r="L51" t="str">
            <v>MADEIRA</v>
          </cell>
        </row>
        <row r="52">
          <cell r="L52" t="str">
            <v>MADEIRA</v>
          </cell>
        </row>
        <row r="53">
          <cell r="L53" t="str">
            <v>ECOLÓGICO</v>
          </cell>
        </row>
        <row r="54">
          <cell r="L54" t="str">
            <v>Perfil C Metálico de aço carbono - NBR 14890</v>
          </cell>
        </row>
        <row r="55">
          <cell r="L55" t="str">
            <v>ECOLÓGICO</v>
          </cell>
        </row>
        <row r="56">
          <cell r="L56" t="str">
            <v>ECOLÓGICO</v>
          </cell>
        </row>
        <row r="57">
          <cell r="L57" t="str">
            <v>MADEIRA</v>
          </cell>
        </row>
        <row r="58">
          <cell r="L58" t="str">
            <v>ECOLÓGICO</v>
          </cell>
        </row>
        <row r="59">
          <cell r="L59" t="str">
            <v>ECOLÓGICO</v>
          </cell>
        </row>
        <row r="60">
          <cell r="L60" t="str">
            <v>Perfil C Metálico de aço carbono - NBR 14890</v>
          </cell>
        </row>
        <row r="61">
          <cell r="L61" t="str">
            <v>ECOLÓGICO</v>
          </cell>
        </row>
        <row r="62">
          <cell r="L62" t="str">
            <v>ECOLÓGICO</v>
          </cell>
        </row>
        <row r="63">
          <cell r="L63" t="str">
            <v>ECOLÓGICO</v>
          </cell>
        </row>
        <row r="64">
          <cell r="L64" t="str">
            <v>MADEIRA</v>
          </cell>
        </row>
        <row r="65">
          <cell r="L65" t="str">
            <v>MADEIRA</v>
          </cell>
        </row>
        <row r="66">
          <cell r="L66" t="str">
            <v>Perfil C Metálico de aço carbono - NBR 14890</v>
          </cell>
        </row>
        <row r="67">
          <cell r="L67" t="str">
            <v>MADEIRA</v>
          </cell>
        </row>
        <row r="68">
          <cell r="L68" t="str">
            <v>MADEIRA</v>
          </cell>
        </row>
        <row r="69">
          <cell r="L69" t="str">
            <v>Perfil C Metálico de aço carbono - NBR 14890</v>
          </cell>
        </row>
        <row r="70">
          <cell r="L70" t="str">
            <v>MADEIRA</v>
          </cell>
        </row>
        <row r="71">
          <cell r="L71" t="str">
            <v>MADEIRA</v>
          </cell>
        </row>
        <row r="72">
          <cell r="L72" t="str">
            <v>Perfil C Metálico de aço carbono - NBR 14890</v>
          </cell>
        </row>
        <row r="73">
          <cell r="L73" t="str">
            <v>MADEIRA</v>
          </cell>
        </row>
        <row r="74">
          <cell r="L74" t="str">
            <v>MADEIRA</v>
          </cell>
        </row>
        <row r="75">
          <cell r="L75" t="str">
            <v>ECOLÓGICO</v>
          </cell>
        </row>
        <row r="76">
          <cell r="L76" t="str">
            <v>ECOLÓGICO</v>
          </cell>
        </row>
        <row r="77">
          <cell r="L77" t="str">
            <v>ECOLÓGICO</v>
          </cell>
        </row>
        <row r="78">
          <cell r="L78" t="str">
            <v>ECOLÓGICO</v>
          </cell>
        </row>
        <row r="79">
          <cell r="L79" t="str">
            <v>MADEIRA</v>
          </cell>
        </row>
        <row r="80">
          <cell r="L80" t="str">
            <v>MADEIRA</v>
          </cell>
        </row>
        <row r="81">
          <cell r="L81" t="str">
            <v>MADEIRA</v>
          </cell>
        </row>
        <row r="82">
          <cell r="L82" t="str">
            <v>Perfil C Metálico de aço carbono - NBR 14890</v>
          </cell>
        </row>
        <row r="83">
          <cell r="L83" t="str">
            <v>MADEIRA</v>
          </cell>
        </row>
        <row r="84">
          <cell r="L84" t="str">
            <v>MADEIRA</v>
          </cell>
        </row>
        <row r="85">
          <cell r="L85" t="str">
            <v>Perfil C Metálico de aço carbono - NBR 14890</v>
          </cell>
        </row>
        <row r="86">
          <cell r="L86" t="str">
            <v>MADEIRA</v>
          </cell>
        </row>
        <row r="87">
          <cell r="L87" t="str">
            <v>MADEIRA</v>
          </cell>
        </row>
        <row r="88">
          <cell r="L88" t="str">
            <v>ECOLÓGICO</v>
          </cell>
        </row>
        <row r="89">
          <cell r="L89" t="str">
            <v>ECOLÓGICO</v>
          </cell>
        </row>
        <row r="90">
          <cell r="L90" t="str">
            <v>Perfil C Metálico de aço carbono - NBR 14890</v>
          </cell>
        </row>
        <row r="91">
          <cell r="L91" t="str">
            <v>MADEIRA</v>
          </cell>
        </row>
        <row r="92">
          <cell r="L92" t="str">
            <v>Perfil C Metálico de aço carbono - NBR 14890</v>
          </cell>
        </row>
        <row r="93">
          <cell r="L93" t="str">
            <v>MADEIRA</v>
          </cell>
        </row>
        <row r="94">
          <cell r="L94" t="str">
            <v>MADEIRA</v>
          </cell>
        </row>
        <row r="95">
          <cell r="L95" t="str">
            <v>Perfil C Metálico de aço carbono - NBR 14890</v>
          </cell>
        </row>
        <row r="96">
          <cell r="L96" t="str">
            <v>MADEIRA</v>
          </cell>
        </row>
        <row r="97">
          <cell r="L97" t="str">
            <v>MADEIRA</v>
          </cell>
        </row>
        <row r="98">
          <cell r="L98" t="str">
            <v>ECOLÓGICO</v>
          </cell>
        </row>
        <row r="99">
          <cell r="L99" t="str">
            <v>Perfil C Metálico de aço carbono - NBR 14890</v>
          </cell>
        </row>
        <row r="100">
          <cell r="L100" t="str">
            <v>MADEIRA</v>
          </cell>
        </row>
        <row r="101">
          <cell r="L101" t="str">
            <v>ECOLÓGICO</v>
          </cell>
        </row>
        <row r="102">
          <cell r="L102" t="str">
            <v>Perfil C Metálico de aço carbono - NBR 14890</v>
          </cell>
        </row>
        <row r="103">
          <cell r="L103" t="str">
            <v>Perfil C Metálico de aço carbono - NBR 14890</v>
          </cell>
        </row>
        <row r="104">
          <cell r="L104" t="str">
            <v>Perfil C Metálico de aço carbono - NBR 14890</v>
          </cell>
        </row>
        <row r="105">
          <cell r="L105" t="str">
            <v>Perfil C Metálico de aço carbono - NBR 14890</v>
          </cell>
        </row>
        <row r="106">
          <cell r="L106" t="str">
            <v>MADEIRA</v>
          </cell>
        </row>
        <row r="107">
          <cell r="L107" t="str">
            <v>ECOLÓGICO</v>
          </cell>
        </row>
        <row r="108">
          <cell r="L108" t="str">
            <v>Perfil C Metálico de aço carbono - NBR 14890</v>
          </cell>
        </row>
        <row r="109">
          <cell r="L109" t="str">
            <v>Perfil C Metálico de aço carbono - NBR 14890</v>
          </cell>
        </row>
        <row r="110">
          <cell r="L110" t="str">
            <v>SEMI-PÓRTICO</v>
          </cell>
        </row>
        <row r="111">
          <cell r="L111" t="str">
            <v>MADEIRA</v>
          </cell>
        </row>
        <row r="112">
          <cell r="L112" t="str">
            <v>ECOLÓGICO</v>
          </cell>
        </row>
        <row r="113">
          <cell r="L113" t="str">
            <v>ECOLÓGICO</v>
          </cell>
        </row>
        <row r="114">
          <cell r="L114" t="str">
            <v>ECOLÓGICO</v>
          </cell>
        </row>
        <row r="115">
          <cell r="L115" t="str">
            <v>Perfil C Metálico de aço carbono - NBR 14890</v>
          </cell>
        </row>
        <row r="116">
          <cell r="L116" t="str">
            <v>Perfil C Metálico de aço carbono - NBR 14890</v>
          </cell>
        </row>
        <row r="117">
          <cell r="L117" t="str">
            <v>MADEIRA</v>
          </cell>
        </row>
        <row r="118">
          <cell r="L118" t="str">
            <v>MADEIRA</v>
          </cell>
        </row>
        <row r="119">
          <cell r="L119" t="str">
            <v>MADEIRA</v>
          </cell>
        </row>
        <row r="120">
          <cell r="L120" t="str">
            <v>ECOLÓGICO</v>
          </cell>
        </row>
        <row r="121">
          <cell r="L121" t="str">
            <v>ECOLÓGICO</v>
          </cell>
        </row>
        <row r="122">
          <cell r="L122" t="str">
            <v>Perfil C Metálico de aço carbono - NBR 14890</v>
          </cell>
        </row>
        <row r="123">
          <cell r="L123" t="str">
            <v>MADEIRA</v>
          </cell>
        </row>
        <row r="124">
          <cell r="L124" t="str">
            <v>MADEIRA</v>
          </cell>
        </row>
        <row r="125">
          <cell r="L125" t="str">
            <v>MADEIRA</v>
          </cell>
        </row>
        <row r="126">
          <cell r="L126" t="str">
            <v>MADEIRA</v>
          </cell>
        </row>
        <row r="127">
          <cell r="L127" t="str">
            <v>MADEIRA</v>
          </cell>
        </row>
        <row r="128">
          <cell r="L128" t="str">
            <v>MADEIRA</v>
          </cell>
        </row>
        <row r="129">
          <cell r="L129" t="str">
            <v>SEMI-PÓRTICO</v>
          </cell>
        </row>
        <row r="130">
          <cell r="L130" t="str">
            <v>ECOLÓGICO</v>
          </cell>
        </row>
        <row r="131">
          <cell r="L131" t="str">
            <v>MADEIRA</v>
          </cell>
        </row>
        <row r="132">
          <cell r="L132" t="str">
            <v>ECOLÓGICO</v>
          </cell>
        </row>
        <row r="133">
          <cell r="L133" t="str">
            <v>ECOLÓGICO</v>
          </cell>
        </row>
        <row r="134">
          <cell r="L134" t="str">
            <v>Perfil C Metálico de aço carbono - NBR 14890</v>
          </cell>
        </row>
        <row r="135">
          <cell r="L135" t="str">
            <v>MADEIRA</v>
          </cell>
        </row>
        <row r="136">
          <cell r="L136" t="str">
            <v>ECOLÓGICO</v>
          </cell>
        </row>
        <row r="137">
          <cell r="L137" t="str">
            <v>ECOLÓGICO</v>
          </cell>
        </row>
        <row r="138">
          <cell r="L138" t="str">
            <v>Perfil C Metálico de aço carbono - NBR 14890</v>
          </cell>
        </row>
        <row r="139">
          <cell r="L139" t="str">
            <v>ECOLÓGICO</v>
          </cell>
        </row>
        <row r="140">
          <cell r="L140" t="str">
            <v>Perfil C Metálico de aço carbono - NBR 14890</v>
          </cell>
        </row>
        <row r="141">
          <cell r="L141" t="str">
            <v>SEMI-PÓRTICO</v>
          </cell>
        </row>
        <row r="142">
          <cell r="L142" t="str">
            <v>Perfil C Metálico de aço carbono - NBR 14890</v>
          </cell>
        </row>
        <row r="143">
          <cell r="L143" t="str">
            <v>ECOLÓGICO</v>
          </cell>
        </row>
        <row r="144">
          <cell r="L144" t="str">
            <v>Perfil C Metálico de aço carbono - NBR 14890</v>
          </cell>
        </row>
        <row r="145">
          <cell r="L145" t="str">
            <v>MADEIRA</v>
          </cell>
        </row>
        <row r="146">
          <cell r="L146" t="str">
            <v>Perfil C Metálico de aço carbono - NBR 14890</v>
          </cell>
        </row>
        <row r="147">
          <cell r="L147" t="str">
            <v>Perfil C Metálico de aço carbono - NBR 14890</v>
          </cell>
        </row>
        <row r="148">
          <cell r="L148" t="str">
            <v>ECOLÓGICO</v>
          </cell>
        </row>
        <row r="149">
          <cell r="L149" t="str">
            <v>SEMI-PÓRTICO</v>
          </cell>
        </row>
        <row r="150">
          <cell r="L150" t="str">
            <v>ECOLÓGICO</v>
          </cell>
        </row>
        <row r="151">
          <cell r="L151" t="str">
            <v>Perfil C Metálico de aço carbono - NBR 14890</v>
          </cell>
        </row>
        <row r="152">
          <cell r="L152" t="str">
            <v>ECOLÓGICO</v>
          </cell>
        </row>
        <row r="153">
          <cell r="L153" t="str">
            <v>MADEIRA</v>
          </cell>
        </row>
        <row r="154">
          <cell r="L154" t="str">
            <v>MADEIRA</v>
          </cell>
        </row>
        <row r="155">
          <cell r="L155" t="str">
            <v>ECOLÓGICO</v>
          </cell>
        </row>
        <row r="156">
          <cell r="L156" t="str">
            <v>ECOLÓGICO</v>
          </cell>
        </row>
        <row r="157">
          <cell r="L157" t="str">
            <v>Perfil C Metálico de aço carbono - NBR 14890</v>
          </cell>
        </row>
        <row r="158">
          <cell r="L158" t="str">
            <v>MADEIRA</v>
          </cell>
        </row>
        <row r="159">
          <cell r="L159" t="str">
            <v>Perfil C Metálico de aço carbono - NBR 14890</v>
          </cell>
        </row>
        <row r="160">
          <cell r="L160" t="str">
            <v>MADEIRA</v>
          </cell>
        </row>
        <row r="161">
          <cell r="L161" t="str">
            <v>Perfil C Metálico de aço carbono - NBR 14890</v>
          </cell>
        </row>
        <row r="162">
          <cell r="L162" t="str">
            <v>Perfil C Metálico de aço carbono - NBR 14890</v>
          </cell>
        </row>
        <row r="163">
          <cell r="L163" t="str">
            <v>MADEIRA</v>
          </cell>
        </row>
        <row r="164">
          <cell r="L164" t="str">
            <v>Perfil C Metálico de aço carbono - NBR 14890</v>
          </cell>
        </row>
        <row r="165">
          <cell r="L165" t="str">
            <v>ECOLÓGICO</v>
          </cell>
        </row>
        <row r="166">
          <cell r="L166" t="str">
            <v>MADEIRA</v>
          </cell>
        </row>
        <row r="167">
          <cell r="L167" t="str">
            <v>MADEIRA</v>
          </cell>
        </row>
        <row r="168">
          <cell r="L168" t="str">
            <v>SEMI-PÓRTICO</v>
          </cell>
        </row>
        <row r="169">
          <cell r="L169" t="str">
            <v>MADEIRA</v>
          </cell>
        </row>
        <row r="170">
          <cell r="L170" t="str">
            <v>Perfil C Metálico de aço carbono - NBR 14890</v>
          </cell>
        </row>
        <row r="171">
          <cell r="L171" t="str">
            <v>SEMI-PÓRTICO</v>
          </cell>
        </row>
        <row r="172">
          <cell r="L172" t="str">
            <v>ECOLÓGICO</v>
          </cell>
        </row>
        <row r="173">
          <cell r="L173" t="str">
            <v>MADEIRA</v>
          </cell>
        </row>
        <row r="174">
          <cell r="L174" t="str">
            <v>Perfil C Metálico de aço carbono - NBR 14890</v>
          </cell>
        </row>
        <row r="175">
          <cell r="L175" t="str">
            <v>Perfil C Metálico de aço carbono - NBR 14890</v>
          </cell>
        </row>
        <row r="176">
          <cell r="L176" t="str">
            <v>ECOLÓGICO</v>
          </cell>
        </row>
        <row r="177">
          <cell r="L177" t="str">
            <v>ECOLÓGICO</v>
          </cell>
        </row>
        <row r="178">
          <cell r="L178" t="str">
            <v>Perfil C Metálico de aço carbono - NBR 14890</v>
          </cell>
        </row>
        <row r="179">
          <cell r="L179" t="str">
            <v>ECOLÓGICO</v>
          </cell>
        </row>
        <row r="180">
          <cell r="L180" t="str">
            <v>Perfil C Metálico de aço carbono - NBR 14890</v>
          </cell>
        </row>
        <row r="181">
          <cell r="L181" t="str">
            <v>ECOLÓGICO</v>
          </cell>
        </row>
        <row r="182">
          <cell r="L182" t="str">
            <v>Perfil C Metálico de aço carbono - NBR 14890</v>
          </cell>
        </row>
        <row r="183">
          <cell r="L183" t="str">
            <v>ECOLÓGICO</v>
          </cell>
        </row>
        <row r="184">
          <cell r="L184" t="str">
            <v>ECOLÓGICO</v>
          </cell>
        </row>
        <row r="185">
          <cell r="L185" t="str">
            <v>MADEIRA</v>
          </cell>
        </row>
        <row r="186">
          <cell r="L186" t="str">
            <v>MADEIRA</v>
          </cell>
        </row>
        <row r="187">
          <cell r="L187" t="str">
            <v>MADEIRA</v>
          </cell>
        </row>
        <row r="188">
          <cell r="L188" t="str">
            <v>ECOLÓGICO</v>
          </cell>
        </row>
        <row r="189">
          <cell r="L189" t="str">
            <v>ECOLÓGICO</v>
          </cell>
        </row>
        <row r="190">
          <cell r="L190" t="str">
            <v>MADEIRA</v>
          </cell>
        </row>
        <row r="191">
          <cell r="L191" t="str">
            <v>Perfil C Metálico de aço carbono - NBR 14890</v>
          </cell>
        </row>
        <row r="192">
          <cell r="L192" t="str">
            <v>ECOLÓGICO</v>
          </cell>
        </row>
        <row r="193">
          <cell r="L193" t="str">
            <v>ECOLÓGICO</v>
          </cell>
        </row>
        <row r="194">
          <cell r="L194" t="str">
            <v>MADEIRA</v>
          </cell>
        </row>
        <row r="195">
          <cell r="L195" t="str">
            <v>MADEIRA</v>
          </cell>
        </row>
        <row r="196">
          <cell r="L196" t="str">
            <v>MADEIRA</v>
          </cell>
        </row>
        <row r="197">
          <cell r="L197" t="str">
            <v>ECOLÓGICO</v>
          </cell>
        </row>
        <row r="198">
          <cell r="L198" t="str">
            <v>ECOLÓGICO</v>
          </cell>
        </row>
        <row r="199">
          <cell r="L199" t="str">
            <v>MADEIRA</v>
          </cell>
        </row>
        <row r="200">
          <cell r="L200" t="str">
            <v>ECOLÓGICO</v>
          </cell>
        </row>
        <row r="201">
          <cell r="L201" t="str">
            <v>Perfil C Metálico de aço carbono - NBR 14890</v>
          </cell>
        </row>
        <row r="202">
          <cell r="L202" t="str">
            <v>MADEIRA</v>
          </cell>
        </row>
        <row r="203">
          <cell r="L203" t="str">
            <v>Perfil C Metálico de aço carbono - NBR 14890</v>
          </cell>
        </row>
        <row r="204">
          <cell r="L204" t="str">
            <v>MADEIRA</v>
          </cell>
        </row>
        <row r="205">
          <cell r="L205" t="str">
            <v>Perfil C Metálico de aço carbono - NBR 14890</v>
          </cell>
        </row>
        <row r="206">
          <cell r="L206" t="str">
            <v>MADEIRA</v>
          </cell>
        </row>
        <row r="207">
          <cell r="L207" t="str">
            <v>MADEIRA</v>
          </cell>
        </row>
        <row r="208">
          <cell r="L208" t="str">
            <v>Perfil C Metálico de aço carbono - NBR 14890</v>
          </cell>
        </row>
        <row r="209">
          <cell r="L209" t="str">
            <v>ECOLÓGICO</v>
          </cell>
        </row>
        <row r="210">
          <cell r="L210" t="str">
            <v>MADEIRA</v>
          </cell>
        </row>
        <row r="211">
          <cell r="L211" t="str">
            <v>Perfil C Metálico de aço carbono - NBR 14890</v>
          </cell>
        </row>
        <row r="212">
          <cell r="L212" t="str">
            <v>Perfil C Metálico de aço carbono - NBR 14890</v>
          </cell>
        </row>
        <row r="213">
          <cell r="L213" t="str">
            <v>ECOLÓGICO</v>
          </cell>
        </row>
        <row r="214">
          <cell r="L214" t="str">
            <v>MADEIRA</v>
          </cell>
        </row>
        <row r="215">
          <cell r="L215" t="str">
            <v>Perfil C Metálico de aço carbono - NBR 14890</v>
          </cell>
        </row>
        <row r="216">
          <cell r="L216" t="str">
            <v>MADEIRA</v>
          </cell>
        </row>
        <row r="217">
          <cell r="L217" t="str">
            <v>MADEIRA</v>
          </cell>
        </row>
        <row r="218">
          <cell r="L218" t="str">
            <v>Perfil C Metálico de aço carbono - NBR 14890</v>
          </cell>
        </row>
        <row r="219">
          <cell r="L219" t="str">
            <v>MADEIRA</v>
          </cell>
        </row>
        <row r="220">
          <cell r="L220" t="str">
            <v>ECOLÓGICO</v>
          </cell>
        </row>
        <row r="221">
          <cell r="L221" t="str">
            <v>MADEIRA</v>
          </cell>
        </row>
        <row r="222">
          <cell r="L222" t="str">
            <v>Perfil C Metálico de aço carbono - NBR 14890</v>
          </cell>
        </row>
        <row r="223">
          <cell r="L223" t="str">
            <v>MADEIRA</v>
          </cell>
        </row>
        <row r="224">
          <cell r="L224" t="str">
            <v>MADEIRA</v>
          </cell>
        </row>
        <row r="225">
          <cell r="L225" t="str">
            <v>MADEIRA</v>
          </cell>
        </row>
        <row r="226">
          <cell r="L226" t="str">
            <v>MADEIRA</v>
          </cell>
        </row>
        <row r="227">
          <cell r="L227" t="str">
            <v>MADEIRA</v>
          </cell>
        </row>
        <row r="228">
          <cell r="L228" t="str">
            <v>SEMI-PÓRTICO</v>
          </cell>
        </row>
        <row r="229">
          <cell r="L229" t="str">
            <v>ECOLÓGICO</v>
          </cell>
        </row>
        <row r="230">
          <cell r="L230" t="str">
            <v>ECOLÓGICO</v>
          </cell>
        </row>
        <row r="231">
          <cell r="L231" t="str">
            <v>ECOLÓGICO</v>
          </cell>
        </row>
        <row r="232">
          <cell r="L232" t="str">
            <v>Perfil C Metálico de aço carbono - NBR 14890</v>
          </cell>
        </row>
        <row r="233">
          <cell r="L233" t="str">
            <v>MADEIRA</v>
          </cell>
        </row>
        <row r="234">
          <cell r="L234" t="str">
            <v>ECOLÓGICO</v>
          </cell>
        </row>
        <row r="235">
          <cell r="L235" t="str">
            <v>Perfil C Metálico de aço carbono - NBR 14890</v>
          </cell>
        </row>
        <row r="236">
          <cell r="L236" t="str">
            <v>Perfil C Metálico de aço carbono - NBR 14890</v>
          </cell>
        </row>
        <row r="237">
          <cell r="L237" t="str">
            <v>ECOLÓGICO</v>
          </cell>
        </row>
        <row r="238">
          <cell r="L238" t="str">
            <v>MADEIRA</v>
          </cell>
        </row>
        <row r="239">
          <cell r="L239" t="str">
            <v>MADEIRA</v>
          </cell>
        </row>
        <row r="240">
          <cell r="L240" t="str">
            <v>MADEIRA</v>
          </cell>
        </row>
        <row r="241">
          <cell r="L241" t="str">
            <v>MADEIRA</v>
          </cell>
        </row>
        <row r="242">
          <cell r="L242" t="str">
            <v>MADEIRA</v>
          </cell>
        </row>
        <row r="243">
          <cell r="L243" t="str">
            <v>Perfil C Metálico de aço carbono - NBR 14890</v>
          </cell>
        </row>
        <row r="244">
          <cell r="L244" t="str">
            <v>ECOLÓGICO</v>
          </cell>
        </row>
      </sheetData>
      <sheetData sheetId="10" refreshError="1"/>
      <sheetData sheetId="11" refreshError="1">
        <row r="16">
          <cell r="T16">
            <v>13</v>
          </cell>
          <cell r="V16" t="str">
            <v>104BPE0330</v>
          </cell>
        </row>
        <row r="17">
          <cell r="T17">
            <v>10</v>
          </cell>
          <cell r="V17" t="str">
            <v>104BPE0330</v>
          </cell>
        </row>
        <row r="18">
          <cell r="T18">
            <v>13</v>
          </cell>
          <cell r="V18" t="str">
            <v>104BPE0330</v>
          </cell>
        </row>
        <row r="19">
          <cell r="T19">
            <v>10</v>
          </cell>
          <cell r="V19" t="str">
            <v>104BPE0330</v>
          </cell>
        </row>
        <row r="20">
          <cell r="U20">
            <v>36</v>
          </cell>
          <cell r="V20" t="str">
            <v>104BPE0330</v>
          </cell>
        </row>
        <row r="21">
          <cell r="U21">
            <v>36</v>
          </cell>
          <cell r="V21" t="str">
            <v>104BPE0330</v>
          </cell>
        </row>
        <row r="22">
          <cell r="T22">
            <v>20</v>
          </cell>
          <cell r="V22" t="str">
            <v>104BPE0330</v>
          </cell>
        </row>
        <row r="23">
          <cell r="T23">
            <v>10</v>
          </cell>
          <cell r="V23" t="str">
            <v>104BPE0330</v>
          </cell>
        </row>
        <row r="24">
          <cell r="T24">
            <v>10</v>
          </cell>
          <cell r="V24" t="str">
            <v>104BPE0330</v>
          </cell>
        </row>
        <row r="25">
          <cell r="T25">
            <v>10</v>
          </cell>
          <cell r="V25" t="str">
            <v>104BPE0330</v>
          </cell>
        </row>
      </sheetData>
      <sheetData sheetId="12" refreshError="1">
        <row r="16">
          <cell r="T16">
            <v>34</v>
          </cell>
          <cell r="V16" t="str">
            <v>104BPE0330</v>
          </cell>
        </row>
        <row r="17">
          <cell r="T17">
            <v>32</v>
          </cell>
          <cell r="V17" t="str">
            <v>104BPE0330</v>
          </cell>
        </row>
        <row r="18">
          <cell r="T18">
            <v>31</v>
          </cell>
          <cell r="V18" t="str">
            <v>104BPE0330</v>
          </cell>
        </row>
        <row r="19">
          <cell r="T19">
            <v>34</v>
          </cell>
          <cell r="V19" t="str">
            <v>104BPE0330</v>
          </cell>
        </row>
        <row r="20">
          <cell r="U20">
            <v>33</v>
          </cell>
          <cell r="V20" t="str">
            <v>104BPE0330</v>
          </cell>
        </row>
        <row r="21">
          <cell r="U21">
            <v>34</v>
          </cell>
          <cell r="V21" t="str">
            <v>104BPE0330</v>
          </cell>
        </row>
        <row r="22">
          <cell r="U22">
            <v>32</v>
          </cell>
          <cell r="V22" t="str">
            <v>104BPE0330</v>
          </cell>
        </row>
        <row r="23">
          <cell r="T23">
            <v>20</v>
          </cell>
          <cell r="V23" t="str">
            <v>104BPE0330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4">
          <cell r="R14">
            <v>35.11</v>
          </cell>
          <cell r="Y14" t="str">
            <v>NBR 15.870/10</v>
          </cell>
          <cell r="AA14" t="str">
            <v>NBR 13.159/13</v>
          </cell>
          <cell r="AL14" t="str">
            <v>104BPE0450</v>
          </cell>
        </row>
        <row r="15">
          <cell r="R15">
            <v>6.53</v>
          </cell>
          <cell r="Y15" t="str">
            <v>NBR 13.731/08</v>
          </cell>
          <cell r="AA15" t="str">
            <v>NBR 13.731/08</v>
          </cell>
          <cell r="AL15" t="str">
            <v>104BPE0450</v>
          </cell>
        </row>
        <row r="16">
          <cell r="R16">
            <v>28.16</v>
          </cell>
          <cell r="Y16" t="str">
            <v>NBR 15.870/10</v>
          </cell>
          <cell r="AA16" t="str">
            <v>NBR 13.159/13</v>
          </cell>
          <cell r="AL16" t="str">
            <v>104BPE0450</v>
          </cell>
        </row>
        <row r="17">
          <cell r="R17">
            <v>21.75</v>
          </cell>
          <cell r="Y17" t="str">
            <v>NBR 13.731/08</v>
          </cell>
          <cell r="AA17" t="str">
            <v>NBR 13.731/08</v>
          </cell>
          <cell r="AL17" t="str">
            <v>104BPE0450</v>
          </cell>
        </row>
        <row r="18">
          <cell r="R18">
            <v>22.7</v>
          </cell>
          <cell r="Y18" t="str">
            <v>NBR 13.731/08</v>
          </cell>
          <cell r="AA18" t="str">
            <v>NBR 13.731/08</v>
          </cell>
          <cell r="AL18" t="str">
            <v>104BPE0450</v>
          </cell>
        </row>
        <row r="19">
          <cell r="R19">
            <v>32.69</v>
          </cell>
          <cell r="Y19" t="str">
            <v>NBR 15.870/10</v>
          </cell>
          <cell r="AA19" t="str">
            <v>NBR 13.159/13</v>
          </cell>
          <cell r="AL19" t="str">
            <v>104BPE0450</v>
          </cell>
        </row>
        <row r="20">
          <cell r="R20">
            <v>25.05</v>
          </cell>
          <cell r="Y20" t="str">
            <v>NBR 15.870/10</v>
          </cell>
          <cell r="AA20" t="str">
            <v>NBR 13.159/13</v>
          </cell>
          <cell r="AL20" t="str">
            <v>104BPE0450</v>
          </cell>
        </row>
        <row r="21">
          <cell r="R21">
            <v>26.77</v>
          </cell>
          <cell r="Y21" t="str">
            <v>NBR 15.870/10</v>
          </cell>
          <cell r="AA21" t="str">
            <v>NBR 13.159/13</v>
          </cell>
          <cell r="AL21" t="str">
            <v>104BPE0450</v>
          </cell>
        </row>
        <row r="22">
          <cell r="R22">
            <v>29.9</v>
          </cell>
          <cell r="Y22" t="str">
            <v>NBR 15.870/10</v>
          </cell>
          <cell r="AA22" t="str">
            <v>NBR 13.159/13</v>
          </cell>
          <cell r="AL22" t="str">
            <v>104BPE0450</v>
          </cell>
        </row>
        <row r="23">
          <cell r="R23">
            <v>24.1</v>
          </cell>
          <cell r="Y23" t="str">
            <v>NBR 15.870/10</v>
          </cell>
          <cell r="AA23" t="str">
            <v>NBR 13.159/13</v>
          </cell>
          <cell r="AL23" t="str">
            <v>104BPE0450</v>
          </cell>
        </row>
        <row r="24">
          <cell r="R24">
            <v>23.7</v>
          </cell>
          <cell r="Y24" t="str">
            <v>NBR 13.731/08</v>
          </cell>
          <cell r="AA24" t="str">
            <v>NBR 13.731/08</v>
          </cell>
          <cell r="AL24" t="str">
            <v>104BPE0450</v>
          </cell>
        </row>
        <row r="25">
          <cell r="R25">
            <v>30.27</v>
          </cell>
          <cell r="Y25" t="str">
            <v>NBR 13.731/08</v>
          </cell>
          <cell r="AA25" t="str">
            <v>NBR 13.731/08</v>
          </cell>
          <cell r="AL25" t="str">
            <v>104BPE0450</v>
          </cell>
        </row>
        <row r="26">
          <cell r="R26">
            <v>21.63</v>
          </cell>
          <cell r="Y26" t="str">
            <v>NBR 13.731/08</v>
          </cell>
          <cell r="AA26" t="str">
            <v>NBR 13.731/08</v>
          </cell>
          <cell r="AL26" t="str">
            <v>104BPE0450</v>
          </cell>
        </row>
        <row r="27">
          <cell r="R27">
            <v>21.83</v>
          </cell>
          <cell r="Y27" t="str">
            <v>NBR 13.731/08</v>
          </cell>
          <cell r="AA27" t="str">
            <v>NBR 13.731/08</v>
          </cell>
          <cell r="AL27" t="str">
            <v>104BPE0450</v>
          </cell>
        </row>
        <row r="28">
          <cell r="R28">
            <v>43.76</v>
          </cell>
          <cell r="Y28" t="str">
            <v>NBR 13.731/08</v>
          </cell>
          <cell r="AA28" t="str">
            <v>NBR 13.731/08</v>
          </cell>
          <cell r="AL28" t="str">
            <v>104BPE0450</v>
          </cell>
        </row>
        <row r="29">
          <cell r="R29">
            <v>41.09</v>
          </cell>
          <cell r="Y29" t="str">
            <v>NBR 13.731/08</v>
          </cell>
          <cell r="AA29" t="str">
            <v>NBR 13.731/08</v>
          </cell>
          <cell r="AL29" t="str">
            <v>104BPE0450</v>
          </cell>
        </row>
        <row r="30">
          <cell r="R30">
            <v>24.22</v>
          </cell>
          <cell r="Y30" t="str">
            <v>NBR 13.731/08</v>
          </cell>
          <cell r="AA30" t="str">
            <v>NBR 13.731/08</v>
          </cell>
          <cell r="AL30" t="str">
            <v>104BPE0470</v>
          </cell>
        </row>
        <row r="31">
          <cell r="R31">
            <v>100.4</v>
          </cell>
          <cell r="Y31" t="str">
            <v>NBR 13.731/08</v>
          </cell>
          <cell r="AA31" t="str">
            <v>NBR 13.731/08</v>
          </cell>
          <cell r="AL31" t="str">
            <v>104BPE0490</v>
          </cell>
        </row>
        <row r="32">
          <cell r="R32">
            <v>15.7</v>
          </cell>
          <cell r="Y32" t="str">
            <v>NBR 13.731/08</v>
          </cell>
          <cell r="AA32" t="str">
            <v>NBR 13.731/08</v>
          </cell>
          <cell r="AL32" t="str">
            <v>104BPE0490</v>
          </cell>
        </row>
        <row r="33">
          <cell r="R33">
            <v>4.3600000000000003</v>
          </cell>
          <cell r="Y33" t="str">
            <v>NBR 13.731/08</v>
          </cell>
          <cell r="AA33" t="str">
            <v>NBR 13.731/08</v>
          </cell>
          <cell r="AL33" t="str">
            <v>104BPE0490</v>
          </cell>
        </row>
        <row r="34">
          <cell r="R34">
            <v>67.930000000000007</v>
          </cell>
          <cell r="Y34" t="str">
            <v>NBR 13.731/08</v>
          </cell>
          <cell r="AA34" t="str">
            <v>NBR 13.731/08</v>
          </cell>
          <cell r="AL34" t="str">
            <v>104BPE0490</v>
          </cell>
        </row>
        <row r="35">
          <cell r="R35">
            <v>24.86</v>
          </cell>
          <cell r="Y35" t="str">
            <v>NBR 13.731/08</v>
          </cell>
          <cell r="AA35" t="str">
            <v>NBR 13.731/08</v>
          </cell>
          <cell r="AL35" t="str">
            <v>104BPE0490</v>
          </cell>
        </row>
        <row r="36">
          <cell r="R36">
            <v>43.68</v>
          </cell>
          <cell r="Y36" t="str">
            <v>NBR 13.731/08</v>
          </cell>
          <cell r="AA36" t="str">
            <v>NBR 13.731/08</v>
          </cell>
          <cell r="AL36" t="str">
            <v>104BPE0490</v>
          </cell>
        </row>
        <row r="37">
          <cell r="R37">
            <v>32.85</v>
          </cell>
          <cell r="Y37" t="str">
            <v>NBR 13.731/08</v>
          </cell>
          <cell r="AA37" t="str">
            <v>NBR 13.731/08</v>
          </cell>
          <cell r="AL37" t="str">
            <v>104BPE0490</v>
          </cell>
        </row>
        <row r="38">
          <cell r="R38">
            <v>26.63</v>
          </cell>
          <cell r="Y38" t="str">
            <v>NBR 13.731/08</v>
          </cell>
          <cell r="AA38" t="str">
            <v>NBR 13.731/08</v>
          </cell>
          <cell r="AL38" t="str">
            <v>104BPE0490</v>
          </cell>
        </row>
        <row r="39">
          <cell r="R39">
            <v>54.7</v>
          </cell>
          <cell r="Y39" t="str">
            <v>NBR 13.731/08</v>
          </cell>
          <cell r="AA39" t="str">
            <v>NBR 13.731/08</v>
          </cell>
          <cell r="AL39" t="str">
            <v>104BPE0490</v>
          </cell>
        </row>
        <row r="40">
          <cell r="R40">
            <v>30.9</v>
          </cell>
          <cell r="Y40" t="str">
            <v>NBR 13.731/08</v>
          </cell>
          <cell r="AA40" t="str">
            <v>NBR 13.731/08</v>
          </cell>
          <cell r="AL40" t="str">
            <v>104BPE0490</v>
          </cell>
        </row>
        <row r="41">
          <cell r="R41">
            <v>23.9</v>
          </cell>
          <cell r="Y41" t="str">
            <v>NBR 13.731/08</v>
          </cell>
          <cell r="AA41" t="str">
            <v>NBR 13.731/08</v>
          </cell>
          <cell r="AL41" t="str">
            <v>104BPE0490</v>
          </cell>
        </row>
        <row r="42">
          <cell r="R42">
            <v>38.81</v>
          </cell>
          <cell r="Y42" t="str">
            <v>NBR 13.731/08</v>
          </cell>
          <cell r="AA42" t="str">
            <v>NBR 13.731/08</v>
          </cell>
          <cell r="AL42" t="str">
            <v>104BPE0490</v>
          </cell>
        </row>
        <row r="43">
          <cell r="R43">
            <v>62.45</v>
          </cell>
          <cell r="Y43" t="str">
            <v>NBR 13.731/08</v>
          </cell>
          <cell r="AA43" t="str">
            <v>NBR 13.731/08</v>
          </cell>
          <cell r="AL43" t="str">
            <v>104BPE0490</v>
          </cell>
        </row>
        <row r="44">
          <cell r="R44">
            <v>18.399999999999999</v>
          </cell>
          <cell r="Y44" t="str">
            <v>NBR 13.731/08</v>
          </cell>
          <cell r="AA44" t="str">
            <v>NBR 13.731/08</v>
          </cell>
          <cell r="AL44" t="str">
            <v>104BPE0490</v>
          </cell>
        </row>
        <row r="45">
          <cell r="R45">
            <v>70.28</v>
          </cell>
          <cell r="Y45" t="str">
            <v>NBR 13.731/08</v>
          </cell>
          <cell r="AA45" t="str">
            <v>NBR 13.731/08</v>
          </cell>
          <cell r="AL45" t="str">
            <v>104BPE0510</v>
          </cell>
        </row>
        <row r="46">
          <cell r="R46">
            <v>52.2</v>
          </cell>
          <cell r="Y46" t="str">
            <v>NBR 13.731/08</v>
          </cell>
          <cell r="AA46" t="str">
            <v>NBR 13.731/08</v>
          </cell>
          <cell r="AL46" t="str">
            <v>104BPE0510</v>
          </cell>
        </row>
        <row r="47">
          <cell r="R47">
            <v>48.56</v>
          </cell>
          <cell r="Y47" t="str">
            <v>NBR 13.731/08</v>
          </cell>
          <cell r="AA47" t="str">
            <v>NBR 13.731/08</v>
          </cell>
          <cell r="AL47" t="str">
            <v>104BPE0510</v>
          </cell>
        </row>
        <row r="48">
          <cell r="R48">
            <v>57.96</v>
          </cell>
          <cell r="Y48" t="str">
            <v>NBR 13.731/08</v>
          </cell>
          <cell r="AA48" t="str">
            <v>NBR 13.731/08</v>
          </cell>
          <cell r="AL48" t="str">
            <v>104BPE0510</v>
          </cell>
        </row>
        <row r="49">
          <cell r="R49">
            <v>68.77</v>
          </cell>
          <cell r="Y49" t="str">
            <v>NBR 13.731/08</v>
          </cell>
          <cell r="AA49" t="str">
            <v>NBR 13.731/08</v>
          </cell>
          <cell r="AL49" t="str">
            <v>104BPE0510</v>
          </cell>
        </row>
        <row r="50">
          <cell r="R50">
            <v>29.9</v>
          </cell>
          <cell r="Y50" t="str">
            <v>NBR 13.731/08</v>
          </cell>
          <cell r="AA50" t="str">
            <v>NBR 13.731/08</v>
          </cell>
          <cell r="AL50" t="str">
            <v>104BPE0510</v>
          </cell>
        </row>
        <row r="51">
          <cell r="R51">
            <v>22.87</v>
          </cell>
          <cell r="Y51" t="str">
            <v>NBR 13.731/08</v>
          </cell>
          <cell r="AA51" t="str">
            <v>NBR 13.731/08</v>
          </cell>
          <cell r="AL51" t="str">
            <v>104BPE0510</v>
          </cell>
        </row>
        <row r="52">
          <cell r="R52">
            <v>79.11</v>
          </cell>
          <cell r="Y52" t="str">
            <v>NBR 13.731/08</v>
          </cell>
          <cell r="AA52" t="str">
            <v>NBR 13.731/08</v>
          </cell>
          <cell r="AL52" t="str">
            <v>104BPE0510</v>
          </cell>
        </row>
        <row r="53">
          <cell r="R53">
            <v>31.11</v>
          </cell>
          <cell r="Y53" t="str">
            <v>NBR 13.731/08</v>
          </cell>
          <cell r="AA53" t="str">
            <v>NBR 13.731/08</v>
          </cell>
          <cell r="AL53" t="str">
            <v>104BPE0510</v>
          </cell>
        </row>
        <row r="54">
          <cell r="R54">
            <v>39.32</v>
          </cell>
          <cell r="Y54" t="str">
            <v>NBR 13.731/08</v>
          </cell>
          <cell r="AA54" t="str">
            <v>NBR 13.731/08</v>
          </cell>
          <cell r="AL54" t="str">
            <v>104BPE0510</v>
          </cell>
        </row>
        <row r="55">
          <cell r="R55">
            <v>30.24</v>
          </cell>
          <cell r="Y55" t="str">
            <v>NBR 13.731/08</v>
          </cell>
          <cell r="AA55" t="str">
            <v>NBR 13.731/08</v>
          </cell>
          <cell r="AL55" t="str">
            <v>104BPE0510</v>
          </cell>
        </row>
        <row r="56">
          <cell r="R56">
            <v>8.82</v>
          </cell>
          <cell r="Y56" t="str">
            <v>NBR 13.731/08</v>
          </cell>
          <cell r="AA56" t="str">
            <v>NBR 13.731/08</v>
          </cell>
          <cell r="AL56" t="str">
            <v>104BPE0520</v>
          </cell>
        </row>
        <row r="57">
          <cell r="R57">
            <v>4.0999999999999996</v>
          </cell>
          <cell r="Y57" t="str">
            <v>NBR 13.731/08</v>
          </cell>
          <cell r="AA57" t="str">
            <v>NBR 13.731/08</v>
          </cell>
          <cell r="AL57" t="str">
            <v>104BPE0520</v>
          </cell>
        </row>
        <row r="58">
          <cell r="R58">
            <v>36.92</v>
          </cell>
          <cell r="Y58" t="str">
            <v>NBR 13.731/08</v>
          </cell>
          <cell r="AA58" t="str">
            <v>NBR 13.731/08</v>
          </cell>
          <cell r="AL58" t="str">
            <v>104BPE0520</v>
          </cell>
        </row>
        <row r="59">
          <cell r="R59">
            <v>23.58</v>
          </cell>
          <cell r="Y59" t="str">
            <v>NBR 13.731/08</v>
          </cell>
          <cell r="AA59" t="str">
            <v>NBR 13.731/08</v>
          </cell>
          <cell r="AL59" t="str">
            <v>104BPE0520</v>
          </cell>
        </row>
        <row r="60">
          <cell r="R60">
            <v>45.54</v>
          </cell>
          <cell r="Y60" t="str">
            <v>NBR 13.731/08</v>
          </cell>
          <cell r="AA60" t="str">
            <v>NBR 13.731/08</v>
          </cell>
          <cell r="AL60" t="str">
            <v>104BPE0520</v>
          </cell>
        </row>
        <row r="61">
          <cell r="R61">
            <v>59.15</v>
          </cell>
          <cell r="Y61" t="str">
            <v>NBR 13.731/08</v>
          </cell>
          <cell r="AA61" t="str">
            <v>NBR 13.731/08</v>
          </cell>
          <cell r="AL61" t="str">
            <v>104BPE0520</v>
          </cell>
        </row>
        <row r="62">
          <cell r="R62">
            <v>36.17</v>
          </cell>
          <cell r="Y62" t="str">
            <v>NBR 13.731/08</v>
          </cell>
          <cell r="AA62" t="str">
            <v>NBR 13.731/08</v>
          </cell>
          <cell r="AL62" t="str">
            <v>104BPE0520</v>
          </cell>
        </row>
        <row r="63">
          <cell r="R63">
            <v>56.03</v>
          </cell>
          <cell r="Y63" t="str">
            <v>NBR 13.731/08</v>
          </cell>
          <cell r="AA63" t="str">
            <v>NBR 13.731/08</v>
          </cell>
          <cell r="AL63" t="str">
            <v>104BPE0520</v>
          </cell>
        </row>
        <row r="64">
          <cell r="R64">
            <v>21.61</v>
          </cell>
          <cell r="Y64" t="str">
            <v>NBR 15.870/10</v>
          </cell>
          <cell r="AA64" t="str">
            <v>NBR 13.159/13</v>
          </cell>
          <cell r="AL64" t="str">
            <v>104BPE0520</v>
          </cell>
        </row>
        <row r="65">
          <cell r="R65">
            <v>34.75</v>
          </cell>
          <cell r="Y65" t="str">
            <v>NBR 13.731/08</v>
          </cell>
          <cell r="AA65" t="str">
            <v>NBR 13.731/08</v>
          </cell>
          <cell r="AL65" t="str">
            <v>104BPE0520</v>
          </cell>
        </row>
        <row r="66">
          <cell r="R66">
            <v>37.909999999999997</v>
          </cell>
          <cell r="Y66" t="str">
            <v>NBR 15.870/10</v>
          </cell>
          <cell r="AA66" t="str">
            <v>NBR 13.159/13</v>
          </cell>
          <cell r="AL66" t="str">
            <v>104BPE0520</v>
          </cell>
        </row>
        <row r="67">
          <cell r="R67">
            <v>45.49</v>
          </cell>
          <cell r="Y67" t="str">
            <v>NBR 15.870/10</v>
          </cell>
          <cell r="AA67" t="str">
            <v>NBR 13.159/13</v>
          </cell>
          <cell r="AL67" t="str">
            <v>104BPE0520</v>
          </cell>
        </row>
        <row r="68">
          <cell r="R68">
            <v>38.57</v>
          </cell>
          <cell r="Y68" t="str">
            <v>NBR 15.870/10</v>
          </cell>
          <cell r="AA68" t="str">
            <v>NBR 13.159/13</v>
          </cell>
          <cell r="AL68" t="str">
            <v>104BPE0520</v>
          </cell>
        </row>
        <row r="69">
          <cell r="R69">
            <v>16.440000000000001</v>
          </cell>
          <cell r="Y69" t="str">
            <v>NBR 13.731/08</v>
          </cell>
          <cell r="AA69" t="str">
            <v>NBR 13.731/08</v>
          </cell>
          <cell r="AL69" t="str">
            <v>104BPE0520</v>
          </cell>
        </row>
        <row r="70">
          <cell r="R70">
            <v>8.94</v>
          </cell>
          <cell r="Y70" t="str">
            <v>NBR 15.870/10</v>
          </cell>
          <cell r="AA70" t="str">
            <v>NBR 13.159/13</v>
          </cell>
          <cell r="AL70" t="str">
            <v>104BPE0520</v>
          </cell>
        </row>
        <row r="71">
          <cell r="R71">
            <v>38.69</v>
          </cell>
          <cell r="Y71" t="str">
            <v>NBR 13.731/08</v>
          </cell>
          <cell r="AA71" t="str">
            <v>NBR 13.731/08</v>
          </cell>
          <cell r="AL71" t="str">
            <v>104BPE0520</v>
          </cell>
        </row>
        <row r="72">
          <cell r="R72">
            <v>21.13</v>
          </cell>
          <cell r="Y72" t="str">
            <v>NBR 13.731/08</v>
          </cell>
          <cell r="AA72" t="str">
            <v>NBR 13.731/08</v>
          </cell>
          <cell r="AL72" t="str">
            <v>104BPE0520</v>
          </cell>
        </row>
        <row r="73">
          <cell r="R73">
            <v>56.87</v>
          </cell>
          <cell r="Y73" t="str">
            <v>NBR 13.731/08</v>
          </cell>
          <cell r="AA73" t="str">
            <v>NBR 13.731/08</v>
          </cell>
          <cell r="AL73" t="str">
            <v>104BPE0520</v>
          </cell>
        </row>
        <row r="74">
          <cell r="R74">
            <v>46.14</v>
          </cell>
          <cell r="Y74" t="str">
            <v>NBR 13.731/08</v>
          </cell>
          <cell r="AA74" t="str">
            <v>NBR 13.731/08</v>
          </cell>
          <cell r="AL74" t="str">
            <v>104BPE0520</v>
          </cell>
        </row>
        <row r="75">
          <cell r="R75">
            <v>37.49</v>
          </cell>
          <cell r="Y75" t="str">
            <v>NBR 13.731/08</v>
          </cell>
          <cell r="AA75" t="str">
            <v>NBR 13.731/08</v>
          </cell>
          <cell r="AL75" t="str">
            <v>104BPE0520</v>
          </cell>
        </row>
        <row r="76">
          <cell r="R76">
            <v>36.450000000000003</v>
          </cell>
          <cell r="Y76" t="str">
            <v>NBR 13.731/08</v>
          </cell>
          <cell r="AA76" t="str">
            <v>NBR 13.731/08</v>
          </cell>
          <cell r="AL76" t="str">
            <v>104BPE0520</v>
          </cell>
        </row>
        <row r="77">
          <cell r="R77">
            <v>25.96</v>
          </cell>
          <cell r="Y77" t="str">
            <v>NBR 13.731/08</v>
          </cell>
          <cell r="AA77" t="str">
            <v>NBR 13.731/08</v>
          </cell>
          <cell r="AL77" t="str">
            <v>104BPE0520</v>
          </cell>
        </row>
        <row r="78">
          <cell r="R78">
            <v>48.72</v>
          </cell>
          <cell r="Y78" t="str">
            <v>NBR 13.731/08</v>
          </cell>
          <cell r="AA78" t="str">
            <v>NBR 13.731/08</v>
          </cell>
          <cell r="AL78" t="str">
            <v>104BPE0520</v>
          </cell>
        </row>
        <row r="79">
          <cell r="R79">
            <v>26.01</v>
          </cell>
          <cell r="Y79" t="str">
            <v>NBR 13.731/08</v>
          </cell>
          <cell r="AA79" t="str">
            <v>NBR 13.731/08</v>
          </cell>
          <cell r="AL79" t="str">
            <v>104BPE0520</v>
          </cell>
        </row>
        <row r="80">
          <cell r="R80">
            <v>20.93</v>
          </cell>
          <cell r="Y80" t="str">
            <v>NBR 13.731/08</v>
          </cell>
          <cell r="AA80" t="str">
            <v>NBR 13.731/08</v>
          </cell>
          <cell r="AL80" t="str">
            <v>104BPE0520</v>
          </cell>
        </row>
        <row r="81">
          <cell r="R81">
            <v>37.159999999999997</v>
          </cell>
          <cell r="Y81" t="str">
            <v>NBR 13.731/08</v>
          </cell>
          <cell r="AA81" t="str">
            <v>NBR 13.731/08</v>
          </cell>
          <cell r="AL81" t="str">
            <v>104BPE0520</v>
          </cell>
        </row>
        <row r="82">
          <cell r="R82">
            <v>33.950000000000003</v>
          </cell>
          <cell r="Y82" t="str">
            <v>NBR 15.870/10</v>
          </cell>
          <cell r="AA82" t="str">
            <v>NBR 13.159/13</v>
          </cell>
          <cell r="AL82" t="str">
            <v>104BPE0520</v>
          </cell>
        </row>
        <row r="83">
          <cell r="R83">
            <v>37.85</v>
          </cell>
          <cell r="Y83" t="str">
            <v>NBR 15.870/10</v>
          </cell>
          <cell r="AA83" t="str">
            <v>NBR 13.159/13</v>
          </cell>
          <cell r="AL83" t="str">
            <v>104BPE0520</v>
          </cell>
        </row>
        <row r="84">
          <cell r="R84">
            <v>41.33</v>
          </cell>
          <cell r="Y84" t="str">
            <v>NBR 13.731/08</v>
          </cell>
          <cell r="AA84" t="str">
            <v>NBR 13.731/08</v>
          </cell>
          <cell r="AL84" t="str">
            <v>104BPE0520</v>
          </cell>
        </row>
        <row r="85">
          <cell r="R85">
            <v>34.6</v>
          </cell>
          <cell r="Y85" t="str">
            <v>NBR 13.731/08</v>
          </cell>
          <cell r="AA85" t="str">
            <v>NBR 13.731/08</v>
          </cell>
          <cell r="AL85" t="str">
            <v>104BPE0520</v>
          </cell>
        </row>
        <row r="86">
          <cell r="R86">
            <v>46.99</v>
          </cell>
          <cell r="Y86" t="str">
            <v>NBR 13.731/08</v>
          </cell>
          <cell r="AA86" t="str">
            <v>NBR 13.731/08</v>
          </cell>
          <cell r="AL86" t="str">
            <v>104BPE0520</v>
          </cell>
        </row>
        <row r="87">
          <cell r="R87">
            <v>44.89</v>
          </cell>
          <cell r="Y87" t="str">
            <v>NBR 13.731/08</v>
          </cell>
          <cell r="AA87" t="str">
            <v>NBR 13.731/08</v>
          </cell>
          <cell r="AL87" t="str">
            <v>104BPE0520</v>
          </cell>
        </row>
        <row r="88">
          <cell r="R88">
            <v>29.12</v>
          </cell>
          <cell r="Y88" t="str">
            <v>NBR 13.731/08</v>
          </cell>
          <cell r="AA88" t="str">
            <v>NBR 13.731/08</v>
          </cell>
          <cell r="AL88" t="str">
            <v>104BPE0520</v>
          </cell>
        </row>
        <row r="89">
          <cell r="R89">
            <v>28.89</v>
          </cell>
          <cell r="Y89" t="str">
            <v>NBR 13.731/08</v>
          </cell>
          <cell r="AA89" t="str">
            <v>NBR 13.731/08</v>
          </cell>
          <cell r="AL89" t="str">
            <v>104BPE0520</v>
          </cell>
        </row>
        <row r="90">
          <cell r="R90">
            <v>14.78</v>
          </cell>
          <cell r="Y90" t="str">
            <v>NBR 13.731/08</v>
          </cell>
          <cell r="AA90" t="str">
            <v>NBR 13.731/08</v>
          </cell>
          <cell r="AL90" t="str">
            <v>104BPE0520</v>
          </cell>
        </row>
        <row r="91">
          <cell r="R91">
            <v>24.52</v>
          </cell>
          <cell r="Y91" t="str">
            <v>NBR 13.731/08</v>
          </cell>
          <cell r="AA91" t="str">
            <v>NBR 13.731/08</v>
          </cell>
          <cell r="AL91" t="str">
            <v>104BPE0520</v>
          </cell>
        </row>
        <row r="92">
          <cell r="R92">
            <v>13.94</v>
          </cell>
          <cell r="Y92" t="str">
            <v>NBR 13.731/08</v>
          </cell>
          <cell r="AA92" t="str">
            <v>NBR 13.731/08</v>
          </cell>
          <cell r="AL92" t="str">
            <v>104BPE0530</v>
          </cell>
        </row>
        <row r="93">
          <cell r="R93">
            <v>29.39</v>
          </cell>
          <cell r="Y93" t="str">
            <v>NBR 15.870/10</v>
          </cell>
          <cell r="AA93" t="str">
            <v>NBR 13.159/13</v>
          </cell>
          <cell r="AL93" t="str">
            <v>104BPE0530</v>
          </cell>
        </row>
        <row r="94">
          <cell r="R94">
            <v>29.93</v>
          </cell>
          <cell r="Y94" t="str">
            <v>NBR 15.870/10</v>
          </cell>
          <cell r="AA94" t="str">
            <v>NBR 13.159/13</v>
          </cell>
          <cell r="AL94" t="str">
            <v>104BPE0530</v>
          </cell>
        </row>
        <row r="95">
          <cell r="R95">
            <v>21.47</v>
          </cell>
          <cell r="Y95" t="str">
            <v>NBR 15.870/10</v>
          </cell>
          <cell r="AA95" t="str">
            <v>NBR 13.159/13</v>
          </cell>
          <cell r="AL95" t="str">
            <v>104BPE0530</v>
          </cell>
        </row>
        <row r="96">
          <cell r="R96">
            <v>16.47</v>
          </cell>
          <cell r="Y96" t="str">
            <v>NBR 15.870/10</v>
          </cell>
          <cell r="AA96" t="str">
            <v>NBR 13.159/13</v>
          </cell>
          <cell r="AL96" t="str">
            <v>104BPE0530</v>
          </cell>
        </row>
        <row r="97">
          <cell r="R97">
            <v>11.35</v>
          </cell>
          <cell r="Y97" t="str">
            <v>NBR 13.731/08</v>
          </cell>
          <cell r="AA97" t="str">
            <v>NBR 13.731/08</v>
          </cell>
          <cell r="AL97" t="str">
            <v>104BPE0530</v>
          </cell>
        </row>
        <row r="98">
          <cell r="R98">
            <v>19.63</v>
          </cell>
          <cell r="Y98" t="str">
            <v>NBR 15.870/10</v>
          </cell>
          <cell r="AA98" t="str">
            <v>NBR 13.159/13</v>
          </cell>
          <cell r="AL98" t="str">
            <v>104BPE0530</v>
          </cell>
        </row>
        <row r="99">
          <cell r="R99">
            <v>22.61</v>
          </cell>
          <cell r="Y99" t="str">
            <v>NBR 15.870/10</v>
          </cell>
          <cell r="AA99" t="str">
            <v>NBR 13.159/13</v>
          </cell>
          <cell r="AL99" t="str">
            <v>104BPE0530</v>
          </cell>
        </row>
        <row r="100">
          <cell r="R100">
            <v>22.94</v>
          </cell>
          <cell r="Y100" t="str">
            <v>NBR 15.870/10</v>
          </cell>
          <cell r="AA100" t="str">
            <v>NBR 13.159/13</v>
          </cell>
          <cell r="AL100" t="str">
            <v>104BPE0530</v>
          </cell>
        </row>
        <row r="101">
          <cell r="R101">
            <v>28.92</v>
          </cell>
          <cell r="Y101" t="str">
            <v>NBR 15.870/10</v>
          </cell>
          <cell r="AA101" t="str">
            <v>NBR 13.159/13</v>
          </cell>
          <cell r="AL101" t="str">
            <v>104BPE0530</v>
          </cell>
        </row>
        <row r="102">
          <cell r="R102">
            <v>19.350000000000001</v>
          </cell>
          <cell r="Y102" t="str">
            <v>NBR 15.870/10</v>
          </cell>
          <cell r="AA102" t="str">
            <v>NBR 13.159/13</v>
          </cell>
          <cell r="AL102" t="str">
            <v>104BPE0530</v>
          </cell>
        </row>
        <row r="103">
          <cell r="R103">
            <v>27.07</v>
          </cell>
          <cell r="Y103" t="str">
            <v>NBR 15.870/10</v>
          </cell>
          <cell r="AA103" t="str">
            <v>NBR 13.159/13</v>
          </cell>
          <cell r="AL103" t="str">
            <v>104BPE0530</v>
          </cell>
        </row>
        <row r="104">
          <cell r="R104">
            <v>13.65</v>
          </cell>
          <cell r="Y104" t="str">
            <v>NBR 13.731/08</v>
          </cell>
          <cell r="AA104" t="str">
            <v>NBR 13.731/08</v>
          </cell>
          <cell r="AL104" t="str">
            <v>104BPE0530</v>
          </cell>
        </row>
        <row r="105">
          <cell r="R105">
            <v>48.44</v>
          </cell>
          <cell r="Y105" t="str">
            <v>NBR 13.731/08</v>
          </cell>
          <cell r="AA105" t="str">
            <v>NBR 13.731/08</v>
          </cell>
          <cell r="AL105" t="str">
            <v>104BPE0530</v>
          </cell>
        </row>
        <row r="106">
          <cell r="R106">
            <v>30.7</v>
          </cell>
          <cell r="Y106" t="str">
            <v>NBR 13.731/08</v>
          </cell>
          <cell r="AA106" t="str">
            <v>NBR 13.731/08</v>
          </cell>
          <cell r="AL106" t="str">
            <v>104BPE0550</v>
          </cell>
        </row>
        <row r="107">
          <cell r="R107">
            <v>28.47</v>
          </cell>
          <cell r="Y107" t="str">
            <v>NBR 13.731/08</v>
          </cell>
          <cell r="AA107" t="str">
            <v>NBR 13.731/08</v>
          </cell>
          <cell r="AL107" t="str">
            <v>104BPE0550</v>
          </cell>
        </row>
        <row r="108">
          <cell r="R108">
            <v>21.42</v>
          </cell>
          <cell r="Y108" t="str">
            <v>NBR 15.870/10</v>
          </cell>
          <cell r="AA108" t="str">
            <v>NBR 13.159/13</v>
          </cell>
          <cell r="AL108" t="str">
            <v>104BPE0550</v>
          </cell>
        </row>
        <row r="109">
          <cell r="R109">
            <v>26.19</v>
          </cell>
          <cell r="Y109" t="str">
            <v>NBR 13.731/08</v>
          </cell>
          <cell r="AA109" t="str">
            <v>NBR 13.731/08</v>
          </cell>
          <cell r="AL109" t="str">
            <v>104BPE0550</v>
          </cell>
        </row>
        <row r="110">
          <cell r="R110">
            <v>14.23</v>
          </cell>
          <cell r="Y110" t="str">
            <v>NBR 13.731/08</v>
          </cell>
          <cell r="AA110" t="str">
            <v>NBR 13.731/08</v>
          </cell>
          <cell r="AL110" t="str">
            <v>104BPE0550</v>
          </cell>
        </row>
        <row r="111">
          <cell r="R111">
            <v>34.35</v>
          </cell>
          <cell r="Y111" t="str">
            <v>NBR 15.870/10</v>
          </cell>
          <cell r="AA111" t="str">
            <v>NBR 13.159/13</v>
          </cell>
          <cell r="AL111" t="str">
            <v>104BPE0550</v>
          </cell>
        </row>
        <row r="112">
          <cell r="R112">
            <v>20.51</v>
          </cell>
          <cell r="Y112" t="str">
            <v>NBR 15.870/10</v>
          </cell>
          <cell r="AA112" t="str">
            <v>NBR 13.159/13</v>
          </cell>
          <cell r="AL112" t="str">
            <v>104BPE0550</v>
          </cell>
        </row>
        <row r="113">
          <cell r="R113">
            <v>17.05</v>
          </cell>
          <cell r="Y113" t="str">
            <v>NBR 13.731/08</v>
          </cell>
          <cell r="AA113" t="str">
            <v>NBR 13.731/08</v>
          </cell>
          <cell r="AL113" t="str">
            <v>104BPE0550</v>
          </cell>
        </row>
        <row r="114">
          <cell r="R114">
            <v>46.71</v>
          </cell>
          <cell r="Y114" t="str">
            <v>NBR 13.731/08</v>
          </cell>
          <cell r="AA114" t="str">
            <v>NBR 13.731/08</v>
          </cell>
          <cell r="AL114" t="str">
            <v>104BPE0550</v>
          </cell>
        </row>
        <row r="115">
          <cell r="R115">
            <v>43.88</v>
          </cell>
          <cell r="Y115" t="str">
            <v>NBR 15.870/10</v>
          </cell>
          <cell r="AA115" t="str">
            <v>NBR 13.159/13</v>
          </cell>
          <cell r="AL115" t="str">
            <v>104BPE0550</v>
          </cell>
        </row>
        <row r="116">
          <cell r="R116">
            <v>35.159999999999997</v>
          </cell>
          <cell r="Y116" t="str">
            <v>NBR 15.870/10</v>
          </cell>
          <cell r="AA116" t="str">
            <v>NBR 13.159/13</v>
          </cell>
          <cell r="AL116" t="str">
            <v>104BPE0550</v>
          </cell>
        </row>
        <row r="117">
          <cell r="R117">
            <v>20.84</v>
          </cell>
          <cell r="Y117" t="str">
            <v>NBR 15.870/10</v>
          </cell>
          <cell r="AA117" t="str">
            <v>NBR 13.159/13</v>
          </cell>
          <cell r="AL117" t="str">
            <v>104BPE0550</v>
          </cell>
        </row>
        <row r="118">
          <cell r="R118">
            <v>48.79</v>
          </cell>
          <cell r="Y118" t="str">
            <v>NBR 13.731/08</v>
          </cell>
          <cell r="AA118" t="str">
            <v>NBR 13.731/08</v>
          </cell>
          <cell r="AL118" t="str">
            <v>104BPE0550</v>
          </cell>
        </row>
        <row r="119">
          <cell r="R119">
            <v>25.97</v>
          </cell>
          <cell r="Y119" t="str">
            <v>NBR 13.731/08</v>
          </cell>
          <cell r="AA119" t="str">
            <v>NBR 13.731/08</v>
          </cell>
          <cell r="AL119" t="str">
            <v>104BPE0550</v>
          </cell>
        </row>
        <row r="120">
          <cell r="R120">
            <v>42.41</v>
          </cell>
          <cell r="Y120" t="str">
            <v>NBR 13.731/08</v>
          </cell>
          <cell r="AA120" t="str">
            <v>NBR 13.731/08</v>
          </cell>
          <cell r="AL120" t="str">
            <v>104BPE0550</v>
          </cell>
        </row>
        <row r="121">
          <cell r="R121">
            <v>71.61</v>
          </cell>
          <cell r="Y121" t="str">
            <v>NBR 13.731/08</v>
          </cell>
          <cell r="AA121" t="str">
            <v>NBR 13.731/08</v>
          </cell>
          <cell r="AL121" t="str">
            <v>104BPE0550</v>
          </cell>
        </row>
        <row r="122">
          <cell r="R122">
            <v>53.13</v>
          </cell>
          <cell r="Y122" t="str">
            <v>NBR 13.731/08</v>
          </cell>
          <cell r="AA122" t="str">
            <v>NBR 13.731/08</v>
          </cell>
          <cell r="AL122" t="str">
            <v>104BPE0550</v>
          </cell>
        </row>
        <row r="123">
          <cell r="R123">
            <v>36.869999999999997</v>
          </cell>
          <cell r="Y123" t="str">
            <v>NBR 15.870/10</v>
          </cell>
          <cell r="AA123" t="str">
            <v>NBR 13.159/13</v>
          </cell>
          <cell r="AL123" t="str">
            <v>104BPE0550</v>
          </cell>
        </row>
      </sheetData>
      <sheetData sheetId="21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 básicas"/>
      <sheetName val="Mobilização"/>
      <sheetName val="Aquisição&amp;Transporte"/>
      <sheetName val="pavimentação"/>
      <sheetName val="terraplenagem"/>
      <sheetName val="drenagem"/>
      <sheetName val="OAC"/>
      <sheetName val="sinalização"/>
      <sheetName val="MeioAmbiente"/>
      <sheetName val="ObrasComplem"/>
      <sheetName val="Banco de Dados"/>
      <sheetName val="MÃO DE OBRA"/>
      <sheetName val="EQUIPAMENTOS"/>
      <sheetName val="RESUMO DOS CUSTOS UNIT DE REF"/>
      <sheetName val="Materia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>
        <row r="1">
          <cell r="T1" t="str">
            <v>Resumo dos Custos Unitários de Referência</v>
          </cell>
        </row>
        <row r="3">
          <cell r="T3" t="str">
            <v>Código</v>
          </cell>
          <cell r="U3" t="str">
            <v>Atividade/Serviço</v>
          </cell>
          <cell r="V3" t="str">
            <v>ud</v>
          </cell>
          <cell r="W3" t="str">
            <v>Custo</v>
          </cell>
        </row>
        <row r="4">
          <cell r="T4" t="str">
            <v>1 A 00 001 00</v>
          </cell>
          <cell r="U4" t="str">
            <v xml:space="preserve"> Transporte local c/ basc. 5 m3 rodov. não pav.</v>
          </cell>
          <cell r="V4" t="str">
            <v>tkm</v>
          </cell>
          <cell r="W4">
            <v>0.64</v>
          </cell>
        </row>
        <row r="5">
          <cell r="T5" t="str">
            <v>1 A 00 001 05</v>
          </cell>
          <cell r="U5" t="str">
            <v xml:space="preserve"> Transp. local c/ basc. 10m3 rodov. não pav (const)</v>
          </cell>
          <cell r="V5" t="str">
            <v>tkm</v>
          </cell>
          <cell r="W5">
            <v>0.56000000000000005</v>
          </cell>
        </row>
        <row r="6">
          <cell r="T6" t="str">
            <v>1 A 00 001 06</v>
          </cell>
          <cell r="U6" t="str">
            <v xml:space="preserve"> Transp. local c/ basc. 10m3 rodov. não pav (consv)</v>
          </cell>
          <cell r="V6" t="str">
            <v>tkm</v>
          </cell>
          <cell r="W6">
            <v>0.67</v>
          </cell>
        </row>
        <row r="7">
          <cell r="T7" t="str">
            <v>1 A 00 001 07</v>
          </cell>
          <cell r="U7" t="str">
            <v xml:space="preserve"> Transp. local c/ basc. 10m3 rodov. não pav (restr) </v>
          </cell>
          <cell r="V7" t="str">
            <v>tkm</v>
          </cell>
          <cell r="W7">
            <v>0.65</v>
          </cell>
        </row>
        <row r="8">
          <cell r="T8" t="str">
            <v>1 A 00 001 08</v>
          </cell>
          <cell r="U8" t="str">
            <v xml:space="preserve"> Transporte local c/ basc. p/ rocha rodov. não pav. </v>
          </cell>
          <cell r="V8" t="str">
            <v>tkm</v>
          </cell>
          <cell r="W8">
            <v>0.81</v>
          </cell>
        </row>
        <row r="9">
          <cell r="T9" t="str">
            <v>1 A 00 001 40</v>
          </cell>
          <cell r="U9" t="str">
            <v xml:space="preserve"> Transp. local c/ carroceria 15 t rodov. não pav. </v>
          </cell>
          <cell r="V9" t="str">
            <v>tkm</v>
          </cell>
          <cell r="W9">
            <v>0.72</v>
          </cell>
        </row>
        <row r="10">
          <cell r="T10" t="str">
            <v>1 A 00 001 41</v>
          </cell>
          <cell r="U10" t="str">
            <v xml:space="preserve"> Transporte local c/ carroceria 4t rodov. não pav. </v>
          </cell>
          <cell r="V10" t="str">
            <v>tkm</v>
          </cell>
          <cell r="W10">
            <v>0.91</v>
          </cell>
        </row>
        <row r="11">
          <cell r="T11" t="str">
            <v>1 A 00 001 50</v>
          </cell>
          <cell r="U11" t="str">
            <v xml:space="preserve"> Transporte local c/ betoneira rodov. não pav. </v>
          </cell>
          <cell r="V11" t="str">
            <v>tkm</v>
          </cell>
          <cell r="W11">
            <v>0.87</v>
          </cell>
        </row>
        <row r="12">
          <cell r="T12" t="str">
            <v>1 A 00 001 60</v>
          </cell>
          <cell r="U12" t="str">
            <v xml:space="preserve"> Transp. local c/ carroc. c/ guind. rodov. não pav.</v>
          </cell>
          <cell r="V12" t="str">
            <v>tkm</v>
          </cell>
          <cell r="W12">
            <v>0.82</v>
          </cell>
        </row>
        <row r="13">
          <cell r="T13" t="str">
            <v>1 A 00 001 90</v>
          </cell>
          <cell r="U13" t="str">
            <v xml:space="preserve"> Transporte comercial c/ carroc. rodov. não pav.</v>
          </cell>
          <cell r="V13" t="str">
            <v>tkm</v>
          </cell>
          <cell r="W13">
            <v>0.43</v>
          </cell>
        </row>
        <row r="14">
          <cell r="T14" t="str">
            <v>1 A 00 001 91</v>
          </cell>
          <cell r="U14" t="str">
            <v xml:space="preserve"> Transporte comercial c/ basc. 10m3 rod. não pav.</v>
          </cell>
          <cell r="V14" t="str">
            <v>tkm</v>
          </cell>
          <cell r="W14">
            <v>0.44</v>
          </cell>
        </row>
        <row r="15">
          <cell r="T15" t="str">
            <v>1 A 00 002 00</v>
          </cell>
          <cell r="U15" t="str">
            <v xml:space="preserve"> Transporte local c/ basc. 5m3 rodov. pav. </v>
          </cell>
          <cell r="V15" t="str">
            <v>tkm</v>
          </cell>
          <cell r="W15">
            <v>0.51</v>
          </cell>
        </row>
        <row r="16">
          <cell r="T16" t="str">
            <v>1 A 00 002 03</v>
          </cell>
          <cell r="U16" t="str">
            <v xml:space="preserve"> Transp. local material para remendos </v>
          </cell>
          <cell r="V16" t="str">
            <v>tkm</v>
          </cell>
          <cell r="W16">
            <v>1.1000000000000001</v>
          </cell>
        </row>
        <row r="17">
          <cell r="T17" t="str">
            <v>1 A 00 002 05</v>
          </cell>
          <cell r="U17" t="str">
            <v xml:space="preserve"> Transp. local c/ basc. 10m3 rodov. pav. (const) </v>
          </cell>
          <cell r="V17" t="str">
            <v>tkm</v>
          </cell>
          <cell r="W17">
            <v>0.44</v>
          </cell>
        </row>
        <row r="18">
          <cell r="T18" t="str">
            <v>1 A 00 002 06</v>
          </cell>
          <cell r="U18" t="str">
            <v xml:space="preserve"> Transp. local c/ basc. 10m3 rodov. pav. (consv) </v>
          </cell>
          <cell r="V18" t="str">
            <v>tkm</v>
          </cell>
          <cell r="W18">
            <v>0.51</v>
          </cell>
        </row>
        <row r="19">
          <cell r="T19" t="str">
            <v>1 A 00 002 07</v>
          </cell>
          <cell r="U19" t="str">
            <v xml:space="preserve"> Transp. local c/ basc. 10m3 rodov. pav. (restr) </v>
          </cell>
          <cell r="V19" t="str">
            <v>tkm</v>
          </cell>
          <cell r="W19">
            <v>0.49</v>
          </cell>
        </row>
        <row r="20">
          <cell r="T20" t="str">
            <v>1 A 00 002 08</v>
          </cell>
          <cell r="U20" t="str">
            <v xml:space="preserve"> Transporte local c/ basc. p/ rocha rodov. pav.</v>
          </cell>
          <cell r="V20" t="str">
            <v>tkm</v>
          </cell>
          <cell r="W20">
            <v>0.61</v>
          </cell>
        </row>
        <row r="21">
          <cell r="T21" t="str">
            <v>1 A 00 002 40</v>
          </cell>
          <cell r="U21" t="str">
            <v xml:space="preserve"> Transporte local c/ carroceria 15 t rodov. pav. </v>
          </cell>
          <cell r="V21" t="str">
            <v>tkm</v>
          </cell>
          <cell r="W21">
            <v>0.54</v>
          </cell>
        </row>
        <row r="22">
          <cell r="T22" t="str">
            <v>1 A 00 002 41</v>
          </cell>
          <cell r="U22" t="str">
            <v xml:space="preserve"> Transporte local c/ carroceria 4t rodov. pav.</v>
          </cell>
          <cell r="V22" t="str">
            <v>tkm</v>
          </cell>
          <cell r="W22">
            <v>0.71</v>
          </cell>
        </row>
        <row r="23">
          <cell r="T23" t="str">
            <v>1 A 00 002 50</v>
          </cell>
          <cell r="U23" t="str">
            <v xml:space="preserve"> Transporte local c/ betoneira rodov. pav. </v>
          </cell>
          <cell r="V23" t="str">
            <v>tkm</v>
          </cell>
          <cell r="W23">
            <v>0.65</v>
          </cell>
        </row>
        <row r="24">
          <cell r="T24" t="str">
            <v>1 A 00 002 60</v>
          </cell>
          <cell r="U24" t="str">
            <v xml:space="preserve"> Transp. local c/ carroceria c/ guind. rodov. pav. </v>
          </cell>
          <cell r="V24" t="str">
            <v>tkm</v>
          </cell>
          <cell r="W24">
            <v>0.73</v>
          </cell>
        </row>
        <row r="25">
          <cell r="T25" t="str">
            <v>1 A 00 002 90</v>
          </cell>
          <cell r="U25" t="str">
            <v xml:space="preserve"> Transporte comercial c/ carroceria rodov. pav.</v>
          </cell>
          <cell r="V25" t="str">
            <v>tkm</v>
          </cell>
          <cell r="W25">
            <v>0.28999999999999998</v>
          </cell>
        </row>
        <row r="26">
          <cell r="T26" t="str">
            <v>1 A 00 002 91</v>
          </cell>
          <cell r="U26" t="str">
            <v xml:space="preserve"> Transporte comercial c/ basc. 10m3 rod. pav. </v>
          </cell>
          <cell r="V26" t="str">
            <v>tkm</v>
          </cell>
          <cell r="W26">
            <v>0.28999999999999998</v>
          </cell>
        </row>
        <row r="27">
          <cell r="T27" t="str">
            <v>1 A 00 102 00</v>
          </cell>
          <cell r="U27" t="str">
            <v xml:space="preserve"> Transporte local de material betuminoso </v>
          </cell>
          <cell r="V27" t="str">
            <v>tkm</v>
          </cell>
          <cell r="W27">
            <v>1.02</v>
          </cell>
        </row>
        <row r="28">
          <cell r="T28" t="str">
            <v>1 A 00 112 90</v>
          </cell>
          <cell r="U28" t="str">
            <v xml:space="preserve"> Transporte comercial material betuminoso a quente</v>
          </cell>
          <cell r="V28" t="str">
            <v>tkm</v>
          </cell>
          <cell r="W28">
            <v>0</v>
          </cell>
        </row>
        <row r="29">
          <cell r="T29" t="str">
            <v>1 A 00 112 91</v>
          </cell>
          <cell r="U29" t="str">
            <v xml:space="preserve"> Transporte comercial material betuminoso a frio</v>
          </cell>
          <cell r="V29" t="str">
            <v>tkm</v>
          </cell>
          <cell r="W29">
            <v>0</v>
          </cell>
        </row>
        <row r="30">
          <cell r="T30" t="str">
            <v>1 A 00 201 70</v>
          </cell>
          <cell r="U30" t="str">
            <v xml:space="preserve"> Transp. local água c/ cam. tanque rodov. não pav.</v>
          </cell>
          <cell r="V30" t="str">
            <v>tkm</v>
          </cell>
          <cell r="W30">
            <v>0.8</v>
          </cell>
        </row>
        <row r="31">
          <cell r="T31" t="str">
            <v>1 A 00 202 70</v>
          </cell>
          <cell r="U31" t="str">
            <v xml:space="preserve"> Transp. local de água c/ cam. tanque rodov. pav.</v>
          </cell>
          <cell r="V31" t="str">
            <v>tkm</v>
          </cell>
          <cell r="W31">
            <v>0.6</v>
          </cell>
        </row>
        <row r="32">
          <cell r="T32" t="str">
            <v>1 A 00 301 00</v>
          </cell>
          <cell r="U32" t="str">
            <v xml:space="preserve"> Fornecimento de Aço CA-25</v>
          </cell>
          <cell r="V32" t="str">
            <v>kg</v>
          </cell>
          <cell r="W32">
            <v>4.3899999999999997</v>
          </cell>
        </row>
        <row r="33">
          <cell r="T33" t="str">
            <v>1 A 00 302 00</v>
          </cell>
          <cell r="U33" t="str">
            <v xml:space="preserve"> Fornecimento de Aço CA-50 </v>
          </cell>
          <cell r="V33" t="str">
            <v>kg</v>
          </cell>
          <cell r="W33">
            <v>4.6399999999999997</v>
          </cell>
        </row>
        <row r="34">
          <cell r="T34" t="str">
            <v>1 A 00 303 00</v>
          </cell>
          <cell r="U34" t="str">
            <v xml:space="preserve"> Fornecimento de Aço CA-60 </v>
          </cell>
          <cell r="V34" t="str">
            <v>kg</v>
          </cell>
          <cell r="W34">
            <v>4.97</v>
          </cell>
        </row>
        <row r="35">
          <cell r="T35" t="str">
            <v>1 A 00 716 00</v>
          </cell>
          <cell r="U35" t="str">
            <v xml:space="preserve"> Areia comercial </v>
          </cell>
          <cell r="V35" t="str">
            <v>m3</v>
          </cell>
          <cell r="W35">
            <v>28.33</v>
          </cell>
        </row>
        <row r="36">
          <cell r="T36" t="str">
            <v>1 A 00 717 00</v>
          </cell>
          <cell r="U36" t="str">
            <v xml:space="preserve"> Brita Comercial </v>
          </cell>
          <cell r="V36" t="str">
            <v>m3</v>
          </cell>
          <cell r="W36">
            <v>38</v>
          </cell>
        </row>
        <row r="37">
          <cell r="T37" t="str">
            <v>1 A 00 901 01</v>
          </cell>
          <cell r="U37" t="str">
            <v xml:space="preserve"> Alvenaria de pedra argamassada </v>
          </cell>
          <cell r="V37" t="str">
            <v>m3</v>
          </cell>
          <cell r="W37">
            <v>146.53</v>
          </cell>
        </row>
        <row r="38">
          <cell r="T38" t="str">
            <v>1 A 00 901 51</v>
          </cell>
          <cell r="U38" t="str">
            <v xml:space="preserve"> Alvenaria de pedra argamassada AC/PC </v>
          </cell>
          <cell r="V38" t="str">
            <v>m3</v>
          </cell>
          <cell r="W38">
            <v>159.19999999999999</v>
          </cell>
        </row>
        <row r="39">
          <cell r="T39" t="str">
            <v>1 A 00 902 01</v>
          </cell>
          <cell r="U39" t="str">
            <v xml:space="preserve"> Alvenaria de tijolos </v>
          </cell>
          <cell r="V39" t="str">
            <v>m2</v>
          </cell>
          <cell r="W39">
            <v>38.049999999999997</v>
          </cell>
        </row>
        <row r="40">
          <cell r="T40" t="str">
            <v>1 A 00 902 51</v>
          </cell>
          <cell r="U40" t="str">
            <v xml:space="preserve"> Alvenaria de tijolos AC </v>
          </cell>
          <cell r="V40" t="str">
            <v>m2</v>
          </cell>
          <cell r="W40">
            <v>38.880000000000003</v>
          </cell>
        </row>
        <row r="41">
          <cell r="T41" t="str">
            <v>1 A 00 903 01</v>
          </cell>
          <cell r="U41" t="str">
            <v xml:space="preserve"> Dentes para bueiros duplos D=1,00 m </v>
          </cell>
          <cell r="V41" t="str">
            <v>und</v>
          </cell>
          <cell r="W41">
            <v>109.03</v>
          </cell>
        </row>
        <row r="42">
          <cell r="T42" t="str">
            <v>1 A 00 903 51</v>
          </cell>
          <cell r="U42" t="str">
            <v xml:space="preserve"> Dentes para bueiros duplos D=1,00 m AC/BC/PC </v>
          </cell>
          <cell r="V42" t="str">
            <v>und</v>
          </cell>
          <cell r="W42">
            <v>120.4</v>
          </cell>
        </row>
        <row r="43">
          <cell r="T43" t="str">
            <v>1 A 00 904 01</v>
          </cell>
          <cell r="U43" t="str">
            <v xml:space="preserve"> Dentes para bueiros duplos D=1,20 m </v>
          </cell>
          <cell r="V43" t="str">
            <v>und</v>
          </cell>
          <cell r="W43">
            <v>122.24</v>
          </cell>
        </row>
        <row r="44">
          <cell r="T44" t="str">
            <v>1 A 00 904 51</v>
          </cell>
          <cell r="U44" t="str">
            <v xml:space="preserve"> Dentes para bueiros duplos D=1,20 m AC/BC/PC </v>
          </cell>
          <cell r="V44" t="str">
            <v>und</v>
          </cell>
          <cell r="W44">
            <v>135.34</v>
          </cell>
        </row>
        <row r="45">
          <cell r="T45" t="str">
            <v>1 A 00 905 01</v>
          </cell>
          <cell r="U45" t="str">
            <v xml:space="preserve"> Dentes para bueiros duplos D=1,50 m</v>
          </cell>
          <cell r="V45" t="str">
            <v>und</v>
          </cell>
          <cell r="W45">
            <v>153.41999999999999</v>
          </cell>
        </row>
        <row r="46">
          <cell r="T46" t="str">
            <v>1 A 00 905 51</v>
          </cell>
          <cell r="U46" t="str">
            <v xml:space="preserve"> Dentes para bueiros duplos D=1,50 m AC/BC/PC </v>
          </cell>
          <cell r="V46" t="str">
            <v>und</v>
          </cell>
          <cell r="W46">
            <v>169.05</v>
          </cell>
        </row>
        <row r="47">
          <cell r="T47" t="str">
            <v>1 A 00 906 01</v>
          </cell>
          <cell r="U47" t="str">
            <v xml:space="preserve"> Dentes para bueiros simples D=0,60 m </v>
          </cell>
          <cell r="V47" t="str">
            <v>und</v>
          </cell>
          <cell r="W47">
            <v>36.950000000000003</v>
          </cell>
        </row>
        <row r="48">
          <cell r="T48" t="str">
            <v>1 A 00 906 51</v>
          </cell>
          <cell r="U48" t="str">
            <v xml:space="preserve"> Dentes para bueiros simples D=0,60 m AC/BC/PC </v>
          </cell>
          <cell r="V48" t="str">
            <v>und</v>
          </cell>
          <cell r="W48">
            <v>40.75</v>
          </cell>
        </row>
        <row r="49">
          <cell r="T49" t="str">
            <v>1 A 00 907 01</v>
          </cell>
          <cell r="U49" t="str">
            <v xml:space="preserve"> Dentes para bueiros simples D=0,80 m </v>
          </cell>
          <cell r="V49" t="str">
            <v>und</v>
          </cell>
          <cell r="W49">
            <v>46.03</v>
          </cell>
        </row>
        <row r="50">
          <cell r="T50" t="str">
            <v>1 A 00 907 51</v>
          </cell>
          <cell r="U50" t="str">
            <v xml:space="preserve"> Dentes para bueiros simples D=0,80 m AC/BC/PC </v>
          </cell>
          <cell r="V50" t="str">
            <v>und</v>
          </cell>
          <cell r="W50">
            <v>50.77</v>
          </cell>
        </row>
        <row r="51">
          <cell r="T51" t="str">
            <v>1 A 00 908 01</v>
          </cell>
          <cell r="U51" t="str">
            <v xml:space="preserve"> Dentes para bueiros simples D=1,00 m </v>
          </cell>
          <cell r="V51" t="str">
            <v>und</v>
          </cell>
          <cell r="W51">
            <v>54.43</v>
          </cell>
        </row>
        <row r="52">
          <cell r="T52" t="str">
            <v>1 A 00 908 51</v>
          </cell>
          <cell r="U52" t="str">
            <v xml:space="preserve"> Dentes para bueiros simples D=1,00 m AC/BC/PC </v>
          </cell>
          <cell r="V52" t="str">
            <v>und</v>
          </cell>
          <cell r="W52">
            <v>60.1</v>
          </cell>
        </row>
        <row r="53">
          <cell r="T53" t="str">
            <v>1 A 00 909 01</v>
          </cell>
          <cell r="U53" t="str">
            <v xml:space="preserve"> Dentes para bueiros simples D=1,20 m </v>
          </cell>
          <cell r="V53" t="str">
            <v>und</v>
          </cell>
          <cell r="W53">
            <v>61.2</v>
          </cell>
        </row>
        <row r="54">
          <cell r="T54" t="str">
            <v>1 A 00 909 51</v>
          </cell>
          <cell r="U54" t="str">
            <v xml:space="preserve"> Dentes para bueiros simples D=1,20 m AC/BC/PC </v>
          </cell>
          <cell r="V54" t="str">
            <v>und</v>
          </cell>
          <cell r="W54">
            <v>67.760000000000005</v>
          </cell>
        </row>
        <row r="55">
          <cell r="T55" t="str">
            <v>1 A 00 910 01</v>
          </cell>
          <cell r="U55" t="str">
            <v xml:space="preserve"> Dentes para bueiros simples D=1,50 m </v>
          </cell>
          <cell r="V55" t="str">
            <v>und</v>
          </cell>
          <cell r="W55">
            <v>80.239999999999995</v>
          </cell>
        </row>
        <row r="56">
          <cell r="T56" t="str">
            <v>1 A 00 910 51</v>
          </cell>
          <cell r="U56" t="str">
            <v xml:space="preserve"> Dentes para bueiros simples D=1,50 m AC/BC/PC </v>
          </cell>
          <cell r="V56" t="str">
            <v>und</v>
          </cell>
          <cell r="W56">
            <v>88.05</v>
          </cell>
        </row>
        <row r="57">
          <cell r="T57" t="str">
            <v>1 A 00 911 01</v>
          </cell>
          <cell r="U57" t="str">
            <v xml:space="preserve"> Dentes para bueiros triplos D=1,00 m </v>
          </cell>
          <cell r="V57" t="str">
            <v>und</v>
          </cell>
          <cell r="W57">
            <v>157.66</v>
          </cell>
        </row>
        <row r="58">
          <cell r="T58" t="str">
            <v>1 A 00 911 51</v>
          </cell>
          <cell r="U58" t="str">
            <v xml:space="preserve"> Dentes para bueiros triplos D=1,00 m AC/BC/PC </v>
          </cell>
          <cell r="V58" t="str">
            <v>und</v>
          </cell>
          <cell r="W58">
            <v>174.7</v>
          </cell>
        </row>
        <row r="59">
          <cell r="T59" t="str">
            <v>1 A 00 912 01</v>
          </cell>
          <cell r="U59" t="str">
            <v xml:space="preserve"> Dentes para bueiros triplos D=1,20 m </v>
          </cell>
          <cell r="V59" t="str">
            <v>und</v>
          </cell>
          <cell r="W59">
            <v>183.44</v>
          </cell>
        </row>
        <row r="60">
          <cell r="T60" t="str">
            <v>1 A 00 912 51</v>
          </cell>
          <cell r="U60" t="str">
            <v xml:space="preserve"> Dentes para bueiros triplos D=1,20 m AC/BC/PC </v>
          </cell>
          <cell r="V60" t="str">
            <v>und</v>
          </cell>
          <cell r="W60">
            <v>203.1</v>
          </cell>
        </row>
        <row r="61">
          <cell r="T61" t="str">
            <v>1 A 00 913 01</v>
          </cell>
          <cell r="U61" t="str">
            <v xml:space="preserve"> Dentes para bueiros triplos D=1,50 m </v>
          </cell>
          <cell r="V61" t="str">
            <v>und</v>
          </cell>
          <cell r="W61">
            <v>225.77</v>
          </cell>
        </row>
        <row r="62">
          <cell r="T62" t="str">
            <v>1 A 00 913 51</v>
          </cell>
          <cell r="U62" t="str">
            <v xml:space="preserve"> Dentes para bueiros triplos D=1,50 m AC/BC/PC </v>
          </cell>
          <cell r="V62" t="str">
            <v>und</v>
          </cell>
          <cell r="W62">
            <v>249.2</v>
          </cell>
        </row>
        <row r="63">
          <cell r="T63" t="str">
            <v>1 A 00 961 00</v>
          </cell>
          <cell r="U63" t="str">
            <v xml:space="preserve"> Peças de Desgaste do Britador 30m3/h </v>
          </cell>
          <cell r="V63" t="str">
            <v>cjh</v>
          </cell>
          <cell r="W63">
            <v>46.08</v>
          </cell>
        </row>
        <row r="64">
          <cell r="T64" t="str">
            <v>1 A 00 962 00</v>
          </cell>
          <cell r="U64" t="str">
            <v xml:space="preserve"> Peças de Desgaste do Britador 9 a 20m3/h </v>
          </cell>
          <cell r="V64" t="str">
            <v>cjh</v>
          </cell>
          <cell r="W64">
            <v>25.42</v>
          </cell>
        </row>
        <row r="65">
          <cell r="T65" t="str">
            <v>1 A 00 963 00</v>
          </cell>
          <cell r="U65" t="str">
            <v xml:space="preserve"> Peças de Desgaste do Britador 80m3/h </v>
          </cell>
          <cell r="V65" t="str">
            <v>cjh</v>
          </cell>
          <cell r="W65">
            <v>119.41</v>
          </cell>
        </row>
        <row r="66">
          <cell r="T66" t="str">
            <v>1 A 00 964 00</v>
          </cell>
          <cell r="U66" t="str">
            <v xml:space="preserve"> Peças de desgaste britador prod. de rachão </v>
          </cell>
          <cell r="V66" t="str">
            <v>cjh</v>
          </cell>
          <cell r="W66">
            <v>37.33</v>
          </cell>
        </row>
        <row r="67">
          <cell r="T67" t="str">
            <v>1 A 00 999 06</v>
          </cell>
          <cell r="U67" t="str">
            <v xml:space="preserve"> Solo local / selo de argila apiloado </v>
          </cell>
          <cell r="V67" t="str">
            <v>m3</v>
          </cell>
          <cell r="W67">
            <v>13.48</v>
          </cell>
        </row>
        <row r="68">
          <cell r="T68" t="str">
            <v>1 A 01 100 01</v>
          </cell>
          <cell r="U68" t="str">
            <v xml:space="preserve"> Limpeza camada vegetal em jazida (const e restr.) </v>
          </cell>
          <cell r="V68" t="str">
            <v>m2</v>
          </cell>
          <cell r="W68">
            <v>0.37</v>
          </cell>
        </row>
        <row r="69">
          <cell r="T69" t="str">
            <v>1 A 01 100 02</v>
          </cell>
          <cell r="U69" t="str">
            <v xml:space="preserve"> Limpeza de camada vegetal em jazida (consv) </v>
          </cell>
          <cell r="V69" t="str">
            <v>m2</v>
          </cell>
          <cell r="W69">
            <v>0.73</v>
          </cell>
        </row>
        <row r="70">
          <cell r="T70" t="str">
            <v>1 A 01 105 01</v>
          </cell>
          <cell r="U70" t="str">
            <v xml:space="preserve"> Expurgo de jazida (const e restr) </v>
          </cell>
          <cell r="V70" t="str">
            <v>m3</v>
          </cell>
          <cell r="W70">
            <v>1.98</v>
          </cell>
        </row>
        <row r="71">
          <cell r="T71" t="str">
            <v>1 A 01 105 02</v>
          </cell>
          <cell r="U71" t="str">
            <v xml:space="preserve"> Expurgo de jazida (consv) </v>
          </cell>
          <cell r="V71" t="str">
            <v>m3</v>
          </cell>
          <cell r="W71">
            <v>3.93</v>
          </cell>
        </row>
        <row r="72">
          <cell r="T72" t="str">
            <v>1 A 01 111 00</v>
          </cell>
          <cell r="U72" t="str">
            <v xml:space="preserve"> Material de base (conserv) </v>
          </cell>
          <cell r="V72" t="str">
            <v>m3</v>
          </cell>
          <cell r="W72">
            <v>0</v>
          </cell>
        </row>
        <row r="73">
          <cell r="T73" t="str">
            <v>1 A 01 111 01</v>
          </cell>
          <cell r="U73" t="str">
            <v xml:space="preserve"> Esc. e carga material de jazida (consv) </v>
          </cell>
          <cell r="V73" t="str">
            <v>m3</v>
          </cell>
          <cell r="W73">
            <v>7.31</v>
          </cell>
        </row>
        <row r="74">
          <cell r="T74" t="str">
            <v>1 A 01 120 01</v>
          </cell>
          <cell r="U74" t="str">
            <v xml:space="preserve"> Escav. e carga de mater. de jazida(const e restr) </v>
          </cell>
          <cell r="V74" t="str">
            <v>m3</v>
          </cell>
          <cell r="W74">
            <v>3.9</v>
          </cell>
        </row>
        <row r="75">
          <cell r="T75" t="str">
            <v>1 A 01 150 01</v>
          </cell>
          <cell r="U75" t="str">
            <v xml:space="preserve"> Rocha p/ britagem c/ perfur. sobre esteira </v>
          </cell>
          <cell r="V75" t="str">
            <v>m3</v>
          </cell>
          <cell r="W75">
            <v>24</v>
          </cell>
        </row>
        <row r="76">
          <cell r="T76" t="str">
            <v>1 A 01 150 02</v>
          </cell>
          <cell r="U76" t="str">
            <v xml:space="preserve"> Rocha p/ britagem com perfuratriz manual </v>
          </cell>
          <cell r="V76" t="str">
            <v>m3</v>
          </cell>
          <cell r="W76">
            <v>23.79</v>
          </cell>
        </row>
        <row r="77">
          <cell r="T77" t="str">
            <v>1 A 01 155 01</v>
          </cell>
          <cell r="U77" t="str">
            <v xml:space="preserve"> Rachão ou pedra-de-mão produzidos-(const e rest) </v>
          </cell>
          <cell r="V77" t="str">
            <v>m3</v>
          </cell>
          <cell r="W77">
            <v>19.809999999999999</v>
          </cell>
        </row>
        <row r="78">
          <cell r="T78" t="str">
            <v>1 A 01 155 51</v>
          </cell>
          <cell r="U78" t="str">
            <v xml:space="preserve"> Rachão ou pedra-de-mão comercial (cont e rest)/ PC</v>
          </cell>
          <cell r="V78" t="str">
            <v>m3</v>
          </cell>
          <cell r="W78">
            <v>25</v>
          </cell>
        </row>
        <row r="79">
          <cell r="T79" t="str">
            <v>1 A 01 170 01</v>
          </cell>
          <cell r="U79" t="str">
            <v xml:space="preserve"> Areia extraída com escavadeira hidráulica </v>
          </cell>
          <cell r="V79" t="str">
            <v>m3</v>
          </cell>
          <cell r="W79">
            <v>6.16</v>
          </cell>
        </row>
        <row r="80">
          <cell r="T80" t="str">
            <v>1 A 01 170 02</v>
          </cell>
          <cell r="U80" t="str">
            <v xml:space="preserve"> Areia extraída com trator e carregadeira </v>
          </cell>
          <cell r="V80" t="str">
            <v>m3</v>
          </cell>
          <cell r="W80">
            <v>5.16</v>
          </cell>
        </row>
        <row r="81">
          <cell r="T81" t="str">
            <v>1 A 01 170 03</v>
          </cell>
          <cell r="U81" t="str">
            <v xml:space="preserve"> Areia extraída com draga de sucção (tipo bomba) </v>
          </cell>
          <cell r="V81" t="str">
            <v>m3</v>
          </cell>
          <cell r="W81">
            <v>20.56</v>
          </cell>
        </row>
        <row r="82">
          <cell r="T82" t="str">
            <v>1 A 01 200 01</v>
          </cell>
          <cell r="U82" t="str">
            <v xml:space="preserve"> Brita produzida em central de britagem de 80 m3/h </v>
          </cell>
          <cell r="V82" t="str">
            <v>m3</v>
          </cell>
          <cell r="W82">
            <v>23.65</v>
          </cell>
        </row>
        <row r="83">
          <cell r="T83" t="str">
            <v>1 A 01 200 02</v>
          </cell>
          <cell r="U83" t="str">
            <v xml:space="preserve"> Brita produzida em central de britagem de 30 m3/h</v>
          </cell>
          <cell r="V83" t="str">
            <v>m3</v>
          </cell>
          <cell r="W83">
            <v>29.9</v>
          </cell>
        </row>
        <row r="84">
          <cell r="T84" t="str">
            <v>1 A 01 200 04</v>
          </cell>
          <cell r="U84" t="str">
            <v xml:space="preserve"> Pedra de mão produzida manualmente (consv) </v>
          </cell>
          <cell r="V84" t="str">
            <v>m3</v>
          </cell>
          <cell r="W84">
            <v>36.71</v>
          </cell>
        </row>
        <row r="85">
          <cell r="T85" t="str">
            <v>1 A 01 390 02</v>
          </cell>
          <cell r="U85" t="str">
            <v xml:space="preserve"> Usinagem de CBUQ (capa de rolamento) </v>
          </cell>
          <cell r="V85" t="str">
            <v>t</v>
          </cell>
          <cell r="W85">
            <v>36.840000000000003</v>
          </cell>
        </row>
        <row r="86">
          <cell r="T86" t="str">
            <v>1 A 01 390 03</v>
          </cell>
          <cell r="U86" t="str">
            <v xml:space="preserve"> Usinagem de CBUQ (binder) </v>
          </cell>
          <cell r="V86" t="str">
            <v>t</v>
          </cell>
          <cell r="W86">
            <v>31.88</v>
          </cell>
        </row>
        <row r="87">
          <cell r="T87" t="str">
            <v>1 A 01 390 52</v>
          </cell>
          <cell r="U87" t="str">
            <v xml:space="preserve"> Usinagem de CBUQ (capa de rolamento) AC/BC</v>
          </cell>
          <cell r="V87" t="str">
            <v>t</v>
          </cell>
          <cell r="W87">
            <v>46.82</v>
          </cell>
        </row>
        <row r="88">
          <cell r="T88" t="str">
            <v>1 A 01 390 53</v>
          </cell>
          <cell r="U88" t="str">
            <v xml:space="preserve"> Usinagem de CBUQ (binder) AC/BC</v>
          </cell>
          <cell r="V88" t="str">
            <v>t</v>
          </cell>
          <cell r="W88">
            <v>42.23</v>
          </cell>
        </row>
        <row r="89">
          <cell r="T89" t="str">
            <v>1 A 01 391 02</v>
          </cell>
          <cell r="U89" t="str">
            <v xml:space="preserve"> Usinagem de areia-asfalto</v>
          </cell>
          <cell r="V89" t="str">
            <v>t</v>
          </cell>
          <cell r="W89">
            <v>41.76</v>
          </cell>
        </row>
        <row r="90">
          <cell r="T90" t="str">
            <v>1 A 01 391 52</v>
          </cell>
          <cell r="U90" t="str">
            <v xml:space="preserve"> Usinagem de areia-asfalto AC</v>
          </cell>
          <cell r="V90" t="str">
            <v>t</v>
          </cell>
          <cell r="W90">
            <v>57.73</v>
          </cell>
        </row>
        <row r="91">
          <cell r="T91" t="str">
            <v>1 A 01 395 01</v>
          </cell>
          <cell r="U91" t="str">
            <v xml:space="preserve"> Usinagem de brita graduada</v>
          </cell>
          <cell r="V91" t="str">
            <v>m3</v>
          </cell>
          <cell r="W91">
            <v>41.06</v>
          </cell>
        </row>
        <row r="92">
          <cell r="T92" t="str">
            <v>1 A 01 395 02</v>
          </cell>
          <cell r="U92" t="str">
            <v xml:space="preserve"> Usinagem de solo-brita</v>
          </cell>
          <cell r="V92" t="str">
            <v>m3</v>
          </cell>
          <cell r="W92">
            <v>22.69</v>
          </cell>
        </row>
        <row r="93">
          <cell r="T93" t="str">
            <v>1 A 01 395 51</v>
          </cell>
          <cell r="U93" t="str">
            <v xml:space="preserve"> Usinagem de brita graduada BC </v>
          </cell>
          <cell r="V93" t="str">
            <v>m3</v>
          </cell>
          <cell r="W93">
            <v>64.02</v>
          </cell>
        </row>
        <row r="94">
          <cell r="T94" t="str">
            <v>1 A 01 395 52</v>
          </cell>
          <cell r="U94" t="str">
            <v xml:space="preserve"> Usinagem de solo-brita BC </v>
          </cell>
          <cell r="V94" t="str">
            <v>m3</v>
          </cell>
          <cell r="W94">
            <v>31.87</v>
          </cell>
        </row>
        <row r="95">
          <cell r="T95" t="str">
            <v>1 A 01 396 01</v>
          </cell>
          <cell r="U95" t="str">
            <v xml:space="preserve"> Usinagem de solo-cimento</v>
          </cell>
          <cell r="V95" t="str">
            <v>m3</v>
          </cell>
          <cell r="W95">
            <v>78.739999999999995</v>
          </cell>
        </row>
        <row r="96">
          <cell r="T96" t="str">
            <v>1 A 01 396 02</v>
          </cell>
          <cell r="U96" t="str">
            <v xml:space="preserve"> Usinagem de solo melhorado com cimento.</v>
          </cell>
          <cell r="V96" t="str">
            <v>m3</v>
          </cell>
          <cell r="W96">
            <v>43.31</v>
          </cell>
        </row>
        <row r="97">
          <cell r="T97" t="str">
            <v>1 A 01 397 02</v>
          </cell>
          <cell r="U97" t="str">
            <v xml:space="preserve"> Usinagem de P.M.F. </v>
          </cell>
          <cell r="V97" t="str">
            <v>m3</v>
          </cell>
          <cell r="W97">
            <v>40.01</v>
          </cell>
        </row>
        <row r="98">
          <cell r="T98" t="str">
            <v>1 A 01 397 52</v>
          </cell>
          <cell r="U98" t="str">
            <v xml:space="preserve"> Usinagem de P.M.F. AC/BC</v>
          </cell>
          <cell r="V98" t="str">
            <v>m3</v>
          </cell>
          <cell r="W98">
            <v>62.08</v>
          </cell>
        </row>
        <row r="99">
          <cell r="T99" t="str">
            <v>1 A 01 398 02</v>
          </cell>
          <cell r="U99" t="str">
            <v xml:space="preserve"> Usinagem de CBUQ p/ reciclagem em usina fixa. </v>
          </cell>
          <cell r="V99" t="str">
            <v>t</v>
          </cell>
          <cell r="W99">
            <v>27.39</v>
          </cell>
        </row>
        <row r="100">
          <cell r="T100" t="str">
            <v>1 A 01 398 52</v>
          </cell>
          <cell r="U100" t="str">
            <v xml:space="preserve"> Usinagem de CBUQ p/ reciclagem em usina fixa BC </v>
          </cell>
          <cell r="V100" t="str">
            <v>t</v>
          </cell>
          <cell r="W100">
            <v>32.06</v>
          </cell>
        </row>
        <row r="101">
          <cell r="T101" t="str">
            <v>1 A 01 401 01</v>
          </cell>
          <cell r="U101" t="str">
            <v xml:space="preserve"> Fôrma comum de madeira </v>
          </cell>
          <cell r="V101" t="str">
            <v>m2</v>
          </cell>
          <cell r="W101">
            <v>41.37</v>
          </cell>
        </row>
        <row r="102">
          <cell r="T102" t="str">
            <v>1 A 01 402 01</v>
          </cell>
          <cell r="U102" t="str">
            <v xml:space="preserve"> Fôrma de placa compensada resinada </v>
          </cell>
          <cell r="V102" t="str">
            <v>m2</v>
          </cell>
          <cell r="W102">
            <v>35.700000000000003</v>
          </cell>
        </row>
        <row r="103">
          <cell r="T103" t="str">
            <v>1 A 01 403 01</v>
          </cell>
          <cell r="U103" t="str">
            <v xml:space="preserve"> Fôrma de placa compensada plastificada </v>
          </cell>
          <cell r="V103" t="str">
            <v>m2</v>
          </cell>
          <cell r="W103">
            <v>39.67</v>
          </cell>
        </row>
        <row r="104">
          <cell r="T104" t="str">
            <v>1 A 01 404 01</v>
          </cell>
          <cell r="U104" t="str">
            <v xml:space="preserve"> Fôrma para tubulão</v>
          </cell>
          <cell r="V104" t="str">
            <v>m2</v>
          </cell>
          <cell r="W104">
            <v>27.19</v>
          </cell>
        </row>
        <row r="105">
          <cell r="T105" t="str">
            <v>1 A 01 405 01</v>
          </cell>
          <cell r="U105" t="str">
            <v xml:space="preserve"> Andaime de madeira</v>
          </cell>
          <cell r="V105" t="str">
            <v>m3</v>
          </cell>
          <cell r="W105">
            <v>14.65</v>
          </cell>
        </row>
        <row r="106">
          <cell r="T106" t="str">
            <v>1 A 01 407 01</v>
          </cell>
          <cell r="U106" t="str">
            <v xml:space="preserve"> Confecção e lançam. de concreto magro em betoneira </v>
          </cell>
          <cell r="V106" t="str">
            <v>m3</v>
          </cell>
          <cell r="W106">
            <v>174.52</v>
          </cell>
        </row>
        <row r="107">
          <cell r="T107" t="str">
            <v>1 A 01 407 51</v>
          </cell>
          <cell r="U107" t="str">
            <v xml:space="preserve"> Conf.e lanç. de concreto magro em betoneira AC/BC </v>
          </cell>
          <cell r="V107" t="str">
            <v>m3</v>
          </cell>
          <cell r="W107">
            <v>200.88</v>
          </cell>
        </row>
        <row r="108">
          <cell r="T108" t="str">
            <v>1 A 01 410 01</v>
          </cell>
          <cell r="U108" t="str">
            <v xml:space="preserve"> Concreto fck=10MPa contr raz uso geral conf e lanç </v>
          </cell>
          <cell r="V108" t="str">
            <v>m3</v>
          </cell>
          <cell r="W108">
            <v>190.42</v>
          </cell>
        </row>
        <row r="109">
          <cell r="T109" t="str">
            <v>1 A 01 410 51</v>
          </cell>
          <cell r="U109" t="str">
            <v xml:space="preserve"> Concr.fck=10MPa c.raz uso ger conf/lanç AC/BC </v>
          </cell>
          <cell r="V109" t="str">
            <v>m3</v>
          </cell>
          <cell r="W109">
            <v>223.76</v>
          </cell>
        </row>
        <row r="110">
          <cell r="T110" t="str">
            <v>1 A 01 412 01</v>
          </cell>
          <cell r="U110" t="str">
            <v xml:space="preserve"> Concreto fck=15MPa contr raz uso geral conf e lanç</v>
          </cell>
          <cell r="V110" t="str">
            <v>m3</v>
          </cell>
          <cell r="W110">
            <v>206.24</v>
          </cell>
        </row>
        <row r="111">
          <cell r="T111" t="str">
            <v>1 A 01 412 51</v>
          </cell>
          <cell r="U111" t="str">
            <v xml:space="preserve"> Concr.fck=15MPa c.raz uso ger conf/lanç AC/BC </v>
          </cell>
          <cell r="V111" t="str">
            <v>m3</v>
          </cell>
          <cell r="W111">
            <v>238.91</v>
          </cell>
        </row>
        <row r="112">
          <cell r="T112" t="str">
            <v>1 A 01 415 01</v>
          </cell>
          <cell r="U112" t="str">
            <v xml:space="preserve"> Concr estr fck=15MPa contr raz uso ger conf e lanç </v>
          </cell>
          <cell r="V112" t="str">
            <v>m3</v>
          </cell>
          <cell r="W112">
            <v>206.24</v>
          </cell>
        </row>
        <row r="113">
          <cell r="T113" t="str">
            <v>1 A 01 415 51</v>
          </cell>
          <cell r="U113" t="str">
            <v xml:space="preserve"> Concr estr fck=15MPa c.raz uso ger conf/lanç AC/BC </v>
          </cell>
          <cell r="V113" t="str">
            <v>m3</v>
          </cell>
          <cell r="W113">
            <v>238.91</v>
          </cell>
        </row>
        <row r="114">
          <cell r="T114" t="str">
            <v>1 A 01 418 01</v>
          </cell>
          <cell r="U114" t="str">
            <v xml:space="preserve"> Concr estr fck=18MPa contr raz uso ger conf e lanç </v>
          </cell>
          <cell r="V114" t="str">
            <v>m3</v>
          </cell>
          <cell r="W114">
            <v>216.42</v>
          </cell>
        </row>
        <row r="115">
          <cell r="T115" t="str">
            <v>1 A 01 418 51</v>
          </cell>
          <cell r="U115" t="str">
            <v xml:space="preserve"> Concr.estr fck=18MPa c.raz uso ger conf/lanç AC/BC </v>
          </cell>
          <cell r="V115" t="str">
            <v>m3</v>
          </cell>
          <cell r="W115">
            <v>249.76</v>
          </cell>
        </row>
        <row r="116">
          <cell r="T116" t="str">
            <v>1 A 01 422 01</v>
          </cell>
          <cell r="U116" t="str">
            <v xml:space="preserve"> Concr estr fck=25MPa contr raz uso ger conf e lanç </v>
          </cell>
          <cell r="V116" t="str">
            <v>m3</v>
          </cell>
          <cell r="W116">
            <v>237.63</v>
          </cell>
        </row>
        <row r="117">
          <cell r="T117" t="str">
            <v>1 A 01 422 51</v>
          </cell>
          <cell r="U117" t="str">
            <v xml:space="preserve"> Concr.estr.fck=25MPa c.raz uso ger conf/lanç AC/BC </v>
          </cell>
          <cell r="V117" t="str">
            <v>m3</v>
          </cell>
          <cell r="W117">
            <v>268.83</v>
          </cell>
        </row>
        <row r="118">
          <cell r="T118" t="str">
            <v>1 A 01 423 00</v>
          </cell>
          <cell r="U118" t="str">
            <v xml:space="preserve"> Concreto fck=18MPa para pré-moldados (tubos) </v>
          </cell>
          <cell r="V118" t="str">
            <v>m3</v>
          </cell>
          <cell r="W118">
            <v>232.82</v>
          </cell>
        </row>
        <row r="119">
          <cell r="T119" t="str">
            <v>1 A 01 423 50</v>
          </cell>
          <cell r="U119" t="str">
            <v xml:space="preserve"> Concr.fck=18MPa para pré-moldados (tubos) AC/BC </v>
          </cell>
          <cell r="V119" t="str">
            <v>m3</v>
          </cell>
          <cell r="W119">
            <v>257.49</v>
          </cell>
        </row>
        <row r="120">
          <cell r="T120" t="str">
            <v>1 A 01 424 00</v>
          </cell>
          <cell r="U120" t="str">
            <v xml:space="preserve"> Concreto poroso para pré-moldados (tubos) </v>
          </cell>
          <cell r="V120" t="str">
            <v>m3</v>
          </cell>
          <cell r="W120">
            <v>238.07</v>
          </cell>
        </row>
        <row r="121">
          <cell r="T121" t="str">
            <v>1 A 01 424 50</v>
          </cell>
          <cell r="U121" t="str">
            <v xml:space="preserve"> Concreto poroso para pré-moldados (tubos) AC/BC</v>
          </cell>
          <cell r="V121" t="str">
            <v>m3</v>
          </cell>
          <cell r="W121">
            <v>260.39999999999998</v>
          </cell>
        </row>
        <row r="122">
          <cell r="T122" t="str">
            <v>1 A 01 450 01</v>
          </cell>
          <cell r="U122" t="str">
            <v xml:space="preserve"> Escoramento de bueiros celulares </v>
          </cell>
          <cell r="V122" t="str">
            <v>m3</v>
          </cell>
          <cell r="W122">
            <v>41.24</v>
          </cell>
        </row>
        <row r="123">
          <cell r="T123" t="str">
            <v>1 A 01 512 10</v>
          </cell>
          <cell r="U123" t="str">
            <v xml:space="preserve"> Concreto ciclópico fck=15 MPa </v>
          </cell>
          <cell r="V123" t="str">
            <v>m3</v>
          </cell>
          <cell r="W123">
            <v>161.16</v>
          </cell>
        </row>
        <row r="124">
          <cell r="T124" t="str">
            <v>1 A 01 512 60</v>
          </cell>
          <cell r="U124" t="str">
            <v xml:space="preserve"> Concreto ciclópico fck=15 MPa AC/BC/PC </v>
          </cell>
          <cell r="V124" t="str">
            <v>m3</v>
          </cell>
          <cell r="W124">
            <v>185.83</v>
          </cell>
        </row>
        <row r="125">
          <cell r="T125" t="str">
            <v>1 A 01 515 10</v>
          </cell>
          <cell r="U125" t="str">
            <v xml:space="preserve"> Concreto ciclópico fck=15 MPa </v>
          </cell>
          <cell r="V125" t="str">
            <v>m3</v>
          </cell>
          <cell r="W125">
            <v>161.16</v>
          </cell>
        </row>
        <row r="126">
          <cell r="T126" t="str">
            <v>1 A 01 515 60</v>
          </cell>
          <cell r="U126" t="str">
            <v xml:space="preserve"> Concreto ciclópico fck=15 MPa AC/BC/PC </v>
          </cell>
          <cell r="V126" t="str">
            <v>m3</v>
          </cell>
          <cell r="W126">
            <v>185.83</v>
          </cell>
        </row>
        <row r="127">
          <cell r="T127" t="str">
            <v>1 A 01 580 01</v>
          </cell>
          <cell r="U127" t="str">
            <v xml:space="preserve"> Fornecimento, preparo e colocação formas aço CA 60 </v>
          </cell>
          <cell r="V127" t="str">
            <v>kg</v>
          </cell>
          <cell r="W127">
            <v>8.0399999999999991</v>
          </cell>
        </row>
        <row r="128">
          <cell r="T128" t="str">
            <v>1 A 01 580 02</v>
          </cell>
          <cell r="U128" t="str">
            <v xml:space="preserve"> Fornecimento, preparo e colocação formas aço CA 50 </v>
          </cell>
          <cell r="V128" t="str">
            <v>kg</v>
          </cell>
          <cell r="W128">
            <v>7.67</v>
          </cell>
        </row>
        <row r="129">
          <cell r="T129" t="str">
            <v>1 A 01 580 03</v>
          </cell>
          <cell r="U129" t="str">
            <v xml:space="preserve"> Fornecimento, preparo e colocação formas aço CA 25 </v>
          </cell>
          <cell r="V129" t="str">
            <v>kg</v>
          </cell>
          <cell r="W129">
            <v>7.41</v>
          </cell>
        </row>
        <row r="130">
          <cell r="T130" t="str">
            <v>1 A 01 603 01</v>
          </cell>
          <cell r="U130" t="str">
            <v xml:space="preserve"> Argamassa cimento-areia 1:3 </v>
          </cell>
          <cell r="V130" t="str">
            <v>m3</v>
          </cell>
          <cell r="W130">
            <v>266.8</v>
          </cell>
        </row>
        <row r="131">
          <cell r="T131" t="str">
            <v>1 A 01 603 51</v>
          </cell>
          <cell r="U131" t="str">
            <v xml:space="preserve"> Argamassa cimento-areia 1:3 AC </v>
          </cell>
          <cell r="V131" t="str">
            <v>m3</v>
          </cell>
          <cell r="W131">
            <v>293.41000000000003</v>
          </cell>
        </row>
        <row r="132">
          <cell r="T132" t="str">
            <v>1 A 01 604 01</v>
          </cell>
          <cell r="U132" t="str">
            <v xml:space="preserve"> Argamassa cimento-areia 1:4</v>
          </cell>
          <cell r="V132" t="str">
            <v>m3</v>
          </cell>
          <cell r="W132">
            <v>218.92</v>
          </cell>
        </row>
        <row r="133">
          <cell r="T133" t="str">
            <v>1 A 01 604 51</v>
          </cell>
          <cell r="U133" t="str">
            <v xml:space="preserve"> Argamassa cimento-areia 1:4 AC </v>
          </cell>
          <cell r="V133" t="str">
            <v>m3</v>
          </cell>
          <cell r="W133">
            <v>245.97</v>
          </cell>
        </row>
        <row r="134">
          <cell r="T134" t="str">
            <v>1 A 01 606 01</v>
          </cell>
          <cell r="U134" t="str">
            <v xml:space="preserve"> Argamassa cimento-areia 1:6 </v>
          </cell>
          <cell r="V134" t="str">
            <v>m3</v>
          </cell>
          <cell r="W134">
            <v>180.8</v>
          </cell>
        </row>
        <row r="135">
          <cell r="T135" t="str">
            <v>1 A 01 606 51</v>
          </cell>
          <cell r="U135" t="str">
            <v xml:space="preserve"> Argamassa cimento-areia 1:6 AC</v>
          </cell>
          <cell r="V135" t="str">
            <v>m3</v>
          </cell>
          <cell r="W135">
            <v>207.41</v>
          </cell>
        </row>
        <row r="136">
          <cell r="T136" t="str">
            <v>1 A 01 620 01</v>
          </cell>
          <cell r="U136" t="str">
            <v xml:space="preserve"> Argamassa cimento-solo 1:10 </v>
          </cell>
          <cell r="V136" t="str">
            <v>m3</v>
          </cell>
          <cell r="W136">
            <v>120.66</v>
          </cell>
        </row>
        <row r="137">
          <cell r="T137" t="str">
            <v>1 A 01 653 00</v>
          </cell>
          <cell r="U137" t="str">
            <v xml:space="preserve"> Usinagem para sub-base de concreto rolado</v>
          </cell>
          <cell r="V137" t="str">
            <v>m3</v>
          </cell>
          <cell r="W137">
            <v>112.44</v>
          </cell>
        </row>
        <row r="138">
          <cell r="T138" t="str">
            <v>1 A 01 653 50</v>
          </cell>
          <cell r="U138" t="str">
            <v xml:space="preserve"> Usinagem p/ sub-base de concreto rolado AC/BC </v>
          </cell>
          <cell r="V138" t="str">
            <v>m3</v>
          </cell>
          <cell r="W138">
            <v>134.25</v>
          </cell>
        </row>
        <row r="139">
          <cell r="T139" t="str">
            <v>1 A 01 654 00</v>
          </cell>
          <cell r="U139" t="str">
            <v xml:space="preserve"> Usinagem p/ sub-base de concr. de cimento portland </v>
          </cell>
          <cell r="V139" t="str">
            <v>m3</v>
          </cell>
          <cell r="W139">
            <v>111.3</v>
          </cell>
        </row>
        <row r="140">
          <cell r="T140" t="str">
            <v>1 A 01 654 50</v>
          </cell>
          <cell r="U140" t="str">
            <v xml:space="preserve"> Usinagem p/sub-base de concr.cimento portl. AC/BC </v>
          </cell>
          <cell r="V140" t="str">
            <v>m3</v>
          </cell>
          <cell r="W140">
            <v>133.11000000000001</v>
          </cell>
        </row>
        <row r="141">
          <cell r="T141" t="str">
            <v>1 A 01 656 00</v>
          </cell>
          <cell r="U141" t="str">
            <v xml:space="preserve"> Usinagem p/ conc. de cim. portland c/ forma desliz </v>
          </cell>
          <cell r="V141" t="str">
            <v>m3</v>
          </cell>
          <cell r="W141">
            <v>255.89</v>
          </cell>
        </row>
        <row r="142">
          <cell r="T142" t="str">
            <v>1 A 01 656 01</v>
          </cell>
          <cell r="U142" t="str">
            <v xml:space="preserve"> Usinagem de conc. c/ cim. portland p/ pav. rígido </v>
          </cell>
          <cell r="V142" t="str">
            <v>m3</v>
          </cell>
          <cell r="W142">
            <v>301.52</v>
          </cell>
        </row>
        <row r="143">
          <cell r="T143" t="str">
            <v>1 A 01 656 50</v>
          </cell>
          <cell r="U143" t="str">
            <v xml:space="preserve"> Usinagem p/ conc.cim.portl.c/ forma desliz AC/BC </v>
          </cell>
          <cell r="V143" t="str">
            <v>m3</v>
          </cell>
          <cell r="W143">
            <v>279.94</v>
          </cell>
        </row>
        <row r="144">
          <cell r="T144" t="str">
            <v>1 A 01 656 51</v>
          </cell>
          <cell r="U144" t="str">
            <v xml:space="preserve"> Usinagem de conc. c/ cim. port.p/ pav.rígido AC/BC </v>
          </cell>
          <cell r="V144" t="str">
            <v>m3</v>
          </cell>
          <cell r="W144">
            <v>324.93</v>
          </cell>
        </row>
        <row r="145">
          <cell r="T145" t="str">
            <v>1 A 01 657 00</v>
          </cell>
          <cell r="U145" t="str">
            <v xml:space="preserve"> Usinagem p/ conc.cim. portland c/ equip. peq. por. </v>
          </cell>
          <cell r="V145" t="str">
            <v>m3</v>
          </cell>
          <cell r="W145">
            <v>223.47</v>
          </cell>
        </row>
        <row r="146">
          <cell r="T146" t="str">
            <v>1 A 01 657 50</v>
          </cell>
          <cell r="U146" t="str">
            <v xml:space="preserve"> Usinagem p/conc.cim. portl.c/ equip.peq.por.AC/BC </v>
          </cell>
          <cell r="V146" t="str">
            <v>m3</v>
          </cell>
          <cell r="W146">
            <v>246.79</v>
          </cell>
        </row>
        <row r="147">
          <cell r="T147" t="str">
            <v>1 A 01 700 00</v>
          </cell>
          <cell r="U147" t="str">
            <v xml:space="preserve"> Fabricação de peças pré mold. de conc. p/ pavim. </v>
          </cell>
          <cell r="V147" t="str">
            <v>m3</v>
          </cell>
          <cell r="W147">
            <v>370.32</v>
          </cell>
        </row>
        <row r="148">
          <cell r="T148" t="str">
            <v>1 A 01 700 50</v>
          </cell>
          <cell r="U148" t="str">
            <v xml:space="preserve"> Fabric.de peças pré mold.de conc. p/pavim.AC/BC </v>
          </cell>
          <cell r="V148" t="str">
            <v>m3</v>
          </cell>
          <cell r="W148">
            <v>392.95</v>
          </cell>
        </row>
        <row r="149">
          <cell r="T149" t="str">
            <v>1 A 01 720 00</v>
          </cell>
          <cell r="U149" t="str">
            <v xml:space="preserve"> Concreto fck=18MPa p/ pré-moldados (guarda-corpo)</v>
          </cell>
          <cell r="V149" t="str">
            <v>m3</v>
          </cell>
          <cell r="W149">
            <v>235.02</v>
          </cell>
        </row>
        <row r="150">
          <cell r="T150" t="str">
            <v>1 A 01 720 01</v>
          </cell>
          <cell r="U150" t="str">
            <v xml:space="preserve"> Guarda-corpo tipo GM, moldado no local </v>
          </cell>
          <cell r="V150" t="str">
            <v>m</v>
          </cell>
          <cell r="W150">
            <v>234.61</v>
          </cell>
        </row>
        <row r="151">
          <cell r="T151" t="str">
            <v>1 A 01 720 02</v>
          </cell>
          <cell r="U151" t="str">
            <v xml:space="preserve"> Fabricação de Guarda-corpo</v>
          </cell>
          <cell r="V151" t="str">
            <v>m</v>
          </cell>
          <cell r="W151">
            <v>43.53</v>
          </cell>
        </row>
        <row r="152">
          <cell r="T152" t="str">
            <v>1 A 01 720 50</v>
          </cell>
          <cell r="U152" t="str">
            <v xml:space="preserve"> Concr.fck = 18 mPa p/pré-mold.(guarda-corpo)AC/BC</v>
          </cell>
          <cell r="V152" t="str">
            <v>m3</v>
          </cell>
          <cell r="W152">
            <v>259.69</v>
          </cell>
        </row>
        <row r="153">
          <cell r="T153" t="str">
            <v>1 A 01 720 51</v>
          </cell>
          <cell r="U153" t="str">
            <v xml:space="preserve"> Guarda-corpo tipo GM, moldado no local AC/BC </v>
          </cell>
          <cell r="V153" t="str">
            <v>m</v>
          </cell>
          <cell r="W153">
            <v>242.35</v>
          </cell>
        </row>
        <row r="154">
          <cell r="T154" t="str">
            <v>1 A 01 720 52</v>
          </cell>
          <cell r="U154" t="str">
            <v xml:space="preserve"> Fabricação de guarda - corpo AC/BC </v>
          </cell>
          <cell r="V154" t="str">
            <v>m</v>
          </cell>
          <cell r="W154">
            <v>0</v>
          </cell>
        </row>
        <row r="155">
          <cell r="T155" t="str">
            <v>1 A 01 725 01</v>
          </cell>
          <cell r="U155" t="str">
            <v xml:space="preserve"> Fabricação de balizador de concreto </v>
          </cell>
          <cell r="V155" t="str">
            <v>un</v>
          </cell>
          <cell r="W155">
            <v>12.85</v>
          </cell>
        </row>
        <row r="156">
          <cell r="T156" t="str">
            <v>1 A 01 725 51</v>
          </cell>
          <cell r="U156" t="str">
            <v xml:space="preserve"> Fabricação de balizador de concreto AC/BC</v>
          </cell>
          <cell r="V156" t="str">
            <v>un</v>
          </cell>
          <cell r="W156">
            <v>13.05</v>
          </cell>
        </row>
        <row r="157">
          <cell r="T157" t="str">
            <v>1 A 01 730 00</v>
          </cell>
          <cell r="U157" t="str">
            <v xml:space="preserve"> Concreto fck=18MPa p/ pré moldados (mourões) </v>
          </cell>
          <cell r="V157" t="str">
            <v>m3</v>
          </cell>
          <cell r="W157">
            <v>287.83999999999997</v>
          </cell>
        </row>
        <row r="158">
          <cell r="T158" t="str">
            <v>1 A 01 730 01</v>
          </cell>
          <cell r="U158" t="str">
            <v xml:space="preserve"> Fabr. mourão de concr. esticador seção quad. 15cm</v>
          </cell>
          <cell r="V158" t="str">
            <v>un</v>
          </cell>
          <cell r="W158">
            <v>39.979999999999997</v>
          </cell>
        </row>
        <row r="159">
          <cell r="T159" t="str">
            <v>1 A 01 730 02</v>
          </cell>
          <cell r="U159" t="str">
            <v xml:space="preserve"> Fabr. mourão de concr esticador seção triang. 15cm</v>
          </cell>
          <cell r="V159" t="str">
            <v>un</v>
          </cell>
          <cell r="W159">
            <v>26.4</v>
          </cell>
        </row>
        <row r="160">
          <cell r="T160" t="str">
            <v>1 A 01 730 50</v>
          </cell>
          <cell r="U160" t="str">
            <v xml:space="preserve"> Concreto fck=18MPa p/pré moldados (mourões) AC/BC</v>
          </cell>
          <cell r="V160" t="str">
            <v>m3</v>
          </cell>
          <cell r="W160">
            <v>312.51</v>
          </cell>
        </row>
        <row r="161">
          <cell r="T161" t="str">
            <v>1 A 01 730 51</v>
          </cell>
          <cell r="U161" t="str">
            <v xml:space="preserve"> Fabric.Mourão concr.estic.seção quadr.15cm AC/BC </v>
          </cell>
          <cell r="V161" t="str">
            <v>un</v>
          </cell>
          <cell r="W161">
            <v>41.2</v>
          </cell>
        </row>
        <row r="162">
          <cell r="T162" t="str">
            <v>1 A 01 730 52</v>
          </cell>
          <cell r="U162" t="str">
            <v xml:space="preserve"> Fabric.Mourão concr.estic.seção triang.15cm AC/BC </v>
          </cell>
          <cell r="V162" t="str">
            <v>un</v>
          </cell>
          <cell r="W162">
            <v>27.02</v>
          </cell>
        </row>
        <row r="163">
          <cell r="T163" t="str">
            <v>1 A 01 735 01</v>
          </cell>
          <cell r="U163" t="str">
            <v xml:space="preserve"> Fabr. mourão de concreto suporte seção quad. 11cm </v>
          </cell>
          <cell r="V163" t="str">
            <v>un</v>
          </cell>
          <cell r="W163">
            <v>29.19</v>
          </cell>
        </row>
        <row r="164">
          <cell r="T164" t="str">
            <v>1 A 01 735 02</v>
          </cell>
          <cell r="U164" t="str">
            <v xml:space="preserve"> Fabr. mourão de concr. suporte seção triang. 11cm</v>
          </cell>
          <cell r="V164" t="str">
            <v>un</v>
          </cell>
          <cell r="W164">
            <v>19.8</v>
          </cell>
        </row>
        <row r="165">
          <cell r="T165" t="str">
            <v>1 A 01 735 51</v>
          </cell>
          <cell r="U165" t="str">
            <v xml:space="preserve"> Fabric.Mourão concr.suporte seção quadr.11cm AC/BC </v>
          </cell>
          <cell r="V165" t="str">
            <v>un</v>
          </cell>
          <cell r="W165">
            <v>29.81</v>
          </cell>
        </row>
        <row r="166">
          <cell r="T166" t="str">
            <v>1 A 01 735 52</v>
          </cell>
          <cell r="U166" t="str">
            <v xml:space="preserve"> Fabric.Mourão concr.suporte sec.triang.11cm AC/BC </v>
          </cell>
          <cell r="V166" t="str">
            <v>un</v>
          </cell>
          <cell r="W166">
            <v>20.12</v>
          </cell>
        </row>
        <row r="167">
          <cell r="T167" t="str">
            <v>1 A 01 739 01</v>
          </cell>
          <cell r="U167" t="str">
            <v xml:space="preserve"> Confecção de tubos de concreto D=0,20m </v>
          </cell>
          <cell r="V167" t="str">
            <v>m</v>
          </cell>
          <cell r="W167">
            <v>13.5</v>
          </cell>
        </row>
        <row r="168">
          <cell r="T168" t="str">
            <v>1 A 01 739 51</v>
          </cell>
          <cell r="U168" t="str">
            <v xml:space="preserve"> Confecção de tubos de concreto D=0,20m AC/BC</v>
          </cell>
          <cell r="V168" t="str">
            <v>m</v>
          </cell>
          <cell r="W168">
            <v>14.25</v>
          </cell>
        </row>
        <row r="169">
          <cell r="T169" t="str">
            <v>1 A 01 740 01</v>
          </cell>
          <cell r="U169" t="str">
            <v xml:space="preserve"> Confecção de tubos de concreto perfurado D=0,20m</v>
          </cell>
          <cell r="V169" t="str">
            <v>m</v>
          </cell>
          <cell r="W169">
            <v>13.89</v>
          </cell>
        </row>
        <row r="170">
          <cell r="T170" t="str">
            <v>1 A 01 740 51</v>
          </cell>
          <cell r="U170" t="str">
            <v xml:space="preserve"> Confecção tubos concr.perfurado D=0,20m AC/BC</v>
          </cell>
          <cell r="V170" t="str">
            <v>m</v>
          </cell>
          <cell r="W170">
            <v>14.63</v>
          </cell>
        </row>
        <row r="171">
          <cell r="T171" t="str">
            <v>1 A 01 741 01</v>
          </cell>
          <cell r="U171" t="str">
            <v xml:space="preserve"> Confecção de tubos de concreto poroso D=0,20m</v>
          </cell>
          <cell r="V171" t="str">
            <v>m</v>
          </cell>
          <cell r="W171">
            <v>13.66</v>
          </cell>
        </row>
        <row r="172">
          <cell r="T172" t="str">
            <v>1 A 01 741 51</v>
          </cell>
          <cell r="U172" t="str">
            <v xml:space="preserve"> Confecção de tubos de concr.poroso D=0,20m AC/BC</v>
          </cell>
          <cell r="V172" t="str">
            <v>m</v>
          </cell>
          <cell r="W172">
            <v>14.34</v>
          </cell>
        </row>
        <row r="173">
          <cell r="T173" t="str">
            <v>1 A 01 745 01</v>
          </cell>
          <cell r="U173" t="str">
            <v xml:space="preserve"> Confecção de tubos de concreto D=0,30m</v>
          </cell>
          <cell r="V173" t="str">
            <v>m</v>
          </cell>
          <cell r="W173">
            <v>21.5</v>
          </cell>
        </row>
        <row r="174">
          <cell r="T174" t="str">
            <v>1 A 01 745 51</v>
          </cell>
          <cell r="U174" t="str">
            <v xml:space="preserve"> Confecção de tubos de concreto D=0,30m AC/BC</v>
          </cell>
          <cell r="V174" t="str">
            <v>m</v>
          </cell>
          <cell r="W174">
            <v>22.86</v>
          </cell>
        </row>
        <row r="175">
          <cell r="T175" t="str">
            <v>1 A 01 746 01</v>
          </cell>
          <cell r="U175" t="str">
            <v xml:space="preserve"> Confecção de tubos de concreto perfurado D=0,30m</v>
          </cell>
          <cell r="V175" t="str">
            <v>m</v>
          </cell>
          <cell r="W175">
            <v>21.89</v>
          </cell>
        </row>
        <row r="176">
          <cell r="T176" t="str">
            <v>1 A 01 746 51</v>
          </cell>
          <cell r="U176" t="str">
            <v xml:space="preserve"> Confecção de tubos concr.perfurado D=0,30m AC/BC</v>
          </cell>
          <cell r="V176" t="str">
            <v>m</v>
          </cell>
          <cell r="W176">
            <v>23.24</v>
          </cell>
        </row>
        <row r="177">
          <cell r="T177" t="str">
            <v>1 A 01 747 01</v>
          </cell>
          <cell r="U177" t="str">
            <v xml:space="preserve"> Confecção de tubos de concreto poroso D=0,30m</v>
          </cell>
          <cell r="V177" t="str">
            <v>m</v>
          </cell>
          <cell r="W177">
            <v>21.79</v>
          </cell>
        </row>
        <row r="178">
          <cell r="T178" t="str">
            <v>1 A 01 747 51</v>
          </cell>
          <cell r="U178" t="str">
            <v xml:space="preserve"> Confecção de tubos concr.poroso D=0,30m AC/BC</v>
          </cell>
          <cell r="V178" t="str">
            <v>m</v>
          </cell>
          <cell r="W178">
            <v>23.02</v>
          </cell>
        </row>
        <row r="179">
          <cell r="T179" t="str">
            <v>1 A 01 751 01</v>
          </cell>
          <cell r="U179" t="str">
            <v xml:space="preserve"> Confecção de tubos de concreto D=0,40m</v>
          </cell>
          <cell r="V179" t="str">
            <v>m</v>
          </cell>
          <cell r="W179">
            <v>31.62</v>
          </cell>
        </row>
        <row r="180">
          <cell r="T180" t="str">
            <v>1 A 01 751 51</v>
          </cell>
          <cell r="U180" t="str">
            <v xml:space="preserve"> Confecção de tubos de concreto D=0,40m AC/BC</v>
          </cell>
          <cell r="V180" t="str">
            <v>m</v>
          </cell>
          <cell r="W180">
            <v>33.76</v>
          </cell>
        </row>
        <row r="181">
          <cell r="T181" t="str">
            <v>1 A 01 752 01</v>
          </cell>
          <cell r="U181" t="str">
            <v xml:space="preserve"> Confecção de tubos de concreto perfurado D=0,40m </v>
          </cell>
          <cell r="V181" t="str">
            <v>m</v>
          </cell>
          <cell r="W181">
            <v>32</v>
          </cell>
        </row>
        <row r="182">
          <cell r="T182" t="str">
            <v>1 A 01 752 51</v>
          </cell>
          <cell r="U182" t="str">
            <v xml:space="preserve"> Confecção de tubos concr.perfurado D=0,40m AC/BC</v>
          </cell>
          <cell r="V182" t="str">
            <v>m</v>
          </cell>
          <cell r="W182">
            <v>34.14</v>
          </cell>
        </row>
        <row r="183">
          <cell r="T183" t="str">
            <v>1 A 01 753 01</v>
          </cell>
          <cell r="U183" t="str">
            <v xml:space="preserve"> Confecção de tubos de concreto poroso D=0,40m </v>
          </cell>
          <cell r="V183" t="str">
            <v>m</v>
          </cell>
          <cell r="W183">
            <v>32.07</v>
          </cell>
        </row>
        <row r="184">
          <cell r="T184" t="str">
            <v>1 A 01 753 51</v>
          </cell>
          <cell r="U184" t="str">
            <v xml:space="preserve"> Confecção de tubos concr.poroso D=0,40m AC/BC </v>
          </cell>
          <cell r="V184" t="str">
            <v>m</v>
          </cell>
          <cell r="W184">
            <v>34.01</v>
          </cell>
        </row>
        <row r="185">
          <cell r="T185" t="str">
            <v>1 A 01 755 01</v>
          </cell>
          <cell r="U185" t="str">
            <v xml:space="preserve"> Confecção de tubos de concreto armado D=0,60m CA-4</v>
          </cell>
          <cell r="V185" t="str">
            <v>m</v>
          </cell>
          <cell r="W185">
            <v>159.75</v>
          </cell>
        </row>
        <row r="186">
          <cell r="T186" t="str">
            <v>1 A 01 755 51</v>
          </cell>
          <cell r="U186" t="str">
            <v xml:space="preserve"> Confecção de tubos concr.armado D=0,60m CA-4 AC/BC </v>
          </cell>
          <cell r="V186" t="str">
            <v>m</v>
          </cell>
          <cell r="W186">
            <v>163.96</v>
          </cell>
        </row>
        <row r="187">
          <cell r="T187" t="str">
            <v>1 A 01 760 01</v>
          </cell>
          <cell r="U187" t="str">
            <v xml:space="preserve"> Confecção de tubos de concreto armado D=0,80m CA-4</v>
          </cell>
          <cell r="V187" t="str">
            <v>m</v>
          </cell>
          <cell r="W187">
            <v>241.94</v>
          </cell>
        </row>
        <row r="188">
          <cell r="T188" t="str">
            <v>1 A 01 760 51</v>
          </cell>
          <cell r="U188" t="str">
            <v xml:space="preserve"> Confecção de tubos concr.armado D=0,80m CA-4 AC/BC </v>
          </cell>
          <cell r="V188" t="str">
            <v>m</v>
          </cell>
          <cell r="W188">
            <v>248.92</v>
          </cell>
        </row>
        <row r="189">
          <cell r="T189" t="str">
            <v>1 A 01 765 01</v>
          </cell>
          <cell r="U189" t="str">
            <v xml:space="preserve"> Confecção de tubos de concreto armado D=1,00m CA-4 </v>
          </cell>
          <cell r="V189" t="str">
            <v>m</v>
          </cell>
          <cell r="W189">
            <v>366.26</v>
          </cell>
        </row>
        <row r="190">
          <cell r="T190" t="str">
            <v>1 A 01 765 51</v>
          </cell>
          <cell r="U190" t="str">
            <v xml:space="preserve"> Confecção de tubos concr.armado D=1,00m CA-4 AC/BC </v>
          </cell>
          <cell r="V190" t="str">
            <v>m</v>
          </cell>
          <cell r="W190">
            <v>376.68</v>
          </cell>
        </row>
        <row r="191">
          <cell r="T191" t="str">
            <v>1 A 01 770 01</v>
          </cell>
          <cell r="U191" t="str">
            <v xml:space="preserve"> Confecção de tubos de concreto armado D=1,20m CA-4 </v>
          </cell>
          <cell r="V191" t="str">
            <v>m</v>
          </cell>
          <cell r="W191">
            <v>516.87</v>
          </cell>
        </row>
        <row r="192">
          <cell r="T192" t="str">
            <v>1 A 01 770 51</v>
          </cell>
          <cell r="U192" t="str">
            <v xml:space="preserve"> Confecção de tubos concr.armado D=1,20m CA-4 AC/BC </v>
          </cell>
          <cell r="V192" t="str">
            <v>m</v>
          </cell>
          <cell r="W192">
            <v>530.27</v>
          </cell>
        </row>
        <row r="193">
          <cell r="T193" t="str">
            <v>1 A 01 775 01</v>
          </cell>
          <cell r="U193" t="str">
            <v xml:space="preserve"> Confecção de tubos de concreto armado D=1,50m CA-4 </v>
          </cell>
          <cell r="V193" t="str">
            <v>m</v>
          </cell>
          <cell r="W193">
            <v>825.68</v>
          </cell>
        </row>
        <row r="194">
          <cell r="T194" t="str">
            <v>1 A 01 775 51</v>
          </cell>
          <cell r="U194" t="str">
            <v xml:space="preserve"> Confecção de tubos concr.armado D=1,50m CA-4 AC/BC </v>
          </cell>
          <cell r="V194" t="str">
            <v>m</v>
          </cell>
          <cell r="W194">
            <v>843.48</v>
          </cell>
        </row>
        <row r="195">
          <cell r="T195" t="str">
            <v>1 A 01 780 01</v>
          </cell>
          <cell r="U195" t="str">
            <v xml:space="preserve"> Obtenção de grama para replantio</v>
          </cell>
          <cell r="V195" t="str">
            <v>m2</v>
          </cell>
          <cell r="W195">
            <v>1.17</v>
          </cell>
        </row>
        <row r="196">
          <cell r="T196" t="str">
            <v>1 A 01 790 01</v>
          </cell>
          <cell r="U196" t="str">
            <v xml:space="preserve"> Guia de madeira - 2,5 x 7,0 cm</v>
          </cell>
          <cell r="V196" t="str">
            <v>m</v>
          </cell>
          <cell r="W196">
            <v>2.38</v>
          </cell>
        </row>
        <row r="197">
          <cell r="T197" t="str">
            <v>1 A 01 790 02</v>
          </cell>
          <cell r="U197" t="str">
            <v xml:space="preserve"> Guia de madeira - 2,5 x 10,0 cm</v>
          </cell>
          <cell r="V197" t="str">
            <v>m</v>
          </cell>
          <cell r="W197">
            <v>1.43</v>
          </cell>
        </row>
        <row r="198">
          <cell r="T198" t="str">
            <v>1 A 01 800 01</v>
          </cell>
          <cell r="U198" t="str">
            <v xml:space="preserve"> Recuperação de chapa para placa de sinalização</v>
          </cell>
          <cell r="V198" t="str">
            <v>m2</v>
          </cell>
          <cell r="W198">
            <v>25.28</v>
          </cell>
        </row>
        <row r="199">
          <cell r="T199" t="str">
            <v>1 A 01 810 01</v>
          </cell>
          <cell r="U199" t="str">
            <v xml:space="preserve"> Calha metálica semi-circular D=0,40 m </v>
          </cell>
          <cell r="V199" t="str">
            <v>m</v>
          </cell>
          <cell r="W199">
            <v>184.72</v>
          </cell>
        </row>
        <row r="200">
          <cell r="T200" t="str">
            <v>1 A 01 850 01</v>
          </cell>
          <cell r="U200" t="str">
            <v xml:space="preserve"> Confecção de placa de sinalização semi-refletiva </v>
          </cell>
          <cell r="V200" t="str">
            <v>m2</v>
          </cell>
          <cell r="W200">
            <v>167.16</v>
          </cell>
        </row>
        <row r="201">
          <cell r="T201" t="str">
            <v>1 A 01 860 01</v>
          </cell>
          <cell r="U201" t="str">
            <v xml:space="preserve"> Confecção de placa de sinalização tot. refletiva </v>
          </cell>
          <cell r="V201" t="str">
            <v>m2</v>
          </cell>
          <cell r="W201">
            <v>220.67</v>
          </cell>
        </row>
        <row r="202">
          <cell r="T202" t="str">
            <v>1 A 01 870 01</v>
          </cell>
          <cell r="U202" t="str">
            <v xml:space="preserve"> Confecção de suporte e travessa p/ placa de sinal.</v>
          </cell>
          <cell r="V202" t="str">
            <v>un</v>
          </cell>
          <cell r="W202">
            <v>22.24</v>
          </cell>
        </row>
        <row r="203">
          <cell r="T203" t="str">
            <v>1 A 01 890 01</v>
          </cell>
          <cell r="U203" t="str">
            <v xml:space="preserve"> Escavação manual em material de 1a categoria </v>
          </cell>
          <cell r="V203" t="str">
            <v>m3</v>
          </cell>
          <cell r="W203">
            <v>25</v>
          </cell>
        </row>
        <row r="204">
          <cell r="T204" t="str">
            <v>1 A 01 891 01</v>
          </cell>
          <cell r="U204" t="str">
            <v xml:space="preserve"> Escavação manual de vala em material de 1a cat. </v>
          </cell>
          <cell r="V204" t="str">
            <v>m3</v>
          </cell>
          <cell r="W204">
            <v>28.86</v>
          </cell>
        </row>
        <row r="205">
          <cell r="T205" t="str">
            <v>1 A 01 892 01</v>
          </cell>
          <cell r="U205" t="str">
            <v xml:space="preserve"> Escavação mecânica de vala em material de 1a cat. </v>
          </cell>
          <cell r="V205" t="str">
            <v>m3</v>
          </cell>
          <cell r="W205">
            <v>4.2300000000000004</v>
          </cell>
        </row>
        <row r="206">
          <cell r="T206" t="str">
            <v>1 A 01 893 01</v>
          </cell>
          <cell r="U206" t="str">
            <v xml:space="preserve"> Compactação manual </v>
          </cell>
          <cell r="V206" t="str">
            <v>m3</v>
          </cell>
          <cell r="W206">
            <v>9.89</v>
          </cell>
        </row>
        <row r="207">
          <cell r="T207" t="str">
            <v>1 A 01 893 02</v>
          </cell>
          <cell r="U207" t="str">
            <v xml:space="preserve"> Reaterro e compactação</v>
          </cell>
          <cell r="V207" t="str">
            <v>m3</v>
          </cell>
          <cell r="W207">
            <v>18.84</v>
          </cell>
        </row>
        <row r="208">
          <cell r="T208" t="str">
            <v>1 A 01 894 01</v>
          </cell>
          <cell r="U208" t="str">
            <v xml:space="preserve"> Lastro de brita</v>
          </cell>
          <cell r="V208" t="str">
            <v>m3</v>
          </cell>
          <cell r="W208">
            <v>35.229999999999997</v>
          </cell>
        </row>
        <row r="209">
          <cell r="T209" t="str">
            <v>1 A 01 894 51</v>
          </cell>
          <cell r="U209" t="str">
            <v xml:space="preserve"> Lastro de brita BC </v>
          </cell>
          <cell r="V209" t="str">
            <v>m3</v>
          </cell>
          <cell r="W209">
            <v>52.45</v>
          </cell>
        </row>
        <row r="210">
          <cell r="T210" t="str">
            <v>1 A 02 702 00</v>
          </cell>
          <cell r="U210" t="str">
            <v xml:space="preserve"> Limpeza e enchim. junta pav. concr.(const e rest)</v>
          </cell>
          <cell r="V210" t="str">
            <v>m</v>
          </cell>
          <cell r="W210">
            <v>2.0299999999999998</v>
          </cell>
        </row>
        <row r="211">
          <cell r="T211" t="str">
            <v>1 A 99 001 00</v>
          </cell>
          <cell r="U211" t="str">
            <v xml:space="preserve"> Mistura areia-asfalto usinada a frio</v>
          </cell>
          <cell r="V211" t="str">
            <v>m3</v>
          </cell>
          <cell r="W211">
            <v>0</v>
          </cell>
        </row>
        <row r="212">
          <cell r="T212" t="str">
            <v>1 A 99 002 00</v>
          </cell>
          <cell r="U212" t="str">
            <v xml:space="preserve"> Mistura areia-asfalto usinada a quente</v>
          </cell>
          <cell r="V212" t="str">
            <v>m3</v>
          </cell>
          <cell r="W212">
            <v>0</v>
          </cell>
        </row>
        <row r="213">
          <cell r="T213" t="str">
            <v>1 A 99 003 00</v>
          </cell>
          <cell r="U213" t="str">
            <v xml:space="preserve"> Mistura betuminosa usinada a frio </v>
          </cell>
          <cell r="V213" t="str">
            <v>m3</v>
          </cell>
          <cell r="W213">
            <v>0</v>
          </cell>
        </row>
        <row r="214">
          <cell r="T214" t="str">
            <v>1 A 99 004 00</v>
          </cell>
          <cell r="U214" t="str">
            <v xml:space="preserve"> Mistura betuminosa usinada a quente </v>
          </cell>
          <cell r="V214" t="str">
            <v>m3</v>
          </cell>
          <cell r="W214">
            <v>0</v>
          </cell>
        </row>
        <row r="215">
          <cell r="T215" t="str">
            <v>1 A 99 005 00</v>
          </cell>
          <cell r="U215" t="str">
            <v xml:space="preserve"> Mistura betuminosa </v>
          </cell>
          <cell r="V215" t="str">
            <v>m3</v>
          </cell>
          <cell r="W215">
            <v>0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 de Dados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rsão"/>
      <sheetName val="61M-CBMI"/>
      <sheetName val="CS#"/>
      <sheetName val="Orçamentária"/>
      <sheetName val="Terraplenagem"/>
    </sheetNames>
    <definedNames>
      <definedName name="exibir_1000"/>
      <definedName name="Filtrar_1000"/>
    </defined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Qtd_34"/>
      <sheetName val="BANCO"/>
      <sheetName val="Conversão"/>
      <sheetName val="Equipamentos"/>
      <sheetName val="61M-CBMI"/>
      <sheetName val="Anual"/>
      <sheetName val="A"/>
      <sheetName val="resumo_aut1"/>
      <sheetName val="AUXILIARES"/>
      <sheetName val="Proposta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p a t o 99 b"/>
      <sheetName val="orc ID nº12"/>
      <sheetName val="orc ID nº13"/>
      <sheetName val="orc ID nº 14"/>
      <sheetName val="orc ID nº1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rsão"/>
      <sheetName val="Terraplenagem"/>
      <sheetName val="Banco de Dados"/>
      <sheetName val="TB"/>
      <sheetName val="TB _BG_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rsão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.PRIM."/>
      <sheetName val="PROD.REBRIT."/>
      <sheetName val="SAÍDA MASSA"/>
      <sheetName val="SAÍDA BRITADOS"/>
      <sheetName val="RESUMO INDUSTRIAL"/>
      <sheetName val="Posição Física "/>
      <sheetName val="Eficiência"/>
      <sheetName val="SAÍDA MASSA -BR 476"/>
      <sheetName val="SAÍDA BRITADOS -  BR-476"/>
      <sheetName val="PROD_PRIM_"/>
      <sheetName val="PROD_REBRIT_"/>
      <sheetName val="Custo do CM-30"/>
      <sheetName val="Planejamento"/>
      <sheetName val="Vínculos (Não Mexer)"/>
      <sheetName val="Vínculos"/>
      <sheetName val="SAÍDA_BRITADOS"/>
      <sheetName val="SAÍDA_MASSA"/>
      <sheetName val="PROD_PRIM_1"/>
      <sheetName val="RESUMO_INDUSTRIAL"/>
      <sheetName val="PROD_REBRIT_1"/>
      <sheetName val="Posição_Física_"/>
      <sheetName val="SAÍDA_MASSA_-BR_476"/>
      <sheetName val="SAÍDA_BRITADOS_-__BR-476"/>
      <sheetName val="Custo_do_CM-30"/>
      <sheetName val="Vínculos_(Não_Mexer)"/>
      <sheetName val="PROD_PRIM_2"/>
      <sheetName val="PROD_REBRIT_2"/>
      <sheetName val="SAÍDA_MASSA1"/>
      <sheetName val="SAÍDA_BRITADOS1"/>
      <sheetName val="RESUMO_INDUSTRIAL1"/>
      <sheetName val="Posição_Física_1"/>
      <sheetName val="SAÍDA_MASSA_-BR_4761"/>
      <sheetName val="SAÍDA_BRITADOS_-__BR-4761"/>
      <sheetName val="Custo_do_CM-301"/>
      <sheetName val="Vínculos_(Não_Mexer)1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  <sheetName val="INVENTÁRIO"/>
      <sheetName val="TABELA TV-CASTELLAR"/>
      <sheetName val="61M-CBMI"/>
      <sheetName val="SERVIÇOS MAT BET"/>
      <sheetName val="CUSTO INDIRETO"/>
      <sheetName val="PRODUCAO"/>
      <sheetName val="Orçamentária"/>
      <sheetName val="Página 15"/>
      <sheetName val="PRO-08"/>
      <sheetName val="Conversão"/>
      <sheetName val="CR LOTE 02"/>
      <sheetName val="medição"/>
      <sheetName val="Cadastro Medição"/>
      <sheetName val="Geral"/>
      <sheetName val="p a t o 99 b"/>
      <sheetName val="A"/>
      <sheetName val="Página 16"/>
      <sheetName val="PROJETO"/>
      <sheetName val="RESUMO_AUT1"/>
      <sheetName val="PROP ELAB GANH"/>
      <sheetName val="PARETOS"/>
      <sheetName val="DESEMP AN"/>
      <sheetName val="SERVIÇOS"/>
      <sheetName val="eaigesen"/>
      <sheetName val="relatório"/>
      <sheetName val="DER janeiro98"/>
      <sheetName val="market"/>
      <sheetName val="aux"/>
      <sheetName val="A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A8">
            <v>1</v>
          </cell>
        </row>
      </sheetData>
      <sheetData sheetId="6">
        <row r="7">
          <cell r="A7">
            <v>1</v>
          </cell>
        </row>
      </sheetData>
      <sheetData sheetId="7">
        <row r="7">
          <cell r="A7">
            <v>1</v>
          </cell>
        </row>
      </sheetData>
      <sheetData sheetId="8">
        <row r="7">
          <cell r="A7">
            <v>1</v>
          </cell>
        </row>
      </sheetData>
      <sheetData sheetId="9">
        <row r="1">
          <cell r="A1" t="str">
            <v>CONSTRUTORA CATARINENSE DE RODOVIAS  LTDA</v>
          </cell>
        </row>
      </sheetData>
      <sheetData sheetId="10">
        <row r="1">
          <cell r="A1" t="str">
            <v>CONSTRUTORA CATARINENSE DE RODOVIAS  LTDA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>
        <row r="8">
          <cell r="A8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Qtd_34"/>
      <sheetName val="Conversão"/>
      <sheetName val="Índices de Reajustamento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Orçamento"/>
    </sheetNames>
    <sheetDataSet>
      <sheetData sheetId="0"/>
      <sheetData sheetId="1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ENTIFICAÇÃO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portes"/>
      <sheetName val="procedimentos"/>
      <sheetName val="medição "/>
      <sheetName val="memória quantitativa"/>
      <sheetName val="memória"/>
      <sheetName val="memória mat placa sinaliz"/>
      <sheetName val="ficha medição"/>
      <sheetName val="rel. mensal"/>
      <sheetName val="boletim"/>
      <sheetName val="ind. físicos"/>
      <sheetName val="Gráfico"/>
      <sheetName val="pluviometria"/>
      <sheetName val="19ª_MED_Scon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"/>
      <sheetName val="Ind. Físicos"/>
      <sheetName val="ficha medição"/>
      <sheetName val="Relatório"/>
      <sheetName val="Ens MAIO"/>
      <sheetName val="Efetividade"/>
      <sheetName val="boletim"/>
      <sheetName val="Avanço Físico "/>
      <sheetName val="Reparos Localizados"/>
      <sheetName val="Cargs RL"/>
      <sheetName val="Fresagem"/>
      <sheetName val="Pint.Ligação"/>
      <sheetName val="CBUQ 4cm"/>
      <sheetName val="Cargas CBUQ"/>
      <sheetName val="TSD"/>
      <sheetName val="TSS"/>
      <sheetName val="Pint.Ligação Acost."/>
      <sheetName val="CBUQ Acost."/>
      <sheetName val="Sinalização"/>
      <sheetName val="PINT FAIXAS"/>
      <sheetName val="pluviometria"/>
    </sheetNames>
    <sheetDataSet>
      <sheetData sheetId="0"/>
      <sheetData sheetId="1"/>
      <sheetData sheetId="2"/>
      <sheetData sheetId="3" refreshError="1">
        <row r="11">
          <cell r="G11">
            <v>803588.25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ANCHA"/>
      <sheetName val="INFO"/>
      <sheetName val="LEGENDAS"/>
      <sheetName val="CREMA"/>
      <sheetName val="VDM"/>
      <sheetName val="PERFIS_MT"/>
      <sheetName val="SNV"/>
      <sheetName val="CLASSE"/>
      <sheetName val="caracteristicas_segmento"/>
      <sheetName val="legendas_cadastro"/>
      <sheetName val="sin_hor_necessidades_mec"/>
      <sheetName val="sin_hor_necessidades_man"/>
      <sheetName val="tachas_necessidades"/>
      <sheetName val="Plan3"/>
      <sheetName val="Plan4"/>
      <sheetName val="Plan2"/>
      <sheetName val="DG"/>
      <sheetName val="sin_vertical_necessidades"/>
      <sheetName val="Plan1"/>
      <sheetName val="curvas_tratamento"/>
      <sheetName val="Defensas_necessidades"/>
      <sheetName val="CURVAS_CRIT"/>
      <sheetName val="quantitativos_por_SNV"/>
      <sheetName val="CRITÉRIO DE PAG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2">
          <cell r="O12">
            <v>2</v>
          </cell>
          <cell r="W12">
            <v>4</v>
          </cell>
          <cell r="Z12">
            <v>1</v>
          </cell>
          <cell r="AB12">
            <v>7</v>
          </cell>
          <cell r="AE12" t="str">
            <v>SIM</v>
          </cell>
          <cell r="AF12" t="str">
            <v>485BRJ0010</v>
          </cell>
        </row>
        <row r="13">
          <cell r="O13">
            <v>3</v>
          </cell>
          <cell r="W13">
            <v>8</v>
          </cell>
          <cell r="AB13">
            <v>0</v>
          </cell>
          <cell r="AE13" t="str">
            <v>SIM</v>
          </cell>
          <cell r="AF13" t="str">
            <v>485BRJ0010</v>
          </cell>
        </row>
        <row r="14">
          <cell r="O14">
            <v>5</v>
          </cell>
          <cell r="W14">
            <v>4</v>
          </cell>
          <cell r="Z14">
            <v>1</v>
          </cell>
          <cell r="AB14">
            <v>7</v>
          </cell>
          <cell r="AE14" t="str">
            <v>SIM</v>
          </cell>
          <cell r="AF14" t="str">
            <v>485BRJ0010</v>
          </cell>
        </row>
        <row r="15">
          <cell r="O15">
            <v>16</v>
          </cell>
          <cell r="W15">
            <v>8</v>
          </cell>
          <cell r="AB15">
            <v>0</v>
          </cell>
          <cell r="AE15" t="str">
            <v>SIM</v>
          </cell>
          <cell r="AF15" t="str">
            <v>485BRJ0010</v>
          </cell>
        </row>
        <row r="16">
          <cell r="O16">
            <v>3</v>
          </cell>
          <cell r="W16">
            <v>4</v>
          </cell>
          <cell r="AB16">
            <v>0</v>
          </cell>
          <cell r="AE16" t="str">
            <v>SIM</v>
          </cell>
          <cell r="AF16" t="str">
            <v>485BRJ0010</v>
          </cell>
        </row>
        <row r="17">
          <cell r="O17">
            <v>4</v>
          </cell>
          <cell r="W17">
            <v>4</v>
          </cell>
          <cell r="Z17">
            <v>1</v>
          </cell>
          <cell r="AB17">
            <v>7</v>
          </cell>
          <cell r="AE17" t="str">
            <v>SIM</v>
          </cell>
          <cell r="AF17" t="str">
            <v>485BRJ0010</v>
          </cell>
        </row>
        <row r="18">
          <cell r="O18">
            <v>6</v>
          </cell>
          <cell r="W18">
            <v>4</v>
          </cell>
          <cell r="Z18">
            <v>1</v>
          </cell>
          <cell r="AB18">
            <v>7</v>
          </cell>
          <cell r="AE18" t="str">
            <v>SIM</v>
          </cell>
          <cell r="AF18" t="str">
            <v>485BRJ0010</v>
          </cell>
        </row>
        <row r="19">
          <cell r="O19">
            <v>5</v>
          </cell>
          <cell r="W19">
            <v>4</v>
          </cell>
          <cell r="AB19">
            <v>0</v>
          </cell>
          <cell r="AE19" t="str">
            <v>SIM</v>
          </cell>
          <cell r="AF19" t="str">
            <v>485BRJ0010</v>
          </cell>
        </row>
        <row r="20">
          <cell r="O20">
            <v>4</v>
          </cell>
          <cell r="W20">
            <v>4</v>
          </cell>
          <cell r="Z20">
            <v>1</v>
          </cell>
          <cell r="AB20">
            <v>7</v>
          </cell>
          <cell r="AE20" t="str">
            <v>SIM</v>
          </cell>
          <cell r="AF20" t="str">
            <v>485BRJ0010</v>
          </cell>
        </row>
        <row r="21">
          <cell r="O21">
            <v>8</v>
          </cell>
          <cell r="W21">
            <v>4</v>
          </cell>
          <cell r="Z21">
            <v>1</v>
          </cell>
          <cell r="AB21">
            <v>7</v>
          </cell>
          <cell r="AE21" t="str">
            <v>SIM</v>
          </cell>
          <cell r="AF21" t="str">
            <v>485BRJ0010</v>
          </cell>
        </row>
        <row r="22">
          <cell r="O22">
            <v>6</v>
          </cell>
          <cell r="W22">
            <v>4</v>
          </cell>
          <cell r="AB22">
            <v>0</v>
          </cell>
          <cell r="AE22" t="str">
            <v>SIM</v>
          </cell>
          <cell r="AF22" t="str">
            <v>485BRJ0010</v>
          </cell>
        </row>
        <row r="23">
          <cell r="O23">
            <v>15</v>
          </cell>
          <cell r="W23">
            <v>4</v>
          </cell>
          <cell r="AB23">
            <v>0</v>
          </cell>
          <cell r="AE23" t="str">
            <v>SIM</v>
          </cell>
          <cell r="AF23" t="str">
            <v>485BRJ0010</v>
          </cell>
        </row>
        <row r="24">
          <cell r="O24">
            <v>6</v>
          </cell>
          <cell r="W24">
            <v>4</v>
          </cell>
          <cell r="Z24">
            <v>1</v>
          </cell>
          <cell r="AB24">
            <v>7</v>
          </cell>
          <cell r="AE24" t="str">
            <v>SIM</v>
          </cell>
          <cell r="AF24" t="str">
            <v>485BRJ0010</v>
          </cell>
        </row>
        <row r="25">
          <cell r="O25">
            <v>5</v>
          </cell>
          <cell r="W25">
            <v>4</v>
          </cell>
          <cell r="Z25">
            <v>1</v>
          </cell>
          <cell r="AB25">
            <v>7</v>
          </cell>
          <cell r="AE25" t="str">
            <v>SIM</v>
          </cell>
          <cell r="AF25" t="str">
            <v>485BRJ0010</v>
          </cell>
        </row>
        <row r="26">
          <cell r="O26">
            <v>6</v>
          </cell>
          <cell r="W26">
            <v>4</v>
          </cell>
          <cell r="AB26">
            <v>0</v>
          </cell>
          <cell r="AE26" t="str">
            <v>SIM</v>
          </cell>
          <cell r="AF26" t="str">
            <v>485BRJ0010</v>
          </cell>
        </row>
        <row r="27">
          <cell r="O27">
            <v>9</v>
          </cell>
          <cell r="W27">
            <v>4</v>
          </cell>
          <cell r="Z27">
            <v>1</v>
          </cell>
          <cell r="AB27">
            <v>7</v>
          </cell>
          <cell r="AE27" t="str">
            <v>SIM</v>
          </cell>
          <cell r="AF27" t="str">
            <v>485BRJ0010</v>
          </cell>
        </row>
        <row r="28">
          <cell r="O28">
            <v>15</v>
          </cell>
          <cell r="W28">
            <v>4</v>
          </cell>
          <cell r="Z28">
            <v>1</v>
          </cell>
          <cell r="AB28">
            <v>7</v>
          </cell>
          <cell r="AE28" t="str">
            <v>SIM</v>
          </cell>
          <cell r="AF28" t="str">
            <v>485BRJ0010</v>
          </cell>
        </row>
        <row r="29">
          <cell r="O29">
            <v>14</v>
          </cell>
          <cell r="W29">
            <v>4</v>
          </cell>
          <cell r="AB29">
            <v>0</v>
          </cell>
          <cell r="AE29" t="str">
            <v>SIM</v>
          </cell>
          <cell r="AF29" t="str">
            <v>485BRJ0010</v>
          </cell>
        </row>
        <row r="30">
          <cell r="O30">
            <v>17</v>
          </cell>
          <cell r="W30">
            <v>4</v>
          </cell>
          <cell r="AB30">
            <v>0</v>
          </cell>
          <cell r="AE30" t="str">
            <v>SIM</v>
          </cell>
          <cell r="AF30" t="str">
            <v>485BRJ0010</v>
          </cell>
        </row>
        <row r="31">
          <cell r="O31">
            <v>14</v>
          </cell>
          <cell r="W31">
            <v>4</v>
          </cell>
          <cell r="AB31">
            <v>0</v>
          </cell>
          <cell r="AE31" t="str">
            <v>SIM</v>
          </cell>
          <cell r="AF31" t="str">
            <v>485BRJ0010</v>
          </cell>
        </row>
        <row r="32">
          <cell r="AB32">
            <v>0</v>
          </cell>
        </row>
        <row r="33">
          <cell r="AB33">
            <v>0</v>
          </cell>
        </row>
        <row r="34">
          <cell r="AB34">
            <v>0</v>
          </cell>
        </row>
        <row r="35">
          <cell r="AB35">
            <v>0</v>
          </cell>
        </row>
        <row r="36">
          <cell r="AB36">
            <v>0</v>
          </cell>
        </row>
        <row r="37">
          <cell r="AB37">
            <v>0</v>
          </cell>
        </row>
        <row r="38">
          <cell r="AB38">
            <v>0</v>
          </cell>
        </row>
        <row r="39">
          <cell r="AB39">
            <v>0</v>
          </cell>
        </row>
        <row r="40">
          <cell r="AB40">
            <v>0</v>
          </cell>
        </row>
        <row r="41">
          <cell r="AB41">
            <v>0</v>
          </cell>
        </row>
        <row r="42">
          <cell r="AB42">
            <v>0</v>
          </cell>
        </row>
        <row r="43">
          <cell r="AB43">
            <v>0</v>
          </cell>
        </row>
        <row r="44">
          <cell r="AB44">
            <v>0</v>
          </cell>
        </row>
        <row r="45">
          <cell r="AB45">
            <v>0</v>
          </cell>
        </row>
        <row r="46">
          <cell r="AB46">
            <v>0</v>
          </cell>
        </row>
        <row r="47">
          <cell r="AB47">
            <v>0</v>
          </cell>
        </row>
        <row r="48">
          <cell r="AB48">
            <v>0</v>
          </cell>
        </row>
        <row r="49">
          <cell r="AB49">
            <v>0</v>
          </cell>
        </row>
        <row r="50">
          <cell r="AB50">
            <v>0</v>
          </cell>
        </row>
        <row r="51">
          <cell r="AB51">
            <v>0</v>
          </cell>
        </row>
        <row r="52">
          <cell r="AB52">
            <v>0</v>
          </cell>
        </row>
        <row r="53">
          <cell r="AB53">
            <v>0</v>
          </cell>
        </row>
        <row r="54">
          <cell r="AB54">
            <v>0</v>
          </cell>
        </row>
        <row r="55">
          <cell r="AB55">
            <v>0</v>
          </cell>
        </row>
        <row r="56">
          <cell r="AB56">
            <v>0</v>
          </cell>
        </row>
        <row r="57">
          <cell r="AB57">
            <v>0</v>
          </cell>
        </row>
        <row r="58">
          <cell r="AB58">
            <v>0</v>
          </cell>
        </row>
        <row r="59">
          <cell r="AB59">
            <v>0</v>
          </cell>
        </row>
        <row r="60">
          <cell r="AB60">
            <v>0</v>
          </cell>
        </row>
        <row r="61">
          <cell r="AB61">
            <v>0</v>
          </cell>
        </row>
        <row r="62">
          <cell r="AB62">
            <v>0</v>
          </cell>
        </row>
        <row r="63">
          <cell r="AB63">
            <v>0</v>
          </cell>
        </row>
        <row r="64">
          <cell r="AB64">
            <v>0</v>
          </cell>
        </row>
        <row r="65">
          <cell r="AB65">
            <v>0</v>
          </cell>
        </row>
        <row r="66">
          <cell r="AB66">
            <v>0</v>
          </cell>
        </row>
        <row r="67">
          <cell r="AB67">
            <v>0</v>
          </cell>
        </row>
        <row r="68">
          <cell r="AB68">
            <v>0</v>
          </cell>
        </row>
        <row r="69">
          <cell r="AB69">
            <v>0</v>
          </cell>
        </row>
        <row r="70">
          <cell r="AB70">
            <v>0</v>
          </cell>
        </row>
        <row r="71">
          <cell r="AB71">
            <v>0</v>
          </cell>
        </row>
        <row r="72">
          <cell r="AB72">
            <v>0</v>
          </cell>
        </row>
        <row r="73">
          <cell r="AB73">
            <v>0</v>
          </cell>
        </row>
        <row r="74">
          <cell r="AB74">
            <v>0</v>
          </cell>
        </row>
        <row r="75">
          <cell r="AB75">
            <v>0</v>
          </cell>
        </row>
        <row r="76">
          <cell r="AB76">
            <v>0</v>
          </cell>
        </row>
        <row r="77">
          <cell r="AB77">
            <v>0</v>
          </cell>
        </row>
        <row r="78">
          <cell r="AB78">
            <v>0</v>
          </cell>
        </row>
        <row r="79">
          <cell r="AB79">
            <v>0</v>
          </cell>
        </row>
        <row r="80">
          <cell r="AB80">
            <v>0</v>
          </cell>
        </row>
        <row r="102">
          <cell r="O102">
            <v>652</v>
          </cell>
        </row>
      </sheetData>
      <sheetData sheetId="21" refreshError="1"/>
      <sheetData sheetId="22" refreshError="1"/>
      <sheetData sheetId="23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HOR_NORTE_MEC"/>
      <sheetName val="SIN_HOR_MEC_Gravatá do Ibiapina"/>
      <sheetName val="SIN_HOR_MEC_TAQUARITINGA"/>
      <sheetName val="HOR_MEC_BR-104SUL"/>
      <sheetName val="SHM_CUPIRA 2ª INTERSEÇÃO"/>
      <sheetName val="SHM_ALTINHO"/>
      <sheetName val="SHM_CANHOTINHO"/>
      <sheetName val="SHM_CUPIRA_1º ACESSO"/>
      <sheetName val="SHM_PALMARES"/>
      <sheetName val="SHM_PANELAS E JUREMA"/>
      <sheetName val="SHM_QUIPAPÁ"/>
      <sheetName val="SHM_SÃO BENEDITO DO SUL"/>
      <sheetName val="SHM_Terra Vermelha"/>
      <sheetName val="SIN_HOR_MAN_GRAVATÁ "/>
      <sheetName val="SHMAN_TAQUA"/>
      <sheetName val="SIN_HOR_MAN_PARADA_ONIBUS"/>
      <sheetName val="SIN_HOR_MAN_PONTE "/>
      <sheetName val="SHMAN_INTERSEÇÃO ALTINHO"/>
      <sheetName val="SHMAN_INTERSEÇÃO CANHOTINHO"/>
      <sheetName val="SHMAN_INTERS, JUREMA E PANELAS"/>
      <sheetName val="SHMAN_INTERSEÇÃO quipapa"/>
      <sheetName val="SHMAN_INTERSEÇÃO SÃO BENEDITO"/>
      <sheetName val="SHMAN_ÁREA ESP CUPIRA 1"/>
      <sheetName val="SHMAN_INTERSEÇÃO CUPIRA 2º"/>
      <sheetName val="SIN_HOR_MAN_PALMARES"/>
      <sheetName val="SHMAN_Terra Vermelha"/>
      <sheetName val="SHMAN_ár. passag.Pedes.LOmb.P.Ô"/>
      <sheetName val="SHMAN_ PONTE_SUL_OBRA DE ARTE"/>
      <sheetName val="SIN_VERTICAL_NORTE_APLICACAO"/>
      <sheetName val="sin_vertical_SUL_aplicacao"/>
      <sheetName val="TACHAS_APLICACAO"/>
      <sheetName val="TACHAS_GRAVATÁ"/>
      <sheetName val="TACHAS_TAQUARITINGA DO NOORTE "/>
      <sheetName val="tachas_intreseção_Altinho"/>
      <sheetName val="tachas_intreseção_Canhotinho"/>
      <sheetName val="tachas_intreseção_Cupira 2"/>
      <sheetName val="tachas_intreseção_Cupira1"/>
      <sheetName val="tachas_aplicacao_BR104"/>
      <sheetName val="tachas_intreseção_Palmares"/>
      <sheetName val="tachas_intreseção_Panelas"/>
      <sheetName val="tachas_intreseção_Quipapá"/>
      <sheetName val="tachas_intreseção_São Benedito"/>
      <sheetName val="tachas_intres,_Terra Vermelha"/>
      <sheetName val="DEFENSAS_NORTE"/>
      <sheetName val="Defensas_SUL_necessidades"/>
      <sheetName val="FAIXAS"/>
      <sheetName val="ESPECIFICACAO"/>
      <sheetName val="SNV - 104"/>
      <sheetName val="SNV-408"/>
      <sheetName val="SEG_HOMOG"/>
      <sheetName val="CURVAS_SHNORTE_MEC"/>
      <sheetName val="Pórtico e Semi-pórtico"/>
      <sheetName val="Pórtico e Semi-pórtico_SUL"/>
      <sheetName val="Pórtico a remover"/>
      <sheetName val="Vol IV quantitativos_por_SNV"/>
      <sheetName val="Plan1"/>
    </sheetNames>
    <sheetDataSet>
      <sheetData sheetId="0">
        <row r="14">
          <cell r="W14" t="str">
            <v>NBR 13.731/08</v>
          </cell>
          <cell r="AC14">
            <v>222</v>
          </cell>
          <cell r="AE14" t="str">
            <v>104BPE0330</v>
          </cell>
        </row>
        <row r="15">
          <cell r="W15" t="str">
            <v>NBR 13.731/08</v>
          </cell>
          <cell r="AC15">
            <v>632.1</v>
          </cell>
          <cell r="AE15" t="str">
            <v>104BPE0330</v>
          </cell>
        </row>
        <row r="16">
          <cell r="W16" t="str">
            <v>NBR 13.731/08</v>
          </cell>
          <cell r="AC16">
            <v>632.1</v>
          </cell>
          <cell r="AE16" t="str">
            <v>104BPE0330</v>
          </cell>
        </row>
        <row r="17">
          <cell r="W17" t="str">
            <v>NBR 13.731/08</v>
          </cell>
          <cell r="AC17">
            <v>115.65</v>
          </cell>
          <cell r="AE17" t="str">
            <v>104BPE0330</v>
          </cell>
        </row>
        <row r="18">
          <cell r="W18" t="str">
            <v>NBR 13.731/08</v>
          </cell>
          <cell r="AC18">
            <v>67.95</v>
          </cell>
          <cell r="AE18" t="str">
            <v>104BPE0330</v>
          </cell>
        </row>
        <row r="19">
          <cell r="W19" t="str">
            <v>NBR 13.731/08</v>
          </cell>
          <cell r="AC19">
            <v>186</v>
          </cell>
          <cell r="AE19" t="str">
            <v>104BPE0330</v>
          </cell>
        </row>
        <row r="20">
          <cell r="W20" t="str">
            <v>NBR 13.731/08</v>
          </cell>
          <cell r="AC20">
            <v>87.75</v>
          </cell>
          <cell r="AE20" t="str">
            <v>104BPE0330</v>
          </cell>
        </row>
        <row r="21">
          <cell r="W21" t="str">
            <v>NBR 13.731/08</v>
          </cell>
          <cell r="AC21">
            <v>93</v>
          </cell>
          <cell r="AE21" t="str">
            <v>104BPE0330</v>
          </cell>
        </row>
        <row r="22">
          <cell r="W22" t="str">
            <v>NBR 13.731/08</v>
          </cell>
          <cell r="AC22">
            <v>2085.9</v>
          </cell>
          <cell r="AE22" t="str">
            <v>104BPE0330</v>
          </cell>
        </row>
        <row r="23">
          <cell r="W23" t="str">
            <v>NBR 13.731/08</v>
          </cell>
          <cell r="AC23">
            <v>2085.9</v>
          </cell>
          <cell r="AE23" t="str">
            <v>104BPE0330</v>
          </cell>
        </row>
        <row r="24">
          <cell r="W24" t="str">
            <v>NBR 13.731/08</v>
          </cell>
          <cell r="AC24">
            <v>109.35</v>
          </cell>
          <cell r="AE24" t="str">
            <v>104BPE0330</v>
          </cell>
        </row>
        <row r="25">
          <cell r="W25" t="str">
            <v>NBR 13.731/08</v>
          </cell>
          <cell r="AC25">
            <v>26.55</v>
          </cell>
          <cell r="AE25" t="str">
            <v>104BPE0330</v>
          </cell>
        </row>
        <row r="26">
          <cell r="W26" t="str">
            <v>NBR 13.731/08</v>
          </cell>
          <cell r="AC26">
            <v>180</v>
          </cell>
          <cell r="AE26" t="str">
            <v>104BPE0330</v>
          </cell>
        </row>
        <row r="27">
          <cell r="W27" t="str">
            <v>NBR 13.731/08</v>
          </cell>
          <cell r="AC27">
            <v>38.25</v>
          </cell>
          <cell r="AE27" t="str">
            <v>104BPE0330</v>
          </cell>
        </row>
        <row r="28">
          <cell r="W28" t="str">
            <v>NBR 13.731/08</v>
          </cell>
          <cell r="AC28">
            <v>108</v>
          </cell>
          <cell r="AE28" t="str">
            <v>104BPE0330</v>
          </cell>
        </row>
        <row r="29">
          <cell r="W29" t="str">
            <v>NBR 13.731/08</v>
          </cell>
          <cell r="AC29">
            <v>99</v>
          </cell>
          <cell r="AE29" t="str">
            <v>104BPE0330</v>
          </cell>
        </row>
        <row r="30">
          <cell r="W30" t="str">
            <v>NBR 13.731/08</v>
          </cell>
          <cell r="AC30">
            <v>69</v>
          </cell>
          <cell r="AE30" t="str">
            <v>104BPE0330</v>
          </cell>
        </row>
        <row r="31">
          <cell r="W31" t="str">
            <v>NBR 13.731/08</v>
          </cell>
          <cell r="AC31">
            <v>112.05</v>
          </cell>
          <cell r="AE31" t="str">
            <v>104BPE0330</v>
          </cell>
        </row>
        <row r="32">
          <cell r="W32" t="str">
            <v>NBR 13.731/08</v>
          </cell>
          <cell r="AC32">
            <v>30.9</v>
          </cell>
          <cell r="AE32" t="str">
            <v>104BPE0330</v>
          </cell>
        </row>
        <row r="33">
          <cell r="W33" t="str">
            <v>NBR 13.731/08</v>
          </cell>
          <cell r="AC33">
            <v>267</v>
          </cell>
          <cell r="AE33" t="str">
            <v>104BPE0330</v>
          </cell>
        </row>
        <row r="34">
          <cell r="W34" t="str">
            <v>NBR 13.731/08</v>
          </cell>
          <cell r="AC34">
            <v>209.25</v>
          </cell>
          <cell r="AE34" t="str">
            <v>104BPE0330</v>
          </cell>
        </row>
        <row r="35">
          <cell r="W35" t="str">
            <v>NBR 13.731/08</v>
          </cell>
          <cell r="AC35">
            <v>351</v>
          </cell>
          <cell r="AE35" t="str">
            <v>104BPE0330</v>
          </cell>
        </row>
        <row r="36">
          <cell r="W36" t="str">
            <v>NBR 13.731/08</v>
          </cell>
          <cell r="AC36">
            <v>76.5</v>
          </cell>
          <cell r="AE36" t="str">
            <v>104BPE0330</v>
          </cell>
        </row>
        <row r="37">
          <cell r="W37" t="str">
            <v>NBR 13.731/08</v>
          </cell>
          <cell r="AC37">
            <v>54</v>
          </cell>
          <cell r="AE37" t="str">
            <v>104BPE0330</v>
          </cell>
        </row>
        <row r="38">
          <cell r="W38" t="str">
            <v>NBR 13.731/08</v>
          </cell>
          <cell r="AC38">
            <v>180</v>
          </cell>
          <cell r="AE38" t="str">
            <v>104BPE0330</v>
          </cell>
        </row>
        <row r="39">
          <cell r="W39" t="str">
            <v>NBR 13.731/08</v>
          </cell>
          <cell r="AC39">
            <v>172.35</v>
          </cell>
          <cell r="AE39" t="str">
            <v>104BPE0330</v>
          </cell>
        </row>
        <row r="40">
          <cell r="W40" t="str">
            <v>NBR 13.731/08</v>
          </cell>
          <cell r="AC40">
            <v>71.55</v>
          </cell>
          <cell r="AE40" t="str">
            <v>104BPE0330</v>
          </cell>
        </row>
        <row r="41">
          <cell r="W41" t="str">
            <v>NBR 13.731/08</v>
          </cell>
          <cell r="AC41">
            <v>110.7</v>
          </cell>
          <cell r="AE41" t="str">
            <v>104BPE0330</v>
          </cell>
        </row>
        <row r="42">
          <cell r="W42" t="str">
            <v>NBR 13.731/08</v>
          </cell>
          <cell r="AC42">
            <v>141.30000000000001</v>
          </cell>
          <cell r="AE42" t="str">
            <v>104BPE0330</v>
          </cell>
        </row>
        <row r="43">
          <cell r="W43" t="str">
            <v>NBR 13.731/08</v>
          </cell>
          <cell r="AC43">
            <v>196.5</v>
          </cell>
          <cell r="AE43" t="str">
            <v>104BPE0330</v>
          </cell>
        </row>
        <row r="44">
          <cell r="W44" t="str">
            <v>NBR 13.731/08</v>
          </cell>
          <cell r="AC44">
            <v>103.5</v>
          </cell>
          <cell r="AE44" t="str">
            <v>104BPE0330</v>
          </cell>
        </row>
        <row r="45">
          <cell r="W45" t="str">
            <v>NBR 13.731/08</v>
          </cell>
          <cell r="AC45">
            <v>108</v>
          </cell>
          <cell r="AE45" t="str">
            <v>104BPE0330</v>
          </cell>
        </row>
        <row r="46">
          <cell r="W46" t="str">
            <v>NBR 13.731/08</v>
          </cell>
          <cell r="AC46">
            <v>30</v>
          </cell>
          <cell r="AE46" t="str">
            <v>104BPE0330</v>
          </cell>
        </row>
        <row r="47">
          <cell r="W47" t="str">
            <v>NBR 15.402/2006</v>
          </cell>
          <cell r="AC47">
            <v>27</v>
          </cell>
          <cell r="AE47" t="str">
            <v>104BPE0330</v>
          </cell>
        </row>
        <row r="48">
          <cell r="W48" t="str">
            <v>NBR 15.402/2006</v>
          </cell>
          <cell r="AC48">
            <v>180</v>
          </cell>
          <cell r="AE48" t="str">
            <v>104BPE0330</v>
          </cell>
        </row>
        <row r="49">
          <cell r="W49" t="str">
            <v>NBR 13.731/08</v>
          </cell>
          <cell r="AC49">
            <v>40.049999999999997</v>
          </cell>
          <cell r="AE49" t="str">
            <v>104BPE0330</v>
          </cell>
        </row>
        <row r="50">
          <cell r="W50" t="str">
            <v>NBR 13.731/08</v>
          </cell>
          <cell r="AC50">
            <v>88.65</v>
          </cell>
          <cell r="AE50" t="str">
            <v>104BPE0330</v>
          </cell>
        </row>
        <row r="51">
          <cell r="W51" t="str">
            <v>NBR 13.731/08</v>
          </cell>
          <cell r="AC51">
            <v>173.25</v>
          </cell>
          <cell r="AE51" t="str">
            <v>104BPE0330</v>
          </cell>
        </row>
        <row r="52">
          <cell r="W52" t="str">
            <v>NBR 13.731/08</v>
          </cell>
          <cell r="AC52">
            <v>33</v>
          </cell>
          <cell r="AE52" t="str">
            <v>104BPE0330</v>
          </cell>
        </row>
        <row r="53">
          <cell r="W53" t="str">
            <v>NBR 13.731/08</v>
          </cell>
          <cell r="AC53">
            <v>108</v>
          </cell>
          <cell r="AE53" t="str">
            <v>104BPE0330</v>
          </cell>
        </row>
        <row r="54">
          <cell r="W54" t="str">
            <v>NBR 13.731/08</v>
          </cell>
          <cell r="AC54">
            <v>99</v>
          </cell>
          <cell r="AE54" t="str">
            <v>104BPE0330</v>
          </cell>
        </row>
        <row r="55">
          <cell r="W55" t="str">
            <v>NBR 13.731/08</v>
          </cell>
          <cell r="AC55">
            <v>117</v>
          </cell>
          <cell r="AE55" t="str">
            <v>104BPE0330</v>
          </cell>
        </row>
        <row r="56">
          <cell r="W56" t="str">
            <v>NBR 15.402/2006</v>
          </cell>
          <cell r="AC56">
            <v>288</v>
          </cell>
          <cell r="AE56" t="str">
            <v>104BPE0350</v>
          </cell>
        </row>
        <row r="57">
          <cell r="W57" t="str">
            <v>NBR 13.731/08</v>
          </cell>
          <cell r="AC57">
            <v>33.75</v>
          </cell>
          <cell r="AE57" t="str">
            <v>104BPE0350</v>
          </cell>
        </row>
        <row r="58">
          <cell r="W58" t="str">
            <v>NBR 13.731/08</v>
          </cell>
          <cell r="AC58">
            <v>68.63</v>
          </cell>
          <cell r="AE58" t="str">
            <v>104BPE0350</v>
          </cell>
        </row>
        <row r="59">
          <cell r="W59" t="str">
            <v>NBR 13.731/08</v>
          </cell>
          <cell r="AC59">
            <v>103.5</v>
          </cell>
          <cell r="AE59" t="str">
            <v>104BPE0350</v>
          </cell>
        </row>
        <row r="60">
          <cell r="W60" t="str">
            <v>NBR 13.731/08</v>
          </cell>
          <cell r="AC60">
            <v>48</v>
          </cell>
          <cell r="AE60" t="str">
            <v>104BPE0350</v>
          </cell>
        </row>
        <row r="61">
          <cell r="W61" t="str">
            <v>NBR 13.731/08</v>
          </cell>
          <cell r="AC61">
            <v>108</v>
          </cell>
          <cell r="AE61" t="str">
            <v>104BPE0350</v>
          </cell>
        </row>
        <row r="62">
          <cell r="W62" t="str">
            <v>NBR 13.731/08</v>
          </cell>
          <cell r="AC62">
            <v>158.85</v>
          </cell>
          <cell r="AE62" t="str">
            <v>104BPE0350</v>
          </cell>
        </row>
        <row r="63">
          <cell r="W63" t="str">
            <v>NBR 13.731/08</v>
          </cell>
          <cell r="AC63">
            <v>3</v>
          </cell>
          <cell r="AE63" t="str">
            <v>104BPE0350</v>
          </cell>
        </row>
        <row r="64">
          <cell r="W64" t="str">
            <v>NBR 13.731/08</v>
          </cell>
          <cell r="AC64">
            <v>126</v>
          </cell>
          <cell r="AE64" t="str">
            <v>104BPE0350</v>
          </cell>
        </row>
        <row r="65">
          <cell r="W65" t="str">
            <v>NBR 13.731/08</v>
          </cell>
          <cell r="AC65">
            <v>42</v>
          </cell>
          <cell r="AE65" t="str">
            <v>104BPE0350</v>
          </cell>
        </row>
        <row r="66">
          <cell r="W66" t="str">
            <v>NBR 15.402/2006</v>
          </cell>
          <cell r="AC66">
            <v>66</v>
          </cell>
          <cell r="AE66" t="str">
            <v>104BPE0330</v>
          </cell>
        </row>
        <row r="67">
          <cell r="W67" t="str">
            <v>NBR 15.402/2006</v>
          </cell>
          <cell r="AC67">
            <v>67.349999999999994</v>
          </cell>
          <cell r="AE67" t="str">
            <v>104BPE0330</v>
          </cell>
        </row>
        <row r="68">
          <cell r="W68" t="str">
            <v>NBR 15.402/2006</v>
          </cell>
          <cell r="AC68">
            <v>657.3</v>
          </cell>
          <cell r="AE68" t="str">
            <v>104BPE0330</v>
          </cell>
        </row>
        <row r="69">
          <cell r="W69" t="str">
            <v>NBR 15.402/2006</v>
          </cell>
          <cell r="AC69">
            <v>660</v>
          </cell>
          <cell r="AE69" t="str">
            <v>104BPE0330</v>
          </cell>
        </row>
        <row r="70">
          <cell r="W70" t="str">
            <v>NBR 15.402/2006</v>
          </cell>
          <cell r="AC70">
            <v>43.65</v>
          </cell>
          <cell r="AE70" t="str">
            <v>104BPE0350</v>
          </cell>
        </row>
        <row r="71">
          <cell r="W71" t="str">
            <v>NBR 15.402/2006</v>
          </cell>
          <cell r="AC71">
            <v>39</v>
          </cell>
          <cell r="AE71" t="str">
            <v>104BPE0350</v>
          </cell>
        </row>
        <row r="72">
          <cell r="W72" t="str">
            <v>NBR 15.402/2006</v>
          </cell>
          <cell r="AC72">
            <v>45</v>
          </cell>
          <cell r="AE72" t="str">
            <v>104BPE0350</v>
          </cell>
        </row>
        <row r="73">
          <cell r="W73" t="str">
            <v>NBR 15.402/2006</v>
          </cell>
          <cell r="AC73">
            <v>39</v>
          </cell>
          <cell r="AE73" t="str">
            <v>104BPE0350</v>
          </cell>
        </row>
        <row r="74">
          <cell r="W74" t="str">
            <v>NBR 13.731/08</v>
          </cell>
          <cell r="AC74">
            <v>101.25</v>
          </cell>
          <cell r="AE74" t="str">
            <v>104BPE0350</v>
          </cell>
        </row>
        <row r="75">
          <cell r="W75" t="str">
            <v>NBR 13.731/08</v>
          </cell>
          <cell r="AC75">
            <v>47.25</v>
          </cell>
          <cell r="AE75" t="str">
            <v>104BPE0350</v>
          </cell>
        </row>
        <row r="76">
          <cell r="W76" t="str">
            <v>NBR 13.731/08</v>
          </cell>
          <cell r="AC76">
            <v>63.9</v>
          </cell>
          <cell r="AE76" t="str">
            <v>104BPE0350</v>
          </cell>
        </row>
        <row r="77">
          <cell r="W77" t="str">
            <v>NBR 13.731/08</v>
          </cell>
          <cell r="AC77">
            <v>67.5</v>
          </cell>
          <cell r="AE77" t="str">
            <v>104BPE0350</v>
          </cell>
        </row>
        <row r="78">
          <cell r="W78" t="str">
            <v>NBR 13.731/08</v>
          </cell>
          <cell r="AC78">
            <v>201.6</v>
          </cell>
          <cell r="AE78" t="str">
            <v>104BPE0350</v>
          </cell>
        </row>
        <row r="79">
          <cell r="W79" t="str">
            <v>NBR 13.731/08</v>
          </cell>
          <cell r="AC79">
            <v>73.8</v>
          </cell>
          <cell r="AE79" t="str">
            <v>104BPE0350</v>
          </cell>
        </row>
        <row r="80">
          <cell r="W80" t="str">
            <v>NBR 15.402/2006</v>
          </cell>
          <cell r="AC80">
            <v>38.25</v>
          </cell>
          <cell r="AE80" t="str">
            <v>104BPE0350</v>
          </cell>
        </row>
        <row r="81">
          <cell r="W81" t="str">
            <v>NBR 15.402/2006</v>
          </cell>
          <cell r="AC81">
            <v>119.25</v>
          </cell>
          <cell r="AE81" t="str">
            <v>104BPE0350</v>
          </cell>
        </row>
        <row r="82">
          <cell r="W82" t="str">
            <v>NBR 15.402/2006</v>
          </cell>
          <cell r="AC82">
            <v>27</v>
          </cell>
          <cell r="AE82" t="str">
            <v>104BPE0350</v>
          </cell>
        </row>
        <row r="83">
          <cell r="W83" t="str">
            <v>NBR 15.402/2006</v>
          </cell>
          <cell r="AC83">
            <v>42.75</v>
          </cell>
          <cell r="AE83" t="str">
            <v>104BPE0350</v>
          </cell>
        </row>
        <row r="84">
          <cell r="W84" t="str">
            <v>NBR 15.402/2006</v>
          </cell>
          <cell r="AC84">
            <v>165</v>
          </cell>
          <cell r="AE84" t="str">
            <v>104BPE0350</v>
          </cell>
        </row>
        <row r="85">
          <cell r="W85" t="str">
            <v>NBR 15.402/2006</v>
          </cell>
          <cell r="AC85">
            <v>184.05</v>
          </cell>
          <cell r="AE85" t="str">
            <v>104BPE0350</v>
          </cell>
        </row>
        <row r="86">
          <cell r="W86" t="str">
            <v>NBR 15.402/2006</v>
          </cell>
          <cell r="AC86">
            <v>357.6</v>
          </cell>
          <cell r="AE86" t="str">
            <v>104BPE0350</v>
          </cell>
        </row>
        <row r="87">
          <cell r="W87" t="str">
            <v>NBR 15.402/2006</v>
          </cell>
          <cell r="AC87">
            <v>126</v>
          </cell>
          <cell r="AE87" t="str">
            <v>104BPE0350</v>
          </cell>
        </row>
        <row r="88">
          <cell r="W88" t="str">
            <v>NBR 13.731/08</v>
          </cell>
          <cell r="AC88">
            <v>1134</v>
          </cell>
          <cell r="AE88" t="str">
            <v>104BPE0350</v>
          </cell>
        </row>
        <row r="89">
          <cell r="W89" t="str">
            <v>NBR 13.731/08</v>
          </cell>
          <cell r="AC89">
            <v>1134</v>
          </cell>
          <cell r="AE89" t="str">
            <v>104BPE0350</v>
          </cell>
        </row>
        <row r="90">
          <cell r="W90" t="str">
            <v>NBR 15.402/2006</v>
          </cell>
          <cell r="AC90">
            <v>727.75</v>
          </cell>
          <cell r="AE90" t="str">
            <v>104BPE0350</v>
          </cell>
        </row>
        <row r="91">
          <cell r="W91" t="str">
            <v>NBR 15.402/2006</v>
          </cell>
          <cell r="AC91">
            <v>727.75</v>
          </cell>
          <cell r="AE91" t="str">
            <v>104BPE0350</v>
          </cell>
        </row>
        <row r="92">
          <cell r="W92" t="str">
            <v>NBR 15.402/2006</v>
          </cell>
          <cell r="AC92">
            <v>92.63</v>
          </cell>
          <cell r="AE92" t="str">
            <v>104BPE0350</v>
          </cell>
        </row>
        <row r="93">
          <cell r="W93" t="str">
            <v>NBR 15.402/2006</v>
          </cell>
          <cell r="AC93">
            <v>175.2</v>
          </cell>
          <cell r="AE93" t="str">
            <v>104BPE0350</v>
          </cell>
        </row>
        <row r="94">
          <cell r="W94" t="str">
            <v>NBR 15.870/10</v>
          </cell>
          <cell r="AC94">
            <v>87.6</v>
          </cell>
          <cell r="AE94" t="str">
            <v>104BPE0350</v>
          </cell>
        </row>
        <row r="95">
          <cell r="W95" t="str">
            <v>NBR 15.870/10</v>
          </cell>
          <cell r="AC95">
            <v>87.6</v>
          </cell>
          <cell r="AE95" t="str">
            <v>104BPE0350</v>
          </cell>
        </row>
        <row r="96">
          <cell r="W96" t="str">
            <v>NBR 13.731/08</v>
          </cell>
          <cell r="AC96">
            <v>229.3</v>
          </cell>
          <cell r="AE96" t="str">
            <v>104BPE0350</v>
          </cell>
        </row>
        <row r="97">
          <cell r="W97" t="str">
            <v>NBR 13.731/08</v>
          </cell>
          <cell r="AC97">
            <v>202.25</v>
          </cell>
          <cell r="AE97" t="str">
            <v>104BPE0350</v>
          </cell>
        </row>
        <row r="98">
          <cell r="W98" t="str">
            <v>NBR 13.731/08</v>
          </cell>
          <cell r="AC98">
            <v>202.25</v>
          </cell>
          <cell r="AE98" t="str">
            <v>104BPE0350</v>
          </cell>
        </row>
      </sheetData>
      <sheetData sheetId="1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30.9</v>
          </cell>
        </row>
        <row r="18">
          <cell r="Z18">
            <v>21.9</v>
          </cell>
        </row>
      </sheetData>
      <sheetData sheetId="2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39</v>
          </cell>
        </row>
        <row r="18">
          <cell r="Z18">
            <v>43.5</v>
          </cell>
        </row>
        <row r="19">
          <cell r="Z19">
            <v>31.5</v>
          </cell>
        </row>
      </sheetData>
      <sheetData sheetId="3">
        <row r="14">
          <cell r="U14" t="str">
            <v>NBR 13.731/08</v>
          </cell>
          <cell r="AA14">
            <v>231.59</v>
          </cell>
          <cell r="AC14" t="str">
            <v>104BPE0450</v>
          </cell>
        </row>
        <row r="15">
          <cell r="U15" t="str">
            <v>NBR 13.731/08</v>
          </cell>
          <cell r="AA15">
            <v>115.79</v>
          </cell>
          <cell r="AC15" t="str">
            <v>104BPE0450</v>
          </cell>
        </row>
        <row r="16">
          <cell r="U16" t="str">
            <v>NBR 13.731/08</v>
          </cell>
          <cell r="AA16">
            <v>115.79</v>
          </cell>
          <cell r="AC16" t="str">
            <v>104BPE0450</v>
          </cell>
        </row>
        <row r="17">
          <cell r="U17" t="str">
            <v>NBR 15.402/2006</v>
          </cell>
          <cell r="AA17">
            <v>112.64</v>
          </cell>
          <cell r="AC17" t="str">
            <v>104BPE0450</v>
          </cell>
        </row>
        <row r="18">
          <cell r="U18" t="str">
            <v>NBR 15.870/10</v>
          </cell>
          <cell r="AA18">
            <v>56.32</v>
          </cell>
          <cell r="AC18" t="str">
            <v>104BPE0450</v>
          </cell>
        </row>
        <row r="19">
          <cell r="U19" t="str">
            <v>NBR 15.870/10</v>
          </cell>
          <cell r="AA19">
            <v>56.32</v>
          </cell>
          <cell r="AC19" t="str">
            <v>104BPE0450</v>
          </cell>
        </row>
        <row r="20">
          <cell r="U20" t="str">
            <v>NBR 13.731/08</v>
          </cell>
          <cell r="AA20">
            <v>135.77000000000001</v>
          </cell>
          <cell r="AC20" t="str">
            <v>104BPE0450</v>
          </cell>
        </row>
        <row r="21">
          <cell r="U21" t="str">
            <v>NBR 13.731/08</v>
          </cell>
          <cell r="AA21">
            <v>117</v>
          </cell>
          <cell r="AC21" t="str">
            <v>104BPE0450</v>
          </cell>
        </row>
        <row r="22">
          <cell r="U22" t="str">
            <v>NBR 13.731/08</v>
          </cell>
          <cell r="AA22">
            <v>112.5</v>
          </cell>
          <cell r="AC22" t="str">
            <v>104BPE0450</v>
          </cell>
        </row>
        <row r="23">
          <cell r="U23" t="str">
            <v>NBR 13.731/08</v>
          </cell>
          <cell r="AA23">
            <v>249</v>
          </cell>
          <cell r="AC23" t="str">
            <v>104BPE0450</v>
          </cell>
        </row>
        <row r="24">
          <cell r="U24" t="str">
            <v>NBR 13.731/08</v>
          </cell>
          <cell r="AA24">
            <v>238.5</v>
          </cell>
          <cell r="AC24" t="str">
            <v>104BPE0450</v>
          </cell>
        </row>
        <row r="25">
          <cell r="U25" t="str">
            <v>NBR 13.731/08</v>
          </cell>
          <cell r="AA25">
            <v>504.39</v>
          </cell>
          <cell r="AC25" t="str">
            <v>104BPE0450</v>
          </cell>
        </row>
        <row r="26">
          <cell r="U26" t="str">
            <v>NBR 13.731/08</v>
          </cell>
          <cell r="AA26">
            <v>504.39</v>
          </cell>
          <cell r="AC26" t="str">
            <v>104BPE0450</v>
          </cell>
        </row>
        <row r="27">
          <cell r="U27" t="str">
            <v>NBR 13.731/08</v>
          </cell>
          <cell r="AA27">
            <v>124.88</v>
          </cell>
          <cell r="AC27" t="str">
            <v>104BPE0450</v>
          </cell>
        </row>
        <row r="28">
          <cell r="U28" t="str">
            <v>NBR 13.731/08</v>
          </cell>
          <cell r="AA28">
            <v>62.44</v>
          </cell>
          <cell r="AC28" t="str">
            <v>104BPE0450</v>
          </cell>
        </row>
        <row r="29">
          <cell r="U29" t="str">
            <v>NBR 13.731/08</v>
          </cell>
          <cell r="AA29">
            <v>62.44</v>
          </cell>
          <cell r="AC29" t="str">
            <v>104BPE0450</v>
          </cell>
        </row>
        <row r="30">
          <cell r="U30" t="str">
            <v>NBR 15.402/2006</v>
          </cell>
          <cell r="AA30">
            <v>130.75</v>
          </cell>
          <cell r="AC30" t="str">
            <v>104BPE0450</v>
          </cell>
        </row>
        <row r="31">
          <cell r="U31" t="str">
            <v>NBR 15.870/10</v>
          </cell>
          <cell r="AA31">
            <v>65.38</v>
          </cell>
          <cell r="AC31" t="str">
            <v>104BPE0450</v>
          </cell>
        </row>
        <row r="32">
          <cell r="U32" t="str">
            <v>NBR 15.870/10</v>
          </cell>
          <cell r="AA32">
            <v>65.38</v>
          </cell>
          <cell r="AC32" t="str">
            <v>104BPE0450</v>
          </cell>
        </row>
        <row r="33">
          <cell r="U33" t="str">
            <v>NBR 13.731/08</v>
          </cell>
          <cell r="AA33">
            <v>170.96</v>
          </cell>
          <cell r="AC33" t="str">
            <v>104BPE0450</v>
          </cell>
        </row>
        <row r="34">
          <cell r="U34" t="str">
            <v>NBR 13.731/08</v>
          </cell>
          <cell r="AA34">
            <v>85.48</v>
          </cell>
          <cell r="AC34" t="str">
            <v>104BPE0450</v>
          </cell>
        </row>
        <row r="35">
          <cell r="U35" t="str">
            <v>NBR 13.731/08</v>
          </cell>
          <cell r="AA35">
            <v>85.48</v>
          </cell>
          <cell r="AC35" t="str">
            <v>104BPE0450</v>
          </cell>
        </row>
        <row r="36">
          <cell r="U36" t="str">
            <v>NBR 15.402/2006</v>
          </cell>
          <cell r="AA36">
            <v>100.15</v>
          </cell>
          <cell r="AC36" t="str">
            <v>104BPE0450</v>
          </cell>
        </row>
        <row r="37">
          <cell r="U37" t="str">
            <v>NBR 15.870/10</v>
          </cell>
          <cell r="AA37">
            <v>50.07</v>
          </cell>
          <cell r="AC37" t="str">
            <v>104BPE0450</v>
          </cell>
        </row>
        <row r="38">
          <cell r="U38" t="str">
            <v>NBR 15.870/10</v>
          </cell>
          <cell r="AA38">
            <v>50.07</v>
          </cell>
          <cell r="AC38" t="str">
            <v>104BPE0450</v>
          </cell>
        </row>
        <row r="39">
          <cell r="U39" t="str">
            <v>NBR 13.731/08</v>
          </cell>
          <cell r="AA39">
            <v>271.18</v>
          </cell>
          <cell r="AC39" t="str">
            <v>104BPE0450</v>
          </cell>
        </row>
        <row r="40">
          <cell r="U40" t="str">
            <v>NBR 13.731/08</v>
          </cell>
          <cell r="AA40">
            <v>135.59</v>
          </cell>
          <cell r="AC40" t="str">
            <v>104BPE0450</v>
          </cell>
        </row>
        <row r="41">
          <cell r="U41" t="str">
            <v>NBR 13.731/08</v>
          </cell>
          <cell r="AA41">
            <v>135.59</v>
          </cell>
          <cell r="AC41" t="str">
            <v>104BPE0450</v>
          </cell>
        </row>
        <row r="42">
          <cell r="U42" t="str">
            <v>NBR 15.402/2006</v>
          </cell>
          <cell r="AA42">
            <v>107.08</v>
          </cell>
          <cell r="AC42" t="str">
            <v>104BPE0450</v>
          </cell>
        </row>
        <row r="43">
          <cell r="U43" t="str">
            <v>NBR 15.870/10</v>
          </cell>
          <cell r="AA43">
            <v>53.54</v>
          </cell>
          <cell r="AC43" t="str">
            <v>104BPE0450</v>
          </cell>
        </row>
        <row r="44">
          <cell r="U44" t="str">
            <v>NBR 15.870/10</v>
          </cell>
          <cell r="AA44">
            <v>53.54</v>
          </cell>
          <cell r="AC44" t="str">
            <v>104BPE0450</v>
          </cell>
        </row>
        <row r="45">
          <cell r="U45" t="str">
            <v>NBR 13.731/08</v>
          </cell>
          <cell r="AA45">
            <v>93.01</v>
          </cell>
          <cell r="AC45" t="str">
            <v>104BPE0450</v>
          </cell>
        </row>
        <row r="46">
          <cell r="U46" t="str">
            <v>NBR 13.731/08</v>
          </cell>
          <cell r="AA46">
            <v>19.5</v>
          </cell>
          <cell r="AC46" t="str">
            <v>104BPE0450</v>
          </cell>
        </row>
        <row r="47">
          <cell r="U47" t="str">
            <v>NBR 13.731/08</v>
          </cell>
          <cell r="AA47">
            <v>99</v>
          </cell>
          <cell r="AC47" t="str">
            <v>104BPE0450</v>
          </cell>
        </row>
        <row r="48">
          <cell r="U48" t="str">
            <v>NBR 13.731/08</v>
          </cell>
          <cell r="AA48">
            <v>142.12</v>
          </cell>
          <cell r="AC48" t="str">
            <v>104BPE0450</v>
          </cell>
        </row>
        <row r="49">
          <cell r="U49" t="str">
            <v>NBR 13.731/08</v>
          </cell>
          <cell r="AA49">
            <v>238.06</v>
          </cell>
          <cell r="AC49" t="str">
            <v>104BPE0450</v>
          </cell>
        </row>
        <row r="50">
          <cell r="U50" t="str">
            <v>NBR 13.731/08</v>
          </cell>
          <cell r="AA50">
            <v>238.06</v>
          </cell>
          <cell r="AC50" t="str">
            <v>104BPE0450</v>
          </cell>
        </row>
        <row r="51">
          <cell r="U51" t="str">
            <v>NBR 15.402/2006</v>
          </cell>
          <cell r="AA51">
            <v>119.59</v>
          </cell>
          <cell r="AC51" t="str">
            <v>104BPE0450</v>
          </cell>
        </row>
        <row r="52">
          <cell r="U52" t="str">
            <v>NBR 15.870/10</v>
          </cell>
          <cell r="AA52">
            <v>59.79</v>
          </cell>
          <cell r="AC52" t="str">
            <v>104BPE0450</v>
          </cell>
        </row>
        <row r="53">
          <cell r="U53" t="str">
            <v>NBR 15.870/10</v>
          </cell>
          <cell r="AA53">
            <v>59.79</v>
          </cell>
          <cell r="AC53" t="str">
            <v>104BPE0450</v>
          </cell>
        </row>
        <row r="54">
          <cell r="U54" t="str">
            <v>NBR 15.402/2006</v>
          </cell>
          <cell r="AA54">
            <v>103.22</v>
          </cell>
          <cell r="AC54" t="str">
            <v>104BPE0450</v>
          </cell>
        </row>
        <row r="55">
          <cell r="U55" t="str">
            <v>NBR 15.870/10</v>
          </cell>
          <cell r="AA55">
            <v>51.61</v>
          </cell>
          <cell r="AC55" t="str">
            <v>104BPE0450</v>
          </cell>
        </row>
        <row r="56">
          <cell r="U56" t="str">
            <v>NBR 15.870/10</v>
          </cell>
          <cell r="AA56">
            <v>51.61</v>
          </cell>
          <cell r="AC56" t="str">
            <v>104BPE0450</v>
          </cell>
        </row>
        <row r="57">
          <cell r="U57" t="str">
            <v>NBR 15.402/2006</v>
          </cell>
          <cell r="AA57">
            <v>103.08</v>
          </cell>
          <cell r="AC57" t="str">
            <v>104BPE0450</v>
          </cell>
        </row>
        <row r="58">
          <cell r="U58" t="str">
            <v>NBR 15.402/2006</v>
          </cell>
          <cell r="AA58">
            <v>51.54</v>
          </cell>
          <cell r="AC58" t="str">
            <v>104BPE0450</v>
          </cell>
        </row>
        <row r="59">
          <cell r="U59" t="str">
            <v>NBR 15.402/2006</v>
          </cell>
          <cell r="AA59">
            <v>51.54</v>
          </cell>
          <cell r="AC59" t="str">
            <v>104BPE0450</v>
          </cell>
        </row>
        <row r="60">
          <cell r="U60" t="str">
            <v>NBR 13.731/08</v>
          </cell>
          <cell r="AA60">
            <v>99</v>
          </cell>
          <cell r="AC60" t="str">
            <v>104BPE0450</v>
          </cell>
        </row>
        <row r="61">
          <cell r="U61" t="str">
            <v>NBR 13.731/08</v>
          </cell>
          <cell r="AA61">
            <v>32.549999999999997</v>
          </cell>
          <cell r="AC61" t="str">
            <v>104BPE0450</v>
          </cell>
        </row>
        <row r="62">
          <cell r="U62" t="str">
            <v>NBR 13.731/08</v>
          </cell>
          <cell r="AA62">
            <v>100.35</v>
          </cell>
          <cell r="AC62" t="str">
            <v>104BPE0450</v>
          </cell>
        </row>
        <row r="63">
          <cell r="U63" t="str">
            <v>NBR 13.731/08</v>
          </cell>
          <cell r="AA63">
            <v>504</v>
          </cell>
          <cell r="AC63" t="str">
            <v>104BPE0450</v>
          </cell>
        </row>
        <row r="64">
          <cell r="U64" t="str">
            <v>NBR 13.731/08</v>
          </cell>
          <cell r="AA64">
            <v>34.5</v>
          </cell>
          <cell r="AC64" t="str">
            <v>104BPE0450</v>
          </cell>
        </row>
        <row r="65">
          <cell r="U65" t="str">
            <v>NBR 13.731/08</v>
          </cell>
          <cell r="AA65">
            <v>103.5</v>
          </cell>
          <cell r="AC65" t="str">
            <v>104BPE0450</v>
          </cell>
        </row>
        <row r="66">
          <cell r="U66" t="str">
            <v>NBR 13.731/08</v>
          </cell>
          <cell r="AA66">
            <v>264</v>
          </cell>
          <cell r="AC66" t="str">
            <v>104BPE0450</v>
          </cell>
        </row>
        <row r="67">
          <cell r="U67" t="str">
            <v>NBR 13.731/08</v>
          </cell>
          <cell r="AA67">
            <v>21</v>
          </cell>
          <cell r="AC67" t="str">
            <v>104BPE0450</v>
          </cell>
        </row>
        <row r="68">
          <cell r="U68" t="str">
            <v>NBR 13.731/08</v>
          </cell>
          <cell r="AA68">
            <v>84</v>
          </cell>
          <cell r="AC68" t="str">
            <v>104BPE0450</v>
          </cell>
        </row>
        <row r="69">
          <cell r="U69" t="str">
            <v>NBR 13.731/08</v>
          </cell>
          <cell r="AA69">
            <v>63</v>
          </cell>
          <cell r="AC69" t="str">
            <v>104BPE0450</v>
          </cell>
        </row>
        <row r="70">
          <cell r="U70" t="str">
            <v>NBR 13.731/08</v>
          </cell>
          <cell r="AA70">
            <v>99</v>
          </cell>
          <cell r="AC70" t="str">
            <v>104BPE0450</v>
          </cell>
        </row>
        <row r="71">
          <cell r="U71" t="str">
            <v>NBR 13.731/08</v>
          </cell>
          <cell r="AA71">
            <v>84</v>
          </cell>
          <cell r="AC71" t="str">
            <v>104BPE0450</v>
          </cell>
        </row>
        <row r="72">
          <cell r="U72" t="str">
            <v>NBR 13.731/08</v>
          </cell>
          <cell r="AA72">
            <v>90</v>
          </cell>
          <cell r="AC72" t="str">
            <v>104BPE0450</v>
          </cell>
        </row>
        <row r="73">
          <cell r="U73" t="str">
            <v>NBR 13.731/08</v>
          </cell>
          <cell r="AA73">
            <v>21</v>
          </cell>
          <cell r="AC73" t="str">
            <v>104BPE0450</v>
          </cell>
        </row>
        <row r="74">
          <cell r="U74" t="str">
            <v>NBR 13.731/08</v>
          </cell>
          <cell r="AA74">
            <v>117</v>
          </cell>
          <cell r="AC74" t="str">
            <v>104BPE0450</v>
          </cell>
        </row>
        <row r="75">
          <cell r="U75" t="str">
            <v>NBR 13.731/08</v>
          </cell>
          <cell r="AA75">
            <v>252</v>
          </cell>
          <cell r="AC75" t="str">
            <v>104BPE0450</v>
          </cell>
        </row>
        <row r="76">
          <cell r="U76" t="str">
            <v>NBR 13.731/08</v>
          </cell>
          <cell r="AA76">
            <v>108</v>
          </cell>
          <cell r="AC76" t="str">
            <v>104BPE0450</v>
          </cell>
        </row>
        <row r="77">
          <cell r="U77" t="str">
            <v>NBR 13.731/08</v>
          </cell>
          <cell r="AA77">
            <v>111.15</v>
          </cell>
          <cell r="AC77" t="str">
            <v>104BPE0450</v>
          </cell>
        </row>
        <row r="78">
          <cell r="U78" t="str">
            <v>NBR 13.731/08</v>
          </cell>
          <cell r="AA78">
            <v>373.2</v>
          </cell>
          <cell r="AC78" t="str">
            <v>104BPE0450</v>
          </cell>
        </row>
        <row r="79">
          <cell r="U79" t="str">
            <v>NBR 13.731/08</v>
          </cell>
          <cell r="AA79">
            <v>121.5</v>
          </cell>
          <cell r="AC79" t="str">
            <v>104BPE0450</v>
          </cell>
        </row>
        <row r="80">
          <cell r="U80" t="str">
            <v>NBR 13.731/08</v>
          </cell>
          <cell r="AA80">
            <v>103.5</v>
          </cell>
          <cell r="AC80" t="str">
            <v>104BPE0450</v>
          </cell>
        </row>
        <row r="81">
          <cell r="U81" t="str">
            <v>NBR 13.731/08</v>
          </cell>
          <cell r="AA81">
            <v>102</v>
          </cell>
          <cell r="AC81" t="str">
            <v>104BPE0450</v>
          </cell>
        </row>
        <row r="82">
          <cell r="U82" t="str">
            <v>NBR 13.731/08</v>
          </cell>
          <cell r="AA82">
            <v>126</v>
          </cell>
          <cell r="AC82" t="str">
            <v>104BPE0450</v>
          </cell>
        </row>
        <row r="83">
          <cell r="U83" t="str">
            <v>NBR 13.731/08</v>
          </cell>
          <cell r="AA83">
            <v>18</v>
          </cell>
          <cell r="AC83" t="str">
            <v>104BPE0450</v>
          </cell>
        </row>
        <row r="84">
          <cell r="U84" t="str">
            <v>NBR 13.731/08</v>
          </cell>
          <cell r="AA84">
            <v>90</v>
          </cell>
          <cell r="AC84" t="str">
            <v>104BPE0450</v>
          </cell>
        </row>
        <row r="85">
          <cell r="U85" t="str">
            <v>NBR 13.731/08</v>
          </cell>
          <cell r="AA85">
            <v>135</v>
          </cell>
          <cell r="AC85" t="str">
            <v>104BPE0450</v>
          </cell>
        </row>
        <row r="86">
          <cell r="U86" t="str">
            <v>NBR 13.731/08</v>
          </cell>
          <cell r="AA86">
            <v>135</v>
          </cell>
          <cell r="AC86" t="str">
            <v>104BPE0450</v>
          </cell>
        </row>
        <row r="87">
          <cell r="U87" t="str">
            <v>NBR 13.731/08</v>
          </cell>
          <cell r="AA87">
            <v>300</v>
          </cell>
          <cell r="AC87" t="str">
            <v>104BPE0450</v>
          </cell>
        </row>
        <row r="88">
          <cell r="U88" t="str">
            <v>NBR 13.731/08</v>
          </cell>
          <cell r="AA88">
            <v>2430</v>
          </cell>
          <cell r="AC88" t="str">
            <v>104BPE0450</v>
          </cell>
        </row>
        <row r="89">
          <cell r="U89" t="str">
            <v>NBR 13.731/08</v>
          </cell>
          <cell r="AA89">
            <v>2430</v>
          </cell>
          <cell r="AC89" t="str">
            <v>104BPE0450</v>
          </cell>
        </row>
        <row r="90">
          <cell r="U90" t="str">
            <v>NBR 15.402/2006</v>
          </cell>
          <cell r="AA90">
            <v>1992</v>
          </cell>
          <cell r="AC90" t="str">
            <v>104BPE0490</v>
          </cell>
        </row>
        <row r="91">
          <cell r="U91" t="str">
            <v>NBR 15.402/2006</v>
          </cell>
          <cell r="AA91">
            <v>996</v>
          </cell>
          <cell r="AC91" t="str">
            <v>104BPE0490</v>
          </cell>
        </row>
        <row r="92">
          <cell r="U92" t="str">
            <v>NBR 15.402/2006</v>
          </cell>
          <cell r="AA92">
            <v>996</v>
          </cell>
          <cell r="AC92" t="str">
            <v>104BPE0490</v>
          </cell>
        </row>
        <row r="93">
          <cell r="U93" t="str">
            <v>NBR 13.731/08</v>
          </cell>
          <cell r="AA93">
            <v>243</v>
          </cell>
          <cell r="AC93" t="str">
            <v>104BPE0490</v>
          </cell>
        </row>
        <row r="94">
          <cell r="U94" t="str">
            <v>NBR 13.731/08</v>
          </cell>
          <cell r="AA94">
            <v>45</v>
          </cell>
          <cell r="AC94" t="str">
            <v>104BPE0490</v>
          </cell>
        </row>
        <row r="95">
          <cell r="U95" t="str">
            <v>NBR 13.731/08</v>
          </cell>
          <cell r="AA95">
            <v>108</v>
          </cell>
          <cell r="AC95" t="str">
            <v>104BPE0490</v>
          </cell>
        </row>
        <row r="96">
          <cell r="U96" t="str">
            <v>NBR 13.731/08</v>
          </cell>
          <cell r="AA96">
            <v>165</v>
          </cell>
          <cell r="AC96" t="str">
            <v>104BPE0490</v>
          </cell>
        </row>
        <row r="97">
          <cell r="U97" t="str">
            <v>NBR 13.731/08</v>
          </cell>
          <cell r="AA97">
            <v>105.75</v>
          </cell>
          <cell r="AC97" t="str">
            <v>104BPE0490</v>
          </cell>
        </row>
        <row r="98">
          <cell r="U98" t="str">
            <v>NBR 13.731/08</v>
          </cell>
          <cell r="AA98">
            <v>30.75</v>
          </cell>
          <cell r="AC98" t="str">
            <v>104BPE0490</v>
          </cell>
        </row>
        <row r="99">
          <cell r="U99" t="str">
            <v>NBR 13.731/08</v>
          </cell>
          <cell r="AA99">
            <v>119.25</v>
          </cell>
          <cell r="AC99" t="str">
            <v>104BPE0490</v>
          </cell>
        </row>
        <row r="100">
          <cell r="U100" t="str">
            <v>NBR 13.731/08</v>
          </cell>
          <cell r="AA100">
            <v>240</v>
          </cell>
          <cell r="AC100" t="str">
            <v>104BPE0490</v>
          </cell>
        </row>
        <row r="101">
          <cell r="U101" t="str">
            <v>NBR 13.731/08</v>
          </cell>
          <cell r="AA101">
            <v>99</v>
          </cell>
          <cell r="AC101" t="str">
            <v>104BPE0490</v>
          </cell>
        </row>
        <row r="102">
          <cell r="U102" t="str">
            <v>NBR 13.731/08</v>
          </cell>
          <cell r="AA102">
            <v>33</v>
          </cell>
          <cell r="AC102" t="str">
            <v>104BPE0490</v>
          </cell>
        </row>
        <row r="103">
          <cell r="U103" t="str">
            <v>NBR 13.731/08</v>
          </cell>
          <cell r="AA103">
            <v>112.5</v>
          </cell>
          <cell r="AC103" t="str">
            <v>104BPE0490</v>
          </cell>
        </row>
        <row r="104">
          <cell r="U104" t="str">
            <v>NBR 13.731/08</v>
          </cell>
          <cell r="AA104">
            <v>945</v>
          </cell>
          <cell r="AC104" t="str">
            <v>104BPE0490</v>
          </cell>
        </row>
        <row r="105">
          <cell r="U105" t="str">
            <v>NBR 13.731/08</v>
          </cell>
          <cell r="AA105">
            <v>945</v>
          </cell>
          <cell r="AC105" t="str">
            <v>104BPE0490</v>
          </cell>
        </row>
        <row r="106">
          <cell r="U106" t="str">
            <v>NBR 15.402/2006</v>
          </cell>
          <cell r="AA106">
            <v>318</v>
          </cell>
          <cell r="AC106" t="str">
            <v>104BPE0490</v>
          </cell>
        </row>
        <row r="107">
          <cell r="U107" t="str">
            <v>NBR 15.402/2006</v>
          </cell>
          <cell r="AA107">
            <v>159</v>
          </cell>
          <cell r="AC107" t="str">
            <v>104BPE0490</v>
          </cell>
        </row>
        <row r="108">
          <cell r="U108" t="str">
            <v>NBR 15.402/2006</v>
          </cell>
          <cell r="AA108">
            <v>159</v>
          </cell>
          <cell r="AC108" t="str">
            <v>104BPE0490</v>
          </cell>
        </row>
        <row r="109">
          <cell r="U109" t="str">
            <v>NBR 13.731/08</v>
          </cell>
          <cell r="AA109">
            <v>228</v>
          </cell>
          <cell r="AC109" t="str">
            <v>104BPE0490</v>
          </cell>
        </row>
        <row r="110">
          <cell r="U110" t="str">
            <v>NBR 13.731/08</v>
          </cell>
          <cell r="AA110">
            <v>99</v>
          </cell>
          <cell r="AC110" t="str">
            <v>104BPE0490</v>
          </cell>
        </row>
        <row r="111">
          <cell r="U111" t="str">
            <v>NBR 13.731/08</v>
          </cell>
          <cell r="AA111">
            <v>84</v>
          </cell>
          <cell r="AC111" t="str">
            <v>104BPE0490</v>
          </cell>
        </row>
        <row r="112">
          <cell r="U112" t="str">
            <v>NBR 13.731/08</v>
          </cell>
          <cell r="AA112">
            <v>117</v>
          </cell>
          <cell r="AC112" t="str">
            <v>104BPE0490</v>
          </cell>
        </row>
        <row r="113">
          <cell r="U113" t="str">
            <v>NBR 13.731/08</v>
          </cell>
          <cell r="AA113">
            <v>31.5</v>
          </cell>
          <cell r="AC113" t="str">
            <v>104BPE0490</v>
          </cell>
        </row>
        <row r="114">
          <cell r="U114" t="str">
            <v>NBR 13.731/08</v>
          </cell>
          <cell r="AA114">
            <v>58.5</v>
          </cell>
          <cell r="AC114" t="str">
            <v>104BPE0490</v>
          </cell>
        </row>
        <row r="115">
          <cell r="U115" t="str">
            <v>NBR 13.731/08</v>
          </cell>
          <cell r="AA115">
            <v>384</v>
          </cell>
          <cell r="AC115" t="str">
            <v>104BPE0490</v>
          </cell>
        </row>
        <row r="116">
          <cell r="U116" t="str">
            <v>NBR 13.731/08</v>
          </cell>
          <cell r="AA116">
            <v>58.5</v>
          </cell>
          <cell r="AC116" t="str">
            <v>104BPE0490</v>
          </cell>
        </row>
        <row r="117">
          <cell r="U117" t="str">
            <v>NBR 13.731/08</v>
          </cell>
          <cell r="AA117">
            <v>18</v>
          </cell>
          <cell r="AC117" t="str">
            <v>104BPE0490</v>
          </cell>
        </row>
        <row r="118">
          <cell r="U118" t="str">
            <v>NBR 13.731/08</v>
          </cell>
          <cell r="AA118">
            <v>162</v>
          </cell>
          <cell r="AC118" t="str">
            <v>104BPE0490</v>
          </cell>
        </row>
        <row r="119">
          <cell r="U119" t="str">
            <v>NBR 13.731/08</v>
          </cell>
          <cell r="AA119">
            <v>21</v>
          </cell>
          <cell r="AC119" t="str">
            <v>104BPE0490</v>
          </cell>
        </row>
        <row r="120">
          <cell r="U120" t="str">
            <v>NBR 13.731/08</v>
          </cell>
          <cell r="AA120">
            <v>69</v>
          </cell>
          <cell r="AC120" t="str">
            <v>104BPE0490</v>
          </cell>
        </row>
        <row r="121">
          <cell r="U121" t="str">
            <v>NBR 13.731/08</v>
          </cell>
          <cell r="AA121">
            <v>24</v>
          </cell>
          <cell r="AC121" t="str">
            <v>104BPE0490</v>
          </cell>
        </row>
        <row r="122">
          <cell r="U122" t="str">
            <v>NBR 13.731/08</v>
          </cell>
          <cell r="AA122">
            <v>112.5</v>
          </cell>
          <cell r="AC122" t="str">
            <v>104BPE0490</v>
          </cell>
        </row>
        <row r="123">
          <cell r="U123" t="str">
            <v>NBR 13.731/08</v>
          </cell>
          <cell r="AA123">
            <v>112.5</v>
          </cell>
          <cell r="AC123" t="str">
            <v>104BPE0490</v>
          </cell>
        </row>
        <row r="124">
          <cell r="U124" t="str">
            <v>NBR 13.731/08</v>
          </cell>
          <cell r="AA124">
            <v>30</v>
          </cell>
          <cell r="AC124" t="str">
            <v>104BPE0490</v>
          </cell>
        </row>
        <row r="125">
          <cell r="U125" t="str">
            <v>NBR 13.731/08</v>
          </cell>
          <cell r="AA125">
            <v>108</v>
          </cell>
          <cell r="AC125" t="str">
            <v>104BPE0490</v>
          </cell>
        </row>
        <row r="126">
          <cell r="U126" t="str">
            <v>NBR 13.731/08</v>
          </cell>
          <cell r="AA126">
            <v>84</v>
          </cell>
          <cell r="AC126" t="str">
            <v>104BPE0490</v>
          </cell>
        </row>
        <row r="127">
          <cell r="U127" t="str">
            <v>NBR 13.731/08</v>
          </cell>
          <cell r="AA127">
            <v>108</v>
          </cell>
          <cell r="AC127" t="str">
            <v>104BPE0490</v>
          </cell>
        </row>
        <row r="128">
          <cell r="U128" t="str">
            <v>NBR 13.731/08</v>
          </cell>
          <cell r="AA128">
            <v>81</v>
          </cell>
          <cell r="AC128" t="str">
            <v>104BPE0490</v>
          </cell>
        </row>
        <row r="129">
          <cell r="U129" t="str">
            <v>NBR 13.731/08</v>
          </cell>
          <cell r="AA129">
            <v>192</v>
          </cell>
          <cell r="AC129" t="str">
            <v>104BPE0490</v>
          </cell>
        </row>
        <row r="130">
          <cell r="U130" t="str">
            <v>NBR 13.731/08</v>
          </cell>
          <cell r="AA130">
            <v>117</v>
          </cell>
          <cell r="AC130" t="str">
            <v>104BPE0490</v>
          </cell>
        </row>
        <row r="131">
          <cell r="U131" t="str">
            <v>NBR 13.731/08</v>
          </cell>
          <cell r="AA131">
            <v>27</v>
          </cell>
          <cell r="AC131" t="str">
            <v>104BPE0490</v>
          </cell>
        </row>
        <row r="132">
          <cell r="U132" t="str">
            <v>NBR 13.731/08</v>
          </cell>
          <cell r="AA132">
            <v>117</v>
          </cell>
          <cell r="AC132" t="str">
            <v>104BPE0490</v>
          </cell>
        </row>
        <row r="133">
          <cell r="U133" t="str">
            <v>NBR 13.731/08</v>
          </cell>
          <cell r="AA133">
            <v>88.65</v>
          </cell>
          <cell r="AC133" t="str">
            <v>104BPE0490</v>
          </cell>
        </row>
        <row r="134">
          <cell r="U134" t="str">
            <v>NBR 13.731/08</v>
          </cell>
          <cell r="AA134">
            <v>90.45</v>
          </cell>
          <cell r="AC134" t="str">
            <v>104BPE0490</v>
          </cell>
        </row>
        <row r="135">
          <cell r="U135" t="str">
            <v>NBR 13.731/08</v>
          </cell>
          <cell r="AA135">
            <v>391.3</v>
          </cell>
          <cell r="AC135" t="str">
            <v>104BPE0490</v>
          </cell>
        </row>
        <row r="136">
          <cell r="U136" t="str">
            <v>NBR 13.731/08</v>
          </cell>
          <cell r="AA136">
            <v>103.43</v>
          </cell>
          <cell r="AC136" t="str">
            <v>104BPE0490</v>
          </cell>
        </row>
        <row r="137">
          <cell r="U137" t="str">
            <v>NBR 13.731/08</v>
          </cell>
          <cell r="AA137">
            <v>25.5</v>
          </cell>
          <cell r="AC137" t="str">
            <v>104BPE0490</v>
          </cell>
        </row>
        <row r="138">
          <cell r="U138" t="str">
            <v>NBR 13.731/08</v>
          </cell>
          <cell r="AA138">
            <v>2169</v>
          </cell>
          <cell r="AC138" t="str">
            <v>104BPE0490</v>
          </cell>
        </row>
        <row r="139">
          <cell r="U139" t="str">
            <v>NBR 13.731/08</v>
          </cell>
          <cell r="AA139">
            <v>2169</v>
          </cell>
          <cell r="AC139" t="str">
            <v>104BPE0490</v>
          </cell>
        </row>
        <row r="140">
          <cell r="U140" t="str">
            <v>NBR 13.731/08</v>
          </cell>
          <cell r="AA140">
            <v>112.5</v>
          </cell>
          <cell r="AC140" t="str">
            <v>104BPE0490</v>
          </cell>
        </row>
        <row r="141">
          <cell r="U141" t="str">
            <v>NBR 13.731/08</v>
          </cell>
          <cell r="AA141">
            <v>72</v>
          </cell>
          <cell r="AC141" t="str">
            <v>104BPE0490</v>
          </cell>
        </row>
        <row r="142">
          <cell r="U142" t="str">
            <v>NBR 13.731/08</v>
          </cell>
          <cell r="AA142">
            <v>138</v>
          </cell>
          <cell r="AC142" t="str">
            <v>104BPE0490</v>
          </cell>
        </row>
        <row r="143">
          <cell r="U143" t="str">
            <v>NBR 13.731/08</v>
          </cell>
          <cell r="AA143">
            <v>119.25</v>
          </cell>
          <cell r="AC143" t="str">
            <v>104BPE0490</v>
          </cell>
        </row>
        <row r="144">
          <cell r="U144" t="str">
            <v>NBR 13.731/08</v>
          </cell>
          <cell r="AA144">
            <v>92.25</v>
          </cell>
          <cell r="AC144" t="str">
            <v>104BPE0490</v>
          </cell>
        </row>
        <row r="145">
          <cell r="U145" t="str">
            <v>NBR 13.731/08</v>
          </cell>
          <cell r="AA145">
            <v>45</v>
          </cell>
          <cell r="AC145" t="str">
            <v>104BPE0490</v>
          </cell>
        </row>
        <row r="146">
          <cell r="U146" t="str">
            <v>NBR 13.731/08</v>
          </cell>
          <cell r="AA146">
            <v>321</v>
          </cell>
          <cell r="AC146" t="str">
            <v>104BPE0490</v>
          </cell>
        </row>
        <row r="147">
          <cell r="U147" t="str">
            <v>NBR 13.731/08</v>
          </cell>
          <cell r="AA147">
            <v>56.25</v>
          </cell>
          <cell r="AC147" t="str">
            <v>104BPE0490</v>
          </cell>
        </row>
        <row r="148">
          <cell r="U148" t="str">
            <v>NBR 13.731/08</v>
          </cell>
          <cell r="AA148">
            <v>27</v>
          </cell>
          <cell r="AC148" t="str">
            <v>104BPE0490</v>
          </cell>
        </row>
        <row r="149">
          <cell r="U149" t="str">
            <v>NBR 13.731/08</v>
          </cell>
          <cell r="AA149">
            <v>81</v>
          </cell>
          <cell r="AC149" t="str">
            <v>104BPE0490</v>
          </cell>
        </row>
        <row r="150">
          <cell r="U150" t="str">
            <v>NBR 13.731/08</v>
          </cell>
          <cell r="AA150">
            <v>576</v>
          </cell>
          <cell r="AC150" t="str">
            <v>104BPE0490</v>
          </cell>
        </row>
        <row r="151">
          <cell r="U151" t="str">
            <v>NBR 13.731/08</v>
          </cell>
          <cell r="AA151">
            <v>135</v>
          </cell>
          <cell r="AC151" t="str">
            <v>104BPE0490</v>
          </cell>
        </row>
        <row r="152">
          <cell r="U152" t="str">
            <v>NBR 13.731/08</v>
          </cell>
          <cell r="AA152">
            <v>36</v>
          </cell>
          <cell r="AC152" t="str">
            <v>104BPE0490</v>
          </cell>
        </row>
        <row r="153">
          <cell r="U153" t="str">
            <v>NBR 13.731/08</v>
          </cell>
          <cell r="AA153">
            <v>1107</v>
          </cell>
          <cell r="AC153" t="str">
            <v>104BPE0490</v>
          </cell>
        </row>
        <row r="154">
          <cell r="U154" t="str">
            <v>NBR 13.731/08</v>
          </cell>
          <cell r="AA154">
            <v>1107</v>
          </cell>
          <cell r="AC154" t="str">
            <v>104BPE0490</v>
          </cell>
        </row>
        <row r="155">
          <cell r="U155" t="str">
            <v>NBR 15.402/2006</v>
          </cell>
          <cell r="AA155">
            <v>432</v>
          </cell>
          <cell r="AC155" t="str">
            <v>104BPE0490</v>
          </cell>
        </row>
        <row r="156">
          <cell r="U156" t="str">
            <v>NBR 15.402/2006</v>
          </cell>
          <cell r="AA156">
            <v>216</v>
          </cell>
          <cell r="AC156" t="str">
            <v>104BPE0490</v>
          </cell>
        </row>
        <row r="157">
          <cell r="U157" t="str">
            <v>NBR 15.402/2006</v>
          </cell>
          <cell r="AA157">
            <v>216</v>
          </cell>
          <cell r="AC157" t="str">
            <v>104BPE0490</v>
          </cell>
        </row>
        <row r="158">
          <cell r="U158" t="str">
            <v>NBR 13.731/08</v>
          </cell>
          <cell r="AA158">
            <v>108</v>
          </cell>
          <cell r="AC158" t="str">
            <v>104BPE0490</v>
          </cell>
        </row>
        <row r="159">
          <cell r="U159" t="str">
            <v>NBR 13.731/08</v>
          </cell>
          <cell r="AA159">
            <v>42</v>
          </cell>
          <cell r="AC159" t="str">
            <v>104BPE0490</v>
          </cell>
        </row>
        <row r="160">
          <cell r="U160" t="str">
            <v>NBR 13.731/08</v>
          </cell>
          <cell r="AA160">
            <v>171</v>
          </cell>
          <cell r="AC160" t="str">
            <v>104BPE0490</v>
          </cell>
        </row>
        <row r="161">
          <cell r="U161" t="str">
            <v>NBR 13.731/08</v>
          </cell>
          <cell r="AA161">
            <v>153</v>
          </cell>
          <cell r="AC161" t="str">
            <v>104BPE0490</v>
          </cell>
        </row>
        <row r="162">
          <cell r="U162" t="str">
            <v>NBR 13.731/08</v>
          </cell>
          <cell r="AA162">
            <v>139.5</v>
          </cell>
          <cell r="AC162" t="str">
            <v>104BPE0490</v>
          </cell>
        </row>
        <row r="163">
          <cell r="U163" t="str">
            <v>NBR 13.731/08</v>
          </cell>
          <cell r="AA163">
            <v>528</v>
          </cell>
          <cell r="AC163" t="str">
            <v>104BPE0490</v>
          </cell>
        </row>
        <row r="164">
          <cell r="U164" t="str">
            <v>NBR 13.731/08</v>
          </cell>
          <cell r="AA164">
            <v>108</v>
          </cell>
          <cell r="AC164" t="str">
            <v>104BPE0510</v>
          </cell>
        </row>
        <row r="165">
          <cell r="U165" t="str">
            <v>NBR 13.731/08</v>
          </cell>
          <cell r="AA165">
            <v>15</v>
          </cell>
          <cell r="AC165" t="str">
            <v>104BPE0510</v>
          </cell>
        </row>
        <row r="166">
          <cell r="U166" t="str">
            <v>NBR 13.731/08</v>
          </cell>
          <cell r="AA166">
            <v>124.07</v>
          </cell>
          <cell r="AC166" t="str">
            <v>104BPE0510</v>
          </cell>
        </row>
        <row r="167">
          <cell r="U167" t="str">
            <v>NBR 13.731/08</v>
          </cell>
          <cell r="AA167">
            <v>644.57000000000005</v>
          </cell>
          <cell r="AC167" t="str">
            <v>104BPE0510</v>
          </cell>
        </row>
        <row r="168">
          <cell r="U168" t="str">
            <v>NBR 13.731/08</v>
          </cell>
          <cell r="AA168">
            <v>112.5</v>
          </cell>
          <cell r="AC168" t="str">
            <v>104BPE0510</v>
          </cell>
        </row>
        <row r="169">
          <cell r="U169" t="str">
            <v>NBR 13.731/08</v>
          </cell>
          <cell r="AA169">
            <v>168.16</v>
          </cell>
          <cell r="AC169" t="str">
            <v>104BPE0510</v>
          </cell>
        </row>
        <row r="170">
          <cell r="U170" t="str">
            <v>NBR 13.731/08</v>
          </cell>
          <cell r="AA170">
            <v>1420.1</v>
          </cell>
          <cell r="AC170" t="str">
            <v>104BPE0510</v>
          </cell>
        </row>
        <row r="171">
          <cell r="U171" t="str">
            <v>NBR 13.731/08</v>
          </cell>
          <cell r="AA171">
            <v>1420.1</v>
          </cell>
          <cell r="AC171" t="str">
            <v>104BPE0510</v>
          </cell>
        </row>
        <row r="172">
          <cell r="U172" t="str">
            <v>NBR 13.731/08</v>
          </cell>
          <cell r="AA172">
            <v>275.07</v>
          </cell>
          <cell r="AC172" t="str">
            <v>104BPE0510</v>
          </cell>
        </row>
        <row r="173">
          <cell r="U173" t="str">
            <v>NBR 13.731/08</v>
          </cell>
          <cell r="AA173">
            <v>137.54</v>
          </cell>
          <cell r="AC173" t="str">
            <v>104BPE0510</v>
          </cell>
        </row>
        <row r="174">
          <cell r="U174" t="str">
            <v>NBR 13.731/08</v>
          </cell>
          <cell r="AA174">
            <v>137.54</v>
          </cell>
          <cell r="AC174" t="str">
            <v>104BPE0510</v>
          </cell>
        </row>
        <row r="175">
          <cell r="U175" t="str">
            <v>NBR 13.731/08</v>
          </cell>
          <cell r="AA175">
            <v>183.54</v>
          </cell>
          <cell r="AC175" t="str">
            <v>104BPE0510</v>
          </cell>
        </row>
        <row r="176">
          <cell r="U176" t="str">
            <v>NBR 13.731/08</v>
          </cell>
          <cell r="AA176">
            <v>54</v>
          </cell>
          <cell r="AC176" t="str">
            <v>104BPE0510</v>
          </cell>
        </row>
        <row r="177">
          <cell r="U177" t="str">
            <v>NBR 13.731/08</v>
          </cell>
          <cell r="AA177">
            <v>180</v>
          </cell>
          <cell r="AC177" t="str">
            <v>104BPE0510</v>
          </cell>
        </row>
        <row r="178">
          <cell r="U178" t="str">
            <v>NBR 13.731/08</v>
          </cell>
          <cell r="AA178">
            <v>34.5</v>
          </cell>
          <cell r="AC178" t="str">
            <v>104BPE0510</v>
          </cell>
        </row>
        <row r="179">
          <cell r="U179" t="str">
            <v>NBR 13.731/08</v>
          </cell>
          <cell r="AA179">
            <v>117</v>
          </cell>
          <cell r="AC179" t="str">
            <v>104BPE0510</v>
          </cell>
        </row>
        <row r="180">
          <cell r="U180" t="str">
            <v>NBR 13.731/08</v>
          </cell>
          <cell r="AA180">
            <v>265.5</v>
          </cell>
          <cell r="AC180" t="str">
            <v>104BPE0510</v>
          </cell>
        </row>
        <row r="181">
          <cell r="U181" t="str">
            <v>NBR 13.731/08</v>
          </cell>
          <cell r="AA181">
            <v>223.57</v>
          </cell>
          <cell r="AC181" t="str">
            <v>104BPE0510</v>
          </cell>
        </row>
        <row r="182">
          <cell r="U182" t="str">
            <v>NBR 13.731/08</v>
          </cell>
          <cell r="AA182">
            <v>759.14</v>
          </cell>
          <cell r="AC182" t="str">
            <v>104BPE0510</v>
          </cell>
        </row>
        <row r="183">
          <cell r="U183" t="str">
            <v>NBR 13.731/08</v>
          </cell>
          <cell r="AA183">
            <v>759.14</v>
          </cell>
          <cell r="AC183" t="str">
            <v>104BPE0510</v>
          </cell>
        </row>
        <row r="184">
          <cell r="U184" t="str">
            <v>NBR 15.402/2006</v>
          </cell>
          <cell r="AA184">
            <v>382.43</v>
          </cell>
          <cell r="AC184" t="str">
            <v>104BPE0510</v>
          </cell>
        </row>
        <row r="185">
          <cell r="U185" t="str">
            <v>NBR 15.402/2006</v>
          </cell>
          <cell r="AA185">
            <v>191.22</v>
          </cell>
          <cell r="AC185" t="str">
            <v>104BPE0510</v>
          </cell>
        </row>
        <row r="186">
          <cell r="U186" t="str">
            <v>NBR 15.402/2006</v>
          </cell>
          <cell r="AA186">
            <v>191.22</v>
          </cell>
          <cell r="AC186" t="str">
            <v>104BPE0510</v>
          </cell>
        </row>
        <row r="187">
          <cell r="U187" t="str">
            <v>NBR 13.731/08</v>
          </cell>
          <cell r="AA187">
            <v>420</v>
          </cell>
          <cell r="AC187" t="str">
            <v>104BPE0510</v>
          </cell>
        </row>
        <row r="188">
          <cell r="U188" t="str">
            <v>NBR 13.731/08</v>
          </cell>
          <cell r="AA188">
            <v>21</v>
          </cell>
          <cell r="AC188" t="str">
            <v>104BPE0510</v>
          </cell>
        </row>
        <row r="189">
          <cell r="U189" t="str">
            <v>NBR 13.731/08</v>
          </cell>
          <cell r="AA189">
            <v>328.2</v>
          </cell>
          <cell r="AC189" t="str">
            <v>104BPE0510</v>
          </cell>
        </row>
        <row r="190">
          <cell r="U190" t="str">
            <v>NBR 13.731/08</v>
          </cell>
          <cell r="AA190">
            <v>416.1</v>
          </cell>
          <cell r="AC190" t="str">
            <v>104BPE0510</v>
          </cell>
        </row>
        <row r="191">
          <cell r="U191" t="str">
            <v>NBR 13.731/08</v>
          </cell>
          <cell r="AA191">
            <v>416.1</v>
          </cell>
          <cell r="AC191" t="str">
            <v>104BPE0510</v>
          </cell>
        </row>
        <row r="192">
          <cell r="U192" t="str">
            <v>NBR 13.731/08</v>
          </cell>
          <cell r="AA192">
            <v>152.5</v>
          </cell>
          <cell r="AC192" t="str">
            <v>104BPE0510</v>
          </cell>
        </row>
        <row r="193">
          <cell r="U193" t="str">
            <v>NBR 13.731/08</v>
          </cell>
          <cell r="AA193">
            <v>157.29</v>
          </cell>
          <cell r="AC193" t="str">
            <v>104BPE0510</v>
          </cell>
        </row>
        <row r="194">
          <cell r="U194" t="str">
            <v>NBR 13.731/08</v>
          </cell>
          <cell r="AA194">
            <v>180.31</v>
          </cell>
          <cell r="AC194" t="str">
            <v>104BPE0510</v>
          </cell>
        </row>
        <row r="195">
          <cell r="U195" t="str">
            <v>NBR 13.731/08</v>
          </cell>
          <cell r="AA195">
            <v>180.31</v>
          </cell>
          <cell r="AC195" t="str">
            <v>104BPE0510</v>
          </cell>
        </row>
        <row r="196">
          <cell r="U196" t="str">
            <v>NBR 13.731/08</v>
          </cell>
          <cell r="AA196">
            <v>307.18</v>
          </cell>
          <cell r="AC196" t="str">
            <v>104BPE0510</v>
          </cell>
        </row>
        <row r="197">
          <cell r="U197" t="str">
            <v>NBR 13.731/08</v>
          </cell>
          <cell r="AA197">
            <v>153.59</v>
          </cell>
          <cell r="AC197" t="str">
            <v>104BPE0510</v>
          </cell>
        </row>
        <row r="198">
          <cell r="U198" t="str">
            <v>NBR 13.731/08</v>
          </cell>
          <cell r="AA198">
            <v>153.59</v>
          </cell>
          <cell r="AC198" t="str">
            <v>104BPE0510</v>
          </cell>
        </row>
        <row r="199">
          <cell r="U199" t="str">
            <v>NBR 15.402/2006</v>
          </cell>
          <cell r="AA199">
            <v>780</v>
          </cell>
          <cell r="AC199" t="str">
            <v>104BPE0520</v>
          </cell>
        </row>
        <row r="200">
          <cell r="U200" t="str">
            <v>NBR 15.402/2006</v>
          </cell>
          <cell r="AA200">
            <v>390</v>
          </cell>
          <cell r="AC200" t="str">
            <v>104BPE0520</v>
          </cell>
        </row>
        <row r="201">
          <cell r="U201" t="str">
            <v>NBR 15.402/2006</v>
          </cell>
          <cell r="AA201">
            <v>390</v>
          </cell>
          <cell r="AC201" t="str">
            <v>104BPE0520</v>
          </cell>
        </row>
        <row r="202">
          <cell r="U202" t="str">
            <v>NBR 13.731/08</v>
          </cell>
          <cell r="AA202">
            <v>144</v>
          </cell>
          <cell r="AC202" t="str">
            <v>104BPE0520</v>
          </cell>
        </row>
        <row r="203">
          <cell r="U203" t="str">
            <v>NBR 13.731/08</v>
          </cell>
          <cell r="AA203">
            <v>72</v>
          </cell>
          <cell r="AC203" t="str">
            <v>104BPE0520</v>
          </cell>
        </row>
        <row r="204">
          <cell r="U204" t="str">
            <v>NBR 13.731/08</v>
          </cell>
          <cell r="AA204">
            <v>72</v>
          </cell>
          <cell r="AC204" t="str">
            <v>104BPE0520</v>
          </cell>
        </row>
        <row r="205">
          <cell r="U205" t="str">
            <v>NBR 13.731/08</v>
          </cell>
          <cell r="AA205">
            <v>182.25</v>
          </cell>
          <cell r="AC205" t="str">
            <v>104BPE0520</v>
          </cell>
        </row>
        <row r="206">
          <cell r="U206" t="str">
            <v>NBR 15.870/10</v>
          </cell>
          <cell r="AA206">
            <v>121.5</v>
          </cell>
          <cell r="AC206" t="str">
            <v>104BPE0520</v>
          </cell>
        </row>
        <row r="207">
          <cell r="U207" t="str">
            <v>NBR 15.870/10</v>
          </cell>
          <cell r="AA207">
            <v>121.5</v>
          </cell>
          <cell r="AC207" t="str">
            <v>104BPE0520</v>
          </cell>
        </row>
        <row r="208">
          <cell r="U208" t="str">
            <v>NBR 13.731/08</v>
          </cell>
          <cell r="AA208">
            <v>297</v>
          </cell>
          <cell r="AC208" t="str">
            <v>104BPE0520</v>
          </cell>
        </row>
        <row r="209">
          <cell r="U209" t="str">
            <v>NBR 13.731/08</v>
          </cell>
          <cell r="AA209">
            <v>148.5</v>
          </cell>
          <cell r="AC209" t="str">
            <v>104BPE0520</v>
          </cell>
        </row>
        <row r="210">
          <cell r="U210" t="str">
            <v>NBR 13.731/08</v>
          </cell>
          <cell r="AA210">
            <v>148.5</v>
          </cell>
          <cell r="AC210" t="str">
            <v>104BPE0520</v>
          </cell>
        </row>
        <row r="211">
          <cell r="U211" t="str">
            <v>NBR 13.731/08</v>
          </cell>
          <cell r="AA211">
            <v>135</v>
          </cell>
          <cell r="AC211" t="str">
            <v>104BPE0520</v>
          </cell>
        </row>
        <row r="212">
          <cell r="U212" t="str">
            <v>NBR 13.731/08</v>
          </cell>
          <cell r="AA212">
            <v>156</v>
          </cell>
          <cell r="AC212" t="str">
            <v>104BPE0520</v>
          </cell>
        </row>
        <row r="213">
          <cell r="U213" t="str">
            <v>NBR 13.731/08</v>
          </cell>
          <cell r="AA213">
            <v>27</v>
          </cell>
          <cell r="AC213" t="str">
            <v>104BPE0520</v>
          </cell>
        </row>
        <row r="214">
          <cell r="U214" t="str">
            <v>NBR 13.731/08</v>
          </cell>
          <cell r="AA214">
            <v>127.4</v>
          </cell>
          <cell r="AC214" t="str">
            <v>104BPE0520</v>
          </cell>
        </row>
        <row r="215">
          <cell r="U215" t="str">
            <v>NBR 13.731/08</v>
          </cell>
          <cell r="AA215">
            <v>182.15</v>
          </cell>
          <cell r="AC215" t="str">
            <v>104BPE0520</v>
          </cell>
        </row>
        <row r="216">
          <cell r="U216" t="str">
            <v>NBR 13.731/08</v>
          </cell>
          <cell r="AA216">
            <v>122.34</v>
          </cell>
          <cell r="AC216" t="str">
            <v>104BPE0520</v>
          </cell>
        </row>
        <row r="217">
          <cell r="U217" t="str">
            <v>NBR 13.731/08</v>
          </cell>
          <cell r="AA217">
            <v>236.59</v>
          </cell>
          <cell r="AC217" t="str">
            <v>104BPE0520</v>
          </cell>
        </row>
        <row r="218">
          <cell r="U218" t="str">
            <v>NBR 13.731/08</v>
          </cell>
          <cell r="AA218">
            <v>206.02</v>
          </cell>
          <cell r="AC218" t="str">
            <v>104BPE0520</v>
          </cell>
        </row>
        <row r="219">
          <cell r="U219" t="str">
            <v>NBR 13.731/08</v>
          </cell>
          <cell r="AA219">
            <v>144.66999999999999</v>
          </cell>
          <cell r="AC219" t="str">
            <v>104BPE0520</v>
          </cell>
        </row>
        <row r="220">
          <cell r="U220" t="str">
            <v>NBR 13.731/08</v>
          </cell>
          <cell r="AA220">
            <v>199.11</v>
          </cell>
          <cell r="AC220" t="str">
            <v>104BPE0520</v>
          </cell>
        </row>
        <row r="221">
          <cell r="U221" t="str">
            <v>NBR 13.731/08</v>
          </cell>
          <cell r="AA221">
            <v>224.14</v>
          </cell>
          <cell r="AC221" t="str">
            <v>104BPE0520</v>
          </cell>
        </row>
        <row r="222">
          <cell r="U222" t="str">
            <v>NBR 13.731/08</v>
          </cell>
          <cell r="AA222">
            <v>1052.3599999999999</v>
          </cell>
          <cell r="AC222" t="str">
            <v>104BPE0520</v>
          </cell>
        </row>
        <row r="223">
          <cell r="U223" t="str">
            <v>NBR 13.731/08</v>
          </cell>
          <cell r="AA223">
            <v>1052.3599999999999</v>
          </cell>
          <cell r="AC223" t="str">
            <v>104BPE0520</v>
          </cell>
        </row>
        <row r="224">
          <cell r="U224" t="str">
            <v>NBR 13.731/08</v>
          </cell>
          <cell r="AA224">
            <v>86.9</v>
          </cell>
          <cell r="AC224" t="str">
            <v>104BPE0520</v>
          </cell>
        </row>
        <row r="225">
          <cell r="U225" t="str">
            <v>NBR 13.731/08</v>
          </cell>
          <cell r="AA225">
            <v>57.94</v>
          </cell>
          <cell r="AC225" t="str">
            <v>104BPE0520</v>
          </cell>
        </row>
        <row r="226">
          <cell r="U226" t="str">
            <v>NBR 13.731/08</v>
          </cell>
          <cell r="AA226">
            <v>57.94</v>
          </cell>
          <cell r="AC226" t="str">
            <v>104BPE0520</v>
          </cell>
        </row>
        <row r="227">
          <cell r="U227" t="str">
            <v>NBR 15.402/2006</v>
          </cell>
          <cell r="AA227">
            <v>86.45</v>
          </cell>
          <cell r="AC227" t="str">
            <v>104BPE0520</v>
          </cell>
        </row>
        <row r="228">
          <cell r="U228" t="str">
            <v>NBR 15.870/10</v>
          </cell>
          <cell r="AA228">
            <v>43.23</v>
          </cell>
          <cell r="AC228" t="str">
            <v>104BPE0520</v>
          </cell>
        </row>
        <row r="229">
          <cell r="U229" t="str">
            <v>NBR 15.870/10</v>
          </cell>
          <cell r="AA229">
            <v>43.23</v>
          </cell>
          <cell r="AC229" t="str">
            <v>104BPE0520</v>
          </cell>
        </row>
        <row r="230">
          <cell r="U230" t="str">
            <v>NBR 13.731/08</v>
          </cell>
          <cell r="AA230">
            <v>14.24</v>
          </cell>
          <cell r="AC230" t="str">
            <v>104BPE0520</v>
          </cell>
        </row>
        <row r="231">
          <cell r="U231" t="str">
            <v>NBR 13.731/08</v>
          </cell>
          <cell r="AA231">
            <v>145.06</v>
          </cell>
          <cell r="AC231" t="str">
            <v>104BPE0520</v>
          </cell>
        </row>
        <row r="232">
          <cell r="U232" t="str">
            <v>NBR 13.731/08</v>
          </cell>
          <cell r="AA232">
            <v>138.99</v>
          </cell>
          <cell r="AC232" t="str">
            <v>104BPE0520</v>
          </cell>
        </row>
        <row r="233">
          <cell r="U233" t="str">
            <v>NBR 13.731/08</v>
          </cell>
          <cell r="AA233">
            <v>194.68</v>
          </cell>
          <cell r="AC233" t="str">
            <v>104BPE0520</v>
          </cell>
        </row>
        <row r="234">
          <cell r="U234" t="str">
            <v>NBR 13.731/08</v>
          </cell>
          <cell r="AA234">
            <v>194.68</v>
          </cell>
          <cell r="AC234" t="str">
            <v>104BPE0520</v>
          </cell>
        </row>
        <row r="235">
          <cell r="U235" t="str">
            <v>NBR 15.402/2006</v>
          </cell>
          <cell r="AA235">
            <v>180.41</v>
          </cell>
          <cell r="AC235" t="str">
            <v>104BPE0520</v>
          </cell>
        </row>
        <row r="236">
          <cell r="U236" t="str">
            <v>NBR 15.402/2006</v>
          </cell>
          <cell r="AA236">
            <v>90.21</v>
          </cell>
          <cell r="AC236" t="str">
            <v>104BPE0520</v>
          </cell>
        </row>
        <row r="237">
          <cell r="U237" t="str">
            <v>NBR 15.402/2006</v>
          </cell>
          <cell r="AA237">
            <v>90.21</v>
          </cell>
          <cell r="AC237" t="str">
            <v>104BPE0520</v>
          </cell>
        </row>
        <row r="238">
          <cell r="U238" t="str">
            <v>NBR 13.731/08</v>
          </cell>
          <cell r="AA238">
            <v>225.9</v>
          </cell>
          <cell r="AC238" t="str">
            <v>104BPE0520</v>
          </cell>
        </row>
        <row r="239">
          <cell r="U239" t="str">
            <v>NBR 15.402/2006</v>
          </cell>
          <cell r="AA239">
            <v>181.97</v>
          </cell>
          <cell r="AC239" t="str">
            <v>104BPE0520</v>
          </cell>
        </row>
        <row r="240">
          <cell r="U240" t="str">
            <v>NBR 15.870/10</v>
          </cell>
          <cell r="AA240">
            <v>90.99</v>
          </cell>
          <cell r="AC240" t="str">
            <v>104BPE0520</v>
          </cell>
        </row>
        <row r="241">
          <cell r="U241" t="str">
            <v>NBR 15.870/10</v>
          </cell>
          <cell r="AA241">
            <v>90.99</v>
          </cell>
          <cell r="AC241" t="str">
            <v>104BPE0520</v>
          </cell>
        </row>
        <row r="242">
          <cell r="U242" t="str">
            <v>NBR 13.731/08</v>
          </cell>
          <cell r="AA242">
            <v>132.01</v>
          </cell>
          <cell r="AC242" t="str">
            <v>104BPE0520</v>
          </cell>
        </row>
        <row r="243">
          <cell r="U243" t="str">
            <v>NBR 13.731/08</v>
          </cell>
          <cell r="AA243">
            <v>66.010000000000005</v>
          </cell>
          <cell r="AC243" t="str">
            <v>104BPE0520</v>
          </cell>
        </row>
        <row r="244">
          <cell r="U244" t="str">
            <v>NBR 13.731/08</v>
          </cell>
          <cell r="AA244">
            <v>66.010000000000005</v>
          </cell>
          <cell r="AC244" t="str">
            <v>104BPE0520</v>
          </cell>
        </row>
        <row r="245">
          <cell r="U245" t="str">
            <v>NBR 15.402/2006</v>
          </cell>
          <cell r="AA245">
            <v>154.30000000000001</v>
          </cell>
          <cell r="AC245" t="str">
            <v>104BPE0520</v>
          </cell>
        </row>
        <row r="246">
          <cell r="U246" t="str">
            <v>NBR 15.870/10</v>
          </cell>
          <cell r="AA246">
            <v>77.150000000000006</v>
          </cell>
          <cell r="AC246" t="str">
            <v>104BPE0520</v>
          </cell>
        </row>
        <row r="247">
          <cell r="U247" t="str">
            <v>NBR 15.870/10</v>
          </cell>
          <cell r="AA247">
            <v>77.150000000000006</v>
          </cell>
          <cell r="AC247" t="str">
            <v>104BPE0520</v>
          </cell>
        </row>
        <row r="248">
          <cell r="U248" t="str">
            <v>NBR 13.731/08</v>
          </cell>
          <cell r="AA248">
            <v>252.77</v>
          </cell>
          <cell r="AC248" t="str">
            <v>104BPE0520</v>
          </cell>
        </row>
        <row r="249">
          <cell r="U249" t="str">
            <v>NBR 13.731/08</v>
          </cell>
          <cell r="AA249">
            <v>126.39</v>
          </cell>
          <cell r="AC249" t="str">
            <v>104BPE0520</v>
          </cell>
        </row>
        <row r="250">
          <cell r="U250" t="str">
            <v>NBR 13.731/08</v>
          </cell>
          <cell r="AA250">
            <v>126.39</v>
          </cell>
          <cell r="AC250" t="str">
            <v>104BPE0520</v>
          </cell>
        </row>
        <row r="251">
          <cell r="U251" t="str">
            <v>NBR 15.402/2006</v>
          </cell>
          <cell r="AA251">
            <v>35.74</v>
          </cell>
          <cell r="AC251" t="str">
            <v>104BPE0520</v>
          </cell>
        </row>
        <row r="252">
          <cell r="U252" t="str">
            <v>NBR 15.870/10</v>
          </cell>
          <cell r="AA252">
            <v>17.87</v>
          </cell>
          <cell r="AC252" t="str">
            <v>104BPE0520</v>
          </cell>
        </row>
        <row r="253">
          <cell r="U253" t="str">
            <v>NBR 15.870/10</v>
          </cell>
          <cell r="AA253">
            <v>17.87</v>
          </cell>
          <cell r="AC253" t="str">
            <v>104BPE0520</v>
          </cell>
        </row>
        <row r="254">
          <cell r="U254" t="str">
            <v>NBR 13.731/08</v>
          </cell>
          <cell r="AA254">
            <v>733.54</v>
          </cell>
          <cell r="AC254" t="str">
            <v>104BPE0520</v>
          </cell>
        </row>
        <row r="255">
          <cell r="U255" t="str">
            <v>NBR 13.731/08</v>
          </cell>
          <cell r="AA255">
            <v>366.77</v>
          </cell>
          <cell r="AC255" t="str">
            <v>104BPE0520</v>
          </cell>
        </row>
        <row r="256">
          <cell r="U256" t="str">
            <v>NBR 13.731/08</v>
          </cell>
          <cell r="AA256">
            <v>366.77</v>
          </cell>
          <cell r="AC256" t="str">
            <v>104BPE0520</v>
          </cell>
        </row>
        <row r="257">
          <cell r="U257" t="str">
            <v>NBR 13.731/08</v>
          </cell>
          <cell r="AA257">
            <v>104.26</v>
          </cell>
          <cell r="AC257" t="str">
            <v>104BPE0520</v>
          </cell>
        </row>
        <row r="258">
          <cell r="U258" t="str">
            <v>NBR 13.731/08</v>
          </cell>
          <cell r="AA258">
            <v>69.510000000000005</v>
          </cell>
          <cell r="AC258" t="str">
            <v>104BPE0520</v>
          </cell>
        </row>
        <row r="259">
          <cell r="U259" t="str">
            <v>NBR 13.731/08</v>
          </cell>
          <cell r="AA259">
            <v>69.510000000000005</v>
          </cell>
          <cell r="AC259" t="str">
            <v>104BPE0520</v>
          </cell>
        </row>
        <row r="260">
          <cell r="U260" t="str">
            <v>NBR 15.402/2006</v>
          </cell>
          <cell r="AA260">
            <v>184.55</v>
          </cell>
          <cell r="AC260" t="str">
            <v>104BPE0520</v>
          </cell>
        </row>
        <row r="261">
          <cell r="U261" t="str">
            <v>NBR 15.870/10</v>
          </cell>
          <cell r="AA261">
            <v>92.28</v>
          </cell>
          <cell r="AC261" t="str">
            <v>104BPE0520</v>
          </cell>
        </row>
        <row r="262">
          <cell r="U262" t="str">
            <v>NBR 15.870/10</v>
          </cell>
          <cell r="AA262">
            <v>92.28</v>
          </cell>
          <cell r="AC262" t="str">
            <v>104BPE0520</v>
          </cell>
        </row>
        <row r="263">
          <cell r="U263" t="str">
            <v>NBR 13.731/08</v>
          </cell>
          <cell r="AA263">
            <v>250.58</v>
          </cell>
          <cell r="AC263" t="str">
            <v>104BPE0520</v>
          </cell>
        </row>
        <row r="264">
          <cell r="U264" t="str">
            <v>NBR 13.731/08</v>
          </cell>
          <cell r="AA264">
            <v>125.29</v>
          </cell>
          <cell r="AC264" t="str">
            <v>104BPE0520</v>
          </cell>
        </row>
        <row r="265">
          <cell r="U265" t="str">
            <v>NBR 13.731/08</v>
          </cell>
          <cell r="AA265">
            <v>125.29</v>
          </cell>
          <cell r="AC265" t="str">
            <v>104BPE0520</v>
          </cell>
        </row>
        <row r="266">
          <cell r="U266" t="str">
            <v>NBR 13.731/08</v>
          </cell>
          <cell r="AA266">
            <v>149.94999999999999</v>
          </cell>
          <cell r="AC266" t="str">
            <v>104BPE0520</v>
          </cell>
        </row>
        <row r="267">
          <cell r="U267" t="str">
            <v>NBR 13.731/08</v>
          </cell>
          <cell r="AA267">
            <v>74.97</v>
          </cell>
          <cell r="AC267" t="str">
            <v>104BPE0520</v>
          </cell>
        </row>
        <row r="268">
          <cell r="U268" t="str">
            <v>NBR 13.731/08</v>
          </cell>
          <cell r="AA268">
            <v>74.97</v>
          </cell>
          <cell r="AC268" t="str">
            <v>104BPE0520</v>
          </cell>
        </row>
        <row r="269">
          <cell r="U269" t="str">
            <v>NBR 13.731/08</v>
          </cell>
          <cell r="AA269">
            <v>212.66</v>
          </cell>
          <cell r="AC269" t="str">
            <v>104BPE0520</v>
          </cell>
        </row>
        <row r="270">
          <cell r="U270" t="str">
            <v>NBR 13.731/08</v>
          </cell>
          <cell r="AA270">
            <v>30</v>
          </cell>
          <cell r="AC270" t="str">
            <v>104BPE0520</v>
          </cell>
        </row>
        <row r="271">
          <cell r="U271" t="str">
            <v>NBR 13.731/08</v>
          </cell>
          <cell r="AA271">
            <v>1070.81</v>
          </cell>
          <cell r="AC271" t="str">
            <v>104BPE0520</v>
          </cell>
        </row>
        <row r="272">
          <cell r="U272" t="str">
            <v>NBR 13.731/08</v>
          </cell>
          <cell r="AA272">
            <v>773.87</v>
          </cell>
          <cell r="AC272" t="str">
            <v>104BPE0520</v>
          </cell>
        </row>
        <row r="273">
          <cell r="U273" t="str">
            <v>NBR 13.731/08</v>
          </cell>
          <cell r="AA273">
            <v>773.87</v>
          </cell>
          <cell r="AC273" t="str">
            <v>104BPE0520</v>
          </cell>
        </row>
        <row r="274">
          <cell r="U274" t="str">
            <v>NBR 15.402/2006</v>
          </cell>
          <cell r="AA274">
            <v>142.61000000000001</v>
          </cell>
          <cell r="AC274" t="str">
            <v>104BPE0520</v>
          </cell>
        </row>
        <row r="275">
          <cell r="U275" t="str">
            <v>NBR 15.870/10</v>
          </cell>
          <cell r="AA275">
            <v>71.3</v>
          </cell>
          <cell r="AC275" t="str">
            <v>104BPE0520</v>
          </cell>
        </row>
        <row r="276">
          <cell r="U276" t="str">
            <v>NBR 15.870/10</v>
          </cell>
          <cell r="AA276">
            <v>71.3</v>
          </cell>
          <cell r="AC276" t="str">
            <v>104BPE0520</v>
          </cell>
        </row>
        <row r="277">
          <cell r="U277" t="str">
            <v>NBR 13.731/08</v>
          </cell>
          <cell r="AA277">
            <v>70.61</v>
          </cell>
          <cell r="AC277" t="str">
            <v>104BPE0520</v>
          </cell>
        </row>
        <row r="278">
          <cell r="U278" t="str">
            <v>NBR 13.731/08</v>
          </cell>
          <cell r="AA278">
            <v>35.299999999999997</v>
          </cell>
          <cell r="AC278" t="str">
            <v>104BPE0520</v>
          </cell>
        </row>
        <row r="279">
          <cell r="U279" t="str">
            <v>NBR 13.731/08</v>
          </cell>
          <cell r="AA279">
            <v>35.299999999999997</v>
          </cell>
          <cell r="AC279" t="str">
            <v>104BPE0520</v>
          </cell>
        </row>
        <row r="280">
          <cell r="U280" t="str">
            <v>NBR 15.402/2006</v>
          </cell>
          <cell r="AA280">
            <v>151.43</v>
          </cell>
          <cell r="AC280" t="str">
            <v>104BPE0520</v>
          </cell>
        </row>
        <row r="281">
          <cell r="U281" t="str">
            <v>NBR 15.870/10</v>
          </cell>
          <cell r="AA281">
            <v>75.709999999999994</v>
          </cell>
          <cell r="AC281" t="str">
            <v>104BPE0520</v>
          </cell>
        </row>
        <row r="282">
          <cell r="U282" t="str">
            <v>NBR 15.870/10</v>
          </cell>
          <cell r="AA282">
            <v>75.709999999999994</v>
          </cell>
          <cell r="AC282" t="str">
            <v>104BPE0520</v>
          </cell>
        </row>
        <row r="283">
          <cell r="U283" t="str">
            <v>NBR 13.731/08</v>
          </cell>
          <cell r="AA283">
            <v>239.56</v>
          </cell>
          <cell r="AC283" t="str">
            <v>104BPE0520</v>
          </cell>
        </row>
        <row r="284">
          <cell r="U284" t="str">
            <v>NBR 13.731/08</v>
          </cell>
          <cell r="AA284">
            <v>119.78</v>
          </cell>
          <cell r="AC284" t="str">
            <v>104BPE0520</v>
          </cell>
        </row>
        <row r="285">
          <cell r="U285" t="str">
            <v>NBR 13.731/08</v>
          </cell>
          <cell r="AA285">
            <v>119.78</v>
          </cell>
          <cell r="AC285" t="str">
            <v>104BPE0520</v>
          </cell>
        </row>
        <row r="286">
          <cell r="U286" t="str">
            <v>NBR 13.731/08</v>
          </cell>
          <cell r="AA286">
            <v>83.03</v>
          </cell>
          <cell r="AC286" t="str">
            <v>104BPE0520</v>
          </cell>
        </row>
        <row r="287">
          <cell r="U287" t="str">
            <v>NBR 13.731/08</v>
          </cell>
          <cell r="AA287">
            <v>55.35</v>
          </cell>
          <cell r="AC287" t="str">
            <v>104BPE0520</v>
          </cell>
        </row>
        <row r="288">
          <cell r="U288" t="str">
            <v>NBR 13.731/08</v>
          </cell>
          <cell r="AA288">
            <v>55.35</v>
          </cell>
          <cell r="AC288" t="str">
            <v>104BPE0520</v>
          </cell>
        </row>
        <row r="289">
          <cell r="U289" t="str">
            <v>NBR 13.731/08</v>
          </cell>
          <cell r="AA289">
            <v>134.94999999999999</v>
          </cell>
          <cell r="AC289" t="str">
            <v>104BPE0520</v>
          </cell>
        </row>
        <row r="290">
          <cell r="U290" t="str">
            <v>NBR 13.731/08</v>
          </cell>
          <cell r="AA290">
            <v>89.96</v>
          </cell>
          <cell r="AC290" t="str">
            <v>104BPE0520</v>
          </cell>
        </row>
        <row r="291">
          <cell r="U291" t="str">
            <v>NBR 13.731/08</v>
          </cell>
          <cell r="AA291">
            <v>89.96</v>
          </cell>
          <cell r="AC291" t="str">
            <v>104BPE0520</v>
          </cell>
        </row>
        <row r="292">
          <cell r="U292" t="str">
            <v>NBR 15.402/2006</v>
          </cell>
          <cell r="AA292">
            <v>138.41</v>
          </cell>
          <cell r="AC292" t="str">
            <v>104BPE0520</v>
          </cell>
        </row>
        <row r="293">
          <cell r="U293" t="str">
            <v>NBR 15.870/10</v>
          </cell>
          <cell r="AA293">
            <v>69.2</v>
          </cell>
          <cell r="AC293" t="str">
            <v>104BPE0520</v>
          </cell>
        </row>
        <row r="294">
          <cell r="U294" t="str">
            <v>NBR 15.870/10</v>
          </cell>
          <cell r="AA294">
            <v>69.2</v>
          </cell>
          <cell r="AC294" t="str">
            <v>104BPE0520</v>
          </cell>
        </row>
        <row r="295">
          <cell r="U295" t="str">
            <v>NBR 13.731/08</v>
          </cell>
          <cell r="AA295">
            <v>196.61</v>
          </cell>
          <cell r="AC295" t="str">
            <v>104BPE0520</v>
          </cell>
        </row>
        <row r="296">
          <cell r="U296" t="str">
            <v>NBR 15.870/10</v>
          </cell>
          <cell r="AA296">
            <v>131.08000000000001</v>
          </cell>
          <cell r="AC296" t="str">
            <v>104BPE0520</v>
          </cell>
        </row>
        <row r="297">
          <cell r="U297" t="str">
            <v>NBR 15.870/10</v>
          </cell>
          <cell r="AA297">
            <v>131.08000000000001</v>
          </cell>
          <cell r="AC297" t="str">
            <v>104BPE0520</v>
          </cell>
        </row>
        <row r="298">
          <cell r="U298" t="str">
            <v>NBR 13.731/08</v>
          </cell>
          <cell r="AA298">
            <v>396.55</v>
          </cell>
          <cell r="AC298" t="str">
            <v>104BPE0520</v>
          </cell>
        </row>
        <row r="299">
          <cell r="U299" t="str">
            <v>NBR 13.731/08</v>
          </cell>
          <cell r="AA299">
            <v>198.28</v>
          </cell>
          <cell r="AC299" t="str">
            <v>104BPE0520</v>
          </cell>
        </row>
        <row r="300">
          <cell r="U300" t="str">
            <v>NBR 13.731/08</v>
          </cell>
          <cell r="AA300">
            <v>198.28</v>
          </cell>
          <cell r="AC300" t="str">
            <v>104BPE0520</v>
          </cell>
        </row>
        <row r="301">
          <cell r="U301" t="str">
            <v>NBR 13.731/08</v>
          </cell>
          <cell r="AA301">
            <v>173.53</v>
          </cell>
          <cell r="AC301" t="str">
            <v>104BPE0520</v>
          </cell>
        </row>
        <row r="302">
          <cell r="U302" t="str">
            <v>NBR 13.731/08</v>
          </cell>
          <cell r="AA302">
            <v>115.69</v>
          </cell>
          <cell r="AC302" t="str">
            <v>104BPE0520</v>
          </cell>
        </row>
        <row r="303">
          <cell r="U303" t="str">
            <v>NBR 13.731/08</v>
          </cell>
          <cell r="AA303">
            <v>115.69</v>
          </cell>
          <cell r="AC303" t="str">
            <v>104BPE0520</v>
          </cell>
        </row>
        <row r="304">
          <cell r="U304" t="str">
            <v>NBR 13.731/08</v>
          </cell>
          <cell r="AA304">
            <v>90.44</v>
          </cell>
          <cell r="AC304" t="str">
            <v>104BPE0520</v>
          </cell>
        </row>
        <row r="305">
          <cell r="U305" t="str">
            <v>NBR 13.731/08</v>
          </cell>
          <cell r="AA305">
            <v>60.29</v>
          </cell>
          <cell r="AC305" t="str">
            <v>104BPE0520</v>
          </cell>
        </row>
        <row r="306">
          <cell r="U306" t="str">
            <v>NBR 13.731/08</v>
          </cell>
          <cell r="AA306">
            <v>60.29</v>
          </cell>
          <cell r="AC306" t="str">
            <v>104BPE0520</v>
          </cell>
        </row>
        <row r="307">
          <cell r="U307" t="str">
            <v>NBR 13.731/08</v>
          </cell>
          <cell r="AA307">
            <v>38.25</v>
          </cell>
          <cell r="AC307" t="str">
            <v>104BPE0520</v>
          </cell>
        </row>
        <row r="308">
          <cell r="U308" t="str">
            <v>NBR 13.731/08</v>
          </cell>
          <cell r="AA308">
            <v>25.5</v>
          </cell>
          <cell r="AC308" t="str">
            <v>104BPE0520</v>
          </cell>
        </row>
        <row r="309">
          <cell r="U309" t="str">
            <v>NBR 13.731/08</v>
          </cell>
          <cell r="AA309">
            <v>25.5</v>
          </cell>
          <cell r="AC309" t="str">
            <v>104BPE0520</v>
          </cell>
        </row>
        <row r="310">
          <cell r="U310" t="str">
            <v>NBR 13.731/08</v>
          </cell>
          <cell r="AA310">
            <v>372</v>
          </cell>
          <cell r="AC310" t="str">
            <v>104BPE0520</v>
          </cell>
        </row>
        <row r="311">
          <cell r="U311" t="str">
            <v>NBR 13.731/08</v>
          </cell>
          <cell r="AA311">
            <v>186</v>
          </cell>
          <cell r="AC311" t="str">
            <v>104BPE0520</v>
          </cell>
        </row>
        <row r="312">
          <cell r="U312" t="str">
            <v>NBR 13.731/08</v>
          </cell>
          <cell r="AA312">
            <v>186</v>
          </cell>
          <cell r="AC312" t="str">
            <v>104BPE0520</v>
          </cell>
        </row>
        <row r="313">
          <cell r="U313" t="str">
            <v>NBR 13.731/08</v>
          </cell>
          <cell r="AA313">
            <v>147.88</v>
          </cell>
          <cell r="AC313" t="str">
            <v>104BPE0520</v>
          </cell>
        </row>
        <row r="314">
          <cell r="U314" t="str">
            <v>NBR 13.731/08</v>
          </cell>
          <cell r="AA314">
            <v>98.59</v>
          </cell>
          <cell r="AC314" t="str">
            <v>104BPE0520</v>
          </cell>
        </row>
        <row r="315">
          <cell r="U315" t="str">
            <v>NBR 13.731/08</v>
          </cell>
          <cell r="AA315">
            <v>98.59</v>
          </cell>
          <cell r="AC315" t="str">
            <v>104BPE0520</v>
          </cell>
        </row>
        <row r="316">
          <cell r="U316" t="str">
            <v>NBR 13.731/08</v>
          </cell>
          <cell r="AA316">
            <v>176.92</v>
          </cell>
          <cell r="AC316" t="str">
            <v>104BPE0520</v>
          </cell>
        </row>
        <row r="317">
          <cell r="U317" t="str">
            <v>NBR 13.731/08</v>
          </cell>
          <cell r="AA317">
            <v>88.46</v>
          </cell>
          <cell r="AC317" t="str">
            <v>104BPE0520</v>
          </cell>
        </row>
        <row r="318">
          <cell r="U318" t="str">
            <v>NBR 13.731/08</v>
          </cell>
          <cell r="AA318">
            <v>88.46</v>
          </cell>
          <cell r="AC318" t="str">
            <v>104BPE0520</v>
          </cell>
        </row>
        <row r="319">
          <cell r="U319" t="str">
            <v>NBR 15.402/2006</v>
          </cell>
          <cell r="AA319">
            <v>409.52</v>
          </cell>
          <cell r="AC319" t="str">
            <v>104BPE0530</v>
          </cell>
        </row>
        <row r="320">
          <cell r="U320" t="str">
            <v>NBR 15.402/2006</v>
          </cell>
          <cell r="AA320">
            <v>204.76</v>
          </cell>
          <cell r="AC320" t="str">
            <v>104BPE0530</v>
          </cell>
        </row>
        <row r="321">
          <cell r="U321" t="str">
            <v>NBR 15.402/2006</v>
          </cell>
          <cell r="AA321">
            <v>204.76</v>
          </cell>
          <cell r="AC321" t="str">
            <v>104BPE0530</v>
          </cell>
        </row>
        <row r="322">
          <cell r="U322" t="str">
            <v>NBR 13.731/08</v>
          </cell>
          <cell r="AA322">
            <v>68.94</v>
          </cell>
          <cell r="AC322" t="str">
            <v>104BPE0530</v>
          </cell>
        </row>
        <row r="323">
          <cell r="U323" t="str">
            <v>NBR 13.731/08</v>
          </cell>
          <cell r="AA323">
            <v>34.47</v>
          </cell>
          <cell r="AC323" t="str">
            <v>104BPE0530</v>
          </cell>
        </row>
        <row r="324">
          <cell r="U324" t="str">
            <v>NBR 13.731/08</v>
          </cell>
          <cell r="AA324">
            <v>34.47</v>
          </cell>
          <cell r="AC324" t="str">
            <v>104BPE0530</v>
          </cell>
        </row>
        <row r="325">
          <cell r="U325" t="str">
            <v>NBR 15.402/2006</v>
          </cell>
          <cell r="AA325">
            <v>117.55</v>
          </cell>
          <cell r="AC325" t="str">
            <v>104BPE0530</v>
          </cell>
        </row>
        <row r="326">
          <cell r="U326" t="str">
            <v>NBR 15.870/10</v>
          </cell>
          <cell r="AA326">
            <v>58.78</v>
          </cell>
          <cell r="AC326" t="str">
            <v>104BPE0530</v>
          </cell>
        </row>
        <row r="327">
          <cell r="U327" t="str">
            <v>NBR 15.870/10</v>
          </cell>
          <cell r="AA327">
            <v>58.78</v>
          </cell>
          <cell r="AC327" t="str">
            <v>104BPE0530</v>
          </cell>
        </row>
        <row r="328">
          <cell r="U328" t="str">
            <v>NBR 13.731/08</v>
          </cell>
          <cell r="AA328">
            <v>88.81</v>
          </cell>
          <cell r="AC328" t="str">
            <v>104BPE0530</v>
          </cell>
        </row>
        <row r="329">
          <cell r="U329" t="str">
            <v>NBR 13.731/08</v>
          </cell>
          <cell r="AA329">
            <v>44.41</v>
          </cell>
          <cell r="AC329" t="str">
            <v>104BPE0530</v>
          </cell>
        </row>
        <row r="330">
          <cell r="U330" t="str">
            <v>NBR 13.731/08</v>
          </cell>
          <cell r="AA330">
            <v>44.41</v>
          </cell>
          <cell r="AC330" t="str">
            <v>104BPE0530</v>
          </cell>
        </row>
        <row r="331">
          <cell r="U331" t="str">
            <v>NBR 15.402/2006</v>
          </cell>
          <cell r="AA331">
            <v>119.71</v>
          </cell>
          <cell r="AC331" t="str">
            <v>104BPE0530</v>
          </cell>
        </row>
        <row r="332">
          <cell r="U332" t="str">
            <v>NBR 15.870/10</v>
          </cell>
          <cell r="AA332">
            <v>59.85</v>
          </cell>
          <cell r="AC332" t="str">
            <v>104BPE0530</v>
          </cell>
        </row>
        <row r="333">
          <cell r="U333" t="str">
            <v>NBR 15.870/10</v>
          </cell>
          <cell r="AA333">
            <v>59.85</v>
          </cell>
          <cell r="AC333" t="str">
            <v>104BPE0530</v>
          </cell>
        </row>
        <row r="334">
          <cell r="U334" t="str">
            <v>NBR 13.731/08</v>
          </cell>
          <cell r="AA334">
            <v>83.65</v>
          </cell>
          <cell r="AC334" t="str">
            <v>104BPE0530</v>
          </cell>
        </row>
        <row r="335">
          <cell r="U335" t="str">
            <v>NBR 13.731/08</v>
          </cell>
          <cell r="AA335">
            <v>41.82</v>
          </cell>
          <cell r="AC335" t="str">
            <v>104BPE0530</v>
          </cell>
        </row>
        <row r="336">
          <cell r="U336" t="str">
            <v>NBR 13.731/08</v>
          </cell>
          <cell r="AA336">
            <v>41.82</v>
          </cell>
          <cell r="AC336" t="str">
            <v>104BPE0530</v>
          </cell>
        </row>
        <row r="337">
          <cell r="U337" t="str">
            <v>NBR 15.402/2006</v>
          </cell>
          <cell r="AA337">
            <v>85.89</v>
          </cell>
          <cell r="AC337" t="str">
            <v>104BPE0530</v>
          </cell>
        </row>
        <row r="338">
          <cell r="U338" t="str">
            <v>NBR 15.870/10</v>
          </cell>
          <cell r="AA338">
            <v>42.94</v>
          </cell>
          <cell r="AC338" t="str">
            <v>104BPE0530</v>
          </cell>
        </row>
        <row r="339">
          <cell r="U339" t="str">
            <v>NBR 15.870/10</v>
          </cell>
          <cell r="AA339">
            <v>42.94</v>
          </cell>
          <cell r="AC339" t="str">
            <v>104BPE0530</v>
          </cell>
        </row>
        <row r="340">
          <cell r="U340" t="str">
            <v>NBR 13.731/08</v>
          </cell>
          <cell r="AA340">
            <v>41.5</v>
          </cell>
          <cell r="AC340" t="str">
            <v>104BPE0530</v>
          </cell>
        </row>
        <row r="341">
          <cell r="U341" t="str">
            <v>NBR 13.731/08</v>
          </cell>
          <cell r="AA341">
            <v>20.75</v>
          </cell>
          <cell r="AC341" t="str">
            <v>104BPE0530</v>
          </cell>
        </row>
        <row r="342">
          <cell r="U342" t="str">
            <v>NBR 13.731/08</v>
          </cell>
          <cell r="AA342">
            <v>20.75</v>
          </cell>
          <cell r="AC342" t="str">
            <v>104BPE0530</v>
          </cell>
        </row>
        <row r="343">
          <cell r="U343" t="str">
            <v>NBR 15.402/2006</v>
          </cell>
          <cell r="AA343">
            <v>65.87</v>
          </cell>
          <cell r="AC343" t="str">
            <v>104BPE0530</v>
          </cell>
        </row>
        <row r="344">
          <cell r="U344" t="str">
            <v>NBR 15.870/10</v>
          </cell>
          <cell r="AA344">
            <v>32.93</v>
          </cell>
          <cell r="AC344" t="str">
            <v>104BPE0530</v>
          </cell>
        </row>
        <row r="345">
          <cell r="U345" t="str">
            <v>NBR 15.870/10</v>
          </cell>
          <cell r="AA345">
            <v>32.93</v>
          </cell>
          <cell r="AC345" t="str">
            <v>104BPE0530</v>
          </cell>
        </row>
        <row r="346">
          <cell r="U346" t="str">
            <v>NBR 13.731/08</v>
          </cell>
          <cell r="AA346">
            <v>130.51</v>
          </cell>
          <cell r="AC346" t="str">
            <v>104BPE0530</v>
          </cell>
        </row>
        <row r="347">
          <cell r="U347" t="str">
            <v>NBR 13.731/08</v>
          </cell>
          <cell r="AA347">
            <v>65.260000000000005</v>
          </cell>
          <cell r="AC347" t="str">
            <v>104BPE0530</v>
          </cell>
        </row>
        <row r="348">
          <cell r="U348" t="str">
            <v>NBR 13.731/08</v>
          </cell>
          <cell r="AA348">
            <v>65.260000000000005</v>
          </cell>
          <cell r="AC348" t="str">
            <v>104BPE0530</v>
          </cell>
        </row>
        <row r="349">
          <cell r="U349" t="str">
            <v>NBR 15.402/2006</v>
          </cell>
          <cell r="AA349">
            <v>84.52</v>
          </cell>
          <cell r="AC349" t="str">
            <v>104BPE0530</v>
          </cell>
        </row>
        <row r="350">
          <cell r="U350" t="str">
            <v>NBR 15.870/10</v>
          </cell>
          <cell r="AA350">
            <v>42.26</v>
          </cell>
          <cell r="AC350" t="str">
            <v>104BPE0530</v>
          </cell>
        </row>
        <row r="351">
          <cell r="U351" t="str">
            <v>NBR 15.870/10</v>
          </cell>
          <cell r="AA351">
            <v>42.26</v>
          </cell>
          <cell r="AC351" t="str">
            <v>104BPE0530</v>
          </cell>
        </row>
        <row r="352">
          <cell r="U352" t="str">
            <v>NBR 13.731/08</v>
          </cell>
          <cell r="AA352">
            <v>98.97</v>
          </cell>
          <cell r="AC352" t="str">
            <v>104BPE0530</v>
          </cell>
        </row>
        <row r="353">
          <cell r="U353" t="str">
            <v>NBR 13.731/08</v>
          </cell>
          <cell r="AA353">
            <v>49.49</v>
          </cell>
          <cell r="AC353" t="str">
            <v>104BPE0530</v>
          </cell>
        </row>
        <row r="354">
          <cell r="U354" t="str">
            <v>NBR 13.731/08</v>
          </cell>
          <cell r="AA354">
            <v>49.49</v>
          </cell>
          <cell r="AC354" t="str">
            <v>104BPE0530</v>
          </cell>
        </row>
        <row r="355">
          <cell r="U355" t="str">
            <v>NBR 15.402/2006</v>
          </cell>
          <cell r="AA355">
            <v>78.430000000000007</v>
          </cell>
          <cell r="AC355" t="str">
            <v>104BPE0530</v>
          </cell>
        </row>
        <row r="356">
          <cell r="U356" t="str">
            <v>NBR 15.870/10</v>
          </cell>
          <cell r="AA356">
            <v>39.22</v>
          </cell>
          <cell r="AC356" t="str">
            <v>104BPE0530</v>
          </cell>
        </row>
        <row r="357">
          <cell r="U357" t="str">
            <v>NBR 15.870/10</v>
          </cell>
          <cell r="AA357">
            <v>39.22</v>
          </cell>
          <cell r="AC357" t="str">
            <v>104BPE0530</v>
          </cell>
        </row>
        <row r="358">
          <cell r="U358" t="str">
            <v>NBR 13.731/08</v>
          </cell>
          <cell r="AA358">
            <v>15.78</v>
          </cell>
          <cell r="AC358" t="str">
            <v>104BPE0530</v>
          </cell>
        </row>
        <row r="359">
          <cell r="U359" t="str">
            <v>NBR 13.731/08</v>
          </cell>
          <cell r="AA359">
            <v>7.89</v>
          </cell>
          <cell r="AC359" t="str">
            <v>104BPE0530</v>
          </cell>
        </row>
        <row r="360">
          <cell r="U360" t="str">
            <v>NBR 13.731/08</v>
          </cell>
          <cell r="AA360">
            <v>7.89</v>
          </cell>
          <cell r="AC360" t="str">
            <v>104BPE0530</v>
          </cell>
        </row>
        <row r="361">
          <cell r="U361" t="str">
            <v>NBR 15.402/2006</v>
          </cell>
          <cell r="AA361">
            <v>91.77</v>
          </cell>
          <cell r="AC361" t="str">
            <v>104BPE0530</v>
          </cell>
        </row>
        <row r="362">
          <cell r="U362" t="str">
            <v>NBR 15.870/10</v>
          </cell>
          <cell r="AA362">
            <v>45.89</v>
          </cell>
          <cell r="AC362" t="str">
            <v>104BPE0530</v>
          </cell>
        </row>
        <row r="363">
          <cell r="U363" t="str">
            <v>NBR 15.870/10</v>
          </cell>
          <cell r="AA363">
            <v>45.89</v>
          </cell>
          <cell r="AC363" t="str">
            <v>104BPE0530</v>
          </cell>
        </row>
        <row r="364">
          <cell r="U364" t="str">
            <v>NBR 15.402/2006</v>
          </cell>
          <cell r="AA364">
            <v>39.67</v>
          </cell>
          <cell r="AC364" t="str">
            <v>104BPE0530</v>
          </cell>
        </row>
        <row r="365">
          <cell r="U365" t="str">
            <v>NBR 15.402/2006</v>
          </cell>
          <cell r="AA365">
            <v>19.84</v>
          </cell>
          <cell r="AC365" t="str">
            <v>104BPE0530</v>
          </cell>
        </row>
        <row r="366">
          <cell r="U366" t="str">
            <v>NBR 15.402/2006</v>
          </cell>
          <cell r="AA366">
            <v>19.84</v>
          </cell>
          <cell r="AC366" t="str">
            <v>104BPE0530</v>
          </cell>
        </row>
        <row r="367">
          <cell r="U367" t="str">
            <v>NBR 15.402/2006</v>
          </cell>
          <cell r="AA367">
            <v>115.67</v>
          </cell>
          <cell r="AC367" t="str">
            <v>104BPE0530</v>
          </cell>
        </row>
        <row r="368">
          <cell r="U368" t="str">
            <v>NBR 15.870/10</v>
          </cell>
          <cell r="AA368">
            <v>57.84</v>
          </cell>
          <cell r="AC368" t="str">
            <v>104BPE0530</v>
          </cell>
        </row>
        <row r="369">
          <cell r="U369" t="str">
            <v>NBR 15.870/10</v>
          </cell>
          <cell r="AA369">
            <v>57.84</v>
          </cell>
          <cell r="AC369" t="str">
            <v>104BPE0530</v>
          </cell>
        </row>
        <row r="370">
          <cell r="U370" t="str">
            <v>NBR 15.402/2006</v>
          </cell>
          <cell r="AA370">
            <v>16.95</v>
          </cell>
          <cell r="AC370" t="str">
            <v>104BPE0530</v>
          </cell>
        </row>
        <row r="371">
          <cell r="U371" t="str">
            <v>NBR 15.402/2006</v>
          </cell>
          <cell r="AA371">
            <v>8.48</v>
          </cell>
          <cell r="AC371" t="str">
            <v>104BPE0530</v>
          </cell>
        </row>
        <row r="372">
          <cell r="U372" t="str">
            <v>NBR 15.402/2006</v>
          </cell>
          <cell r="AA372">
            <v>8.48</v>
          </cell>
          <cell r="AC372" t="str">
            <v>104BPE0530</v>
          </cell>
        </row>
        <row r="373">
          <cell r="U373" t="str">
            <v>NBR 15.402/2006</v>
          </cell>
          <cell r="AA373">
            <v>77.39</v>
          </cell>
          <cell r="AC373" t="str">
            <v>104BPE0530</v>
          </cell>
        </row>
        <row r="374">
          <cell r="U374" t="str">
            <v>NBR 15.870/10</v>
          </cell>
          <cell r="AA374">
            <v>38.69</v>
          </cell>
          <cell r="AC374" t="str">
            <v>104BPE0530</v>
          </cell>
        </row>
        <row r="375">
          <cell r="U375" t="str">
            <v>NBR 15.870/10</v>
          </cell>
          <cell r="AA375">
            <v>38.69</v>
          </cell>
          <cell r="AC375" t="str">
            <v>104BPE0530</v>
          </cell>
        </row>
        <row r="376">
          <cell r="U376" t="str">
            <v>NBR 15.402/2006</v>
          </cell>
          <cell r="AA376">
            <v>94.73</v>
          </cell>
          <cell r="AC376" t="str">
            <v>104BPE0530</v>
          </cell>
        </row>
        <row r="377">
          <cell r="U377" t="str">
            <v>NBR 15.402/2006</v>
          </cell>
          <cell r="AA377">
            <v>47.37</v>
          </cell>
          <cell r="AC377" t="str">
            <v>104BPE0530</v>
          </cell>
        </row>
        <row r="378">
          <cell r="U378" t="str">
            <v>NBR 15.402/2006</v>
          </cell>
          <cell r="AA378">
            <v>47.37</v>
          </cell>
          <cell r="AC378" t="str">
            <v>104BPE0530</v>
          </cell>
        </row>
        <row r="379">
          <cell r="U379" t="str">
            <v>NBR 15.402/2006</v>
          </cell>
          <cell r="AA379">
            <v>108.27</v>
          </cell>
          <cell r="AC379" t="str">
            <v>104BPE0530</v>
          </cell>
        </row>
        <row r="380">
          <cell r="U380" t="str">
            <v>NBR 15.870/10</v>
          </cell>
          <cell r="AA380">
            <v>54.14</v>
          </cell>
          <cell r="AC380" t="str">
            <v>104BPE0530</v>
          </cell>
        </row>
        <row r="381">
          <cell r="U381" t="str">
            <v>NBR 15.870/10</v>
          </cell>
          <cell r="AA381">
            <v>54.14</v>
          </cell>
          <cell r="AC381" t="str">
            <v>104BPE0530</v>
          </cell>
        </row>
        <row r="382">
          <cell r="U382" t="str">
            <v>NBR 13.731/08</v>
          </cell>
          <cell r="AA382">
            <v>199.78</v>
          </cell>
          <cell r="AC382" t="str">
            <v>104BPE0530</v>
          </cell>
        </row>
        <row r="383">
          <cell r="U383" t="str">
            <v>NBR 13.731/08</v>
          </cell>
          <cell r="AA383">
            <v>133.19</v>
          </cell>
          <cell r="AC383" t="str">
            <v>104BPE0530</v>
          </cell>
        </row>
        <row r="384">
          <cell r="U384" t="str">
            <v>NBR 13.731/08</v>
          </cell>
          <cell r="AA384">
            <v>133.19</v>
          </cell>
          <cell r="AC384" t="str">
            <v>104BPE0530</v>
          </cell>
        </row>
        <row r="385">
          <cell r="U385" t="str">
            <v>NBR 13.731/08</v>
          </cell>
          <cell r="AA385">
            <v>189.18</v>
          </cell>
          <cell r="AC385" t="str">
            <v>104BPE0530</v>
          </cell>
        </row>
        <row r="386">
          <cell r="U386" t="str">
            <v>NBR 13.731/08</v>
          </cell>
          <cell r="AA386">
            <v>126.12</v>
          </cell>
          <cell r="AC386" t="str">
            <v>104BPE0530</v>
          </cell>
        </row>
        <row r="387">
          <cell r="U387" t="str">
            <v>NBR 13.731/08</v>
          </cell>
          <cell r="AA387">
            <v>126.12</v>
          </cell>
          <cell r="AC387" t="str">
            <v>104BPE0530</v>
          </cell>
        </row>
        <row r="388">
          <cell r="U388" t="str">
            <v>NBR 15.402/2006</v>
          </cell>
          <cell r="AA388">
            <v>193.77</v>
          </cell>
          <cell r="AC388" t="str">
            <v>104BPE0530</v>
          </cell>
        </row>
        <row r="389">
          <cell r="U389" t="str">
            <v>NBR 15.402/2006</v>
          </cell>
          <cell r="AA389">
            <v>96.89</v>
          </cell>
          <cell r="AC389" t="str">
            <v>104BPE0530</v>
          </cell>
        </row>
        <row r="390">
          <cell r="U390" t="str">
            <v>NBR 15.402/2006</v>
          </cell>
          <cell r="AA390">
            <v>96.89</v>
          </cell>
          <cell r="AC390" t="str">
            <v>104BPE0530</v>
          </cell>
        </row>
        <row r="391">
          <cell r="U391" t="str">
            <v>NBR 15.402/2006</v>
          </cell>
          <cell r="AA391">
            <v>133.63</v>
          </cell>
          <cell r="AC391" t="str">
            <v>104BPE0550</v>
          </cell>
        </row>
        <row r="392">
          <cell r="U392" t="str">
            <v>NBR 15.402/2006</v>
          </cell>
          <cell r="AA392">
            <v>66.819999999999993</v>
          </cell>
          <cell r="AC392" t="str">
            <v>104BPE0550</v>
          </cell>
        </row>
        <row r="393">
          <cell r="U393" t="str">
            <v>NBR 15.402/2006</v>
          </cell>
          <cell r="AA393">
            <v>66.819999999999993</v>
          </cell>
          <cell r="AC393" t="str">
            <v>104BPE0550</v>
          </cell>
        </row>
        <row r="394">
          <cell r="U394" t="str">
            <v>NBR 13.731/08</v>
          </cell>
          <cell r="AA394">
            <v>174</v>
          </cell>
          <cell r="AC394" t="str">
            <v>104BPE0550</v>
          </cell>
        </row>
        <row r="395">
          <cell r="U395" t="str">
            <v>NBR 13.731/08</v>
          </cell>
          <cell r="AA395">
            <v>87</v>
          </cell>
          <cell r="AC395" t="str">
            <v>104BPE0550</v>
          </cell>
        </row>
        <row r="396">
          <cell r="U396" t="str">
            <v>NBR 13.731/08</v>
          </cell>
          <cell r="AA396">
            <v>87</v>
          </cell>
          <cell r="AC396" t="str">
            <v>104BPE0550</v>
          </cell>
        </row>
        <row r="397">
          <cell r="U397" t="str">
            <v>NBR 15.402/2006</v>
          </cell>
          <cell r="AA397">
            <v>113.9</v>
          </cell>
          <cell r="AC397" t="str">
            <v>104BPE0550</v>
          </cell>
        </row>
        <row r="398">
          <cell r="U398" t="str">
            <v>NBR 15.870/10</v>
          </cell>
          <cell r="AA398">
            <v>56.95</v>
          </cell>
          <cell r="AC398" t="str">
            <v>104BPE0550</v>
          </cell>
        </row>
        <row r="399">
          <cell r="U399" t="str">
            <v>NBR 15.870/10</v>
          </cell>
          <cell r="AA399">
            <v>56.95</v>
          </cell>
          <cell r="AC399" t="str">
            <v>104BPE0550</v>
          </cell>
        </row>
        <row r="400">
          <cell r="U400" t="str">
            <v>NBR 13.731/08</v>
          </cell>
          <cell r="AA400">
            <v>5.04</v>
          </cell>
          <cell r="AC400" t="str">
            <v>104BPE0550</v>
          </cell>
        </row>
        <row r="401">
          <cell r="U401" t="str">
            <v>NBR 13.731/08</v>
          </cell>
          <cell r="AA401">
            <v>10.08</v>
          </cell>
          <cell r="AC401" t="str">
            <v>104BPE0550</v>
          </cell>
        </row>
        <row r="402">
          <cell r="U402" t="str">
            <v>NBR 13.731/08</v>
          </cell>
          <cell r="AA402">
            <v>10.08</v>
          </cell>
          <cell r="AC402" t="str">
            <v>104BPE0550</v>
          </cell>
        </row>
        <row r="403">
          <cell r="U403" t="str">
            <v>NBR 15.402/2006</v>
          </cell>
          <cell r="AA403">
            <v>85.69</v>
          </cell>
          <cell r="AC403" t="str">
            <v>104BPE0550</v>
          </cell>
        </row>
        <row r="404">
          <cell r="U404" t="str">
            <v>NBR 15.870/10</v>
          </cell>
          <cell r="AA404">
            <v>42.85</v>
          </cell>
          <cell r="AC404" t="str">
            <v>104BPE0550</v>
          </cell>
        </row>
        <row r="405">
          <cell r="U405" t="str">
            <v>NBR 15.870/10</v>
          </cell>
          <cell r="AA405">
            <v>42.85</v>
          </cell>
          <cell r="AC405" t="str">
            <v>104BPE0550</v>
          </cell>
        </row>
        <row r="406">
          <cell r="U406" t="str">
            <v>NBR 13.731/08</v>
          </cell>
          <cell r="AA406">
            <v>423.46</v>
          </cell>
          <cell r="AC406" t="str">
            <v>104BPE0550</v>
          </cell>
        </row>
        <row r="407">
          <cell r="U407" t="str">
            <v>NBR 13.731/08</v>
          </cell>
          <cell r="AA407">
            <v>211.73</v>
          </cell>
          <cell r="AC407" t="str">
            <v>104BPE0550</v>
          </cell>
        </row>
        <row r="408">
          <cell r="U408" t="str">
            <v>NBR 13.731/08</v>
          </cell>
          <cell r="AA408">
            <v>211.73</v>
          </cell>
          <cell r="AC408" t="str">
            <v>104BPE0550</v>
          </cell>
        </row>
        <row r="409">
          <cell r="U409" t="str">
            <v>NBR 15.402/2006</v>
          </cell>
          <cell r="AA409">
            <v>137.41</v>
          </cell>
          <cell r="AC409" t="str">
            <v>104BPE0550</v>
          </cell>
        </row>
        <row r="410">
          <cell r="U410" t="str">
            <v>NBR 15.870/10</v>
          </cell>
          <cell r="AA410">
            <v>68.7</v>
          </cell>
          <cell r="AC410" t="str">
            <v>104BPE0550</v>
          </cell>
        </row>
        <row r="411">
          <cell r="U411" t="str">
            <v>NBR 15.870/10</v>
          </cell>
          <cell r="AA411">
            <v>68.7</v>
          </cell>
          <cell r="AC411" t="str">
            <v>104BPE0550</v>
          </cell>
        </row>
        <row r="412">
          <cell r="U412" t="str">
            <v>NBR 13.731/08</v>
          </cell>
          <cell r="AA412">
            <v>67.05</v>
          </cell>
          <cell r="AC412" t="str">
            <v>104BPE0550</v>
          </cell>
        </row>
        <row r="413">
          <cell r="U413" t="str">
            <v>NBR 13.731/08</v>
          </cell>
          <cell r="AA413">
            <v>33.53</v>
          </cell>
          <cell r="AC413" t="str">
            <v>104BPE0550</v>
          </cell>
        </row>
        <row r="414">
          <cell r="U414" t="str">
            <v>NBR 13.731/08</v>
          </cell>
          <cell r="AA414">
            <v>33.53</v>
          </cell>
          <cell r="AC414" t="str">
            <v>104BPE0550</v>
          </cell>
        </row>
        <row r="415">
          <cell r="U415" t="str">
            <v>NBR 15.402/2006</v>
          </cell>
          <cell r="AA415">
            <v>82.02</v>
          </cell>
          <cell r="AC415" t="str">
            <v>104BPE0550</v>
          </cell>
        </row>
        <row r="416">
          <cell r="U416" t="str">
            <v>NBR 15.870/10</v>
          </cell>
          <cell r="AA416">
            <v>41.01</v>
          </cell>
          <cell r="AC416" t="str">
            <v>104BPE0550</v>
          </cell>
        </row>
        <row r="417">
          <cell r="U417" t="str">
            <v>NBR 15.870/10</v>
          </cell>
          <cell r="AA417">
            <v>41.01</v>
          </cell>
          <cell r="AC417" t="str">
            <v>104BPE0550</v>
          </cell>
        </row>
        <row r="418">
          <cell r="U418" t="str">
            <v>NBR 13.731/08</v>
          </cell>
          <cell r="AA418">
            <v>27.67</v>
          </cell>
          <cell r="AC418" t="str">
            <v>104BPE0550</v>
          </cell>
        </row>
        <row r="419">
          <cell r="U419" t="str">
            <v>NBR 13.731/08</v>
          </cell>
          <cell r="AA419">
            <v>55.34</v>
          </cell>
          <cell r="AC419" t="str">
            <v>104BPE0550</v>
          </cell>
        </row>
        <row r="420">
          <cell r="U420" t="str">
            <v>NBR 13.731/08</v>
          </cell>
          <cell r="AA420">
            <v>55.34</v>
          </cell>
          <cell r="AC420" t="str">
            <v>104BPE0550</v>
          </cell>
        </row>
        <row r="421">
          <cell r="U421" t="str">
            <v>NBR 13.731/08</v>
          </cell>
          <cell r="AA421">
            <v>25.86</v>
          </cell>
          <cell r="AC421" t="str">
            <v>104BPE0550</v>
          </cell>
        </row>
        <row r="422">
          <cell r="U422" t="str">
            <v>NBR 13.731/08</v>
          </cell>
          <cell r="AA422">
            <v>51.71</v>
          </cell>
          <cell r="AC422" t="str">
            <v>104BPE0550</v>
          </cell>
        </row>
        <row r="423">
          <cell r="U423" t="str">
            <v>NBR 13.731/08</v>
          </cell>
          <cell r="AA423">
            <v>51.71</v>
          </cell>
          <cell r="AC423" t="str">
            <v>104BPE0550</v>
          </cell>
        </row>
        <row r="424">
          <cell r="U424" t="str">
            <v>NBR 13.731/08</v>
          </cell>
          <cell r="AA424">
            <v>206.93</v>
          </cell>
          <cell r="AC424" t="str">
            <v>104BPE0550</v>
          </cell>
        </row>
        <row r="425">
          <cell r="U425" t="str">
            <v>NBR 13.731/08</v>
          </cell>
          <cell r="AA425">
            <v>206.93</v>
          </cell>
          <cell r="AC425" t="str">
            <v>104BPE0550</v>
          </cell>
        </row>
        <row r="426">
          <cell r="U426" t="str">
            <v>NBR 13.731/08</v>
          </cell>
          <cell r="AA426">
            <v>206.93</v>
          </cell>
          <cell r="AC426" t="str">
            <v>104BPE0550</v>
          </cell>
        </row>
        <row r="427">
          <cell r="U427" t="str">
            <v>NBR 13.731/08</v>
          </cell>
          <cell r="AA427">
            <v>93.42</v>
          </cell>
          <cell r="AC427" t="str">
            <v>104BPE0550</v>
          </cell>
        </row>
        <row r="428">
          <cell r="U428" t="str">
            <v>NBR 13.731/08</v>
          </cell>
          <cell r="AA428">
            <v>93.42</v>
          </cell>
          <cell r="AC428" t="str">
            <v>104BPE0550</v>
          </cell>
        </row>
        <row r="429">
          <cell r="U429" t="str">
            <v>NBR 13.731/08</v>
          </cell>
          <cell r="AA429">
            <v>93.42</v>
          </cell>
          <cell r="AC429" t="str">
            <v>104BPE0550</v>
          </cell>
        </row>
        <row r="430">
          <cell r="U430" t="str">
            <v>NBR 13.731/08</v>
          </cell>
          <cell r="AA430">
            <v>73.3</v>
          </cell>
          <cell r="AC430" t="str">
            <v>104BPE0550</v>
          </cell>
        </row>
        <row r="431">
          <cell r="U431" t="str">
            <v>NBR 13.731/08</v>
          </cell>
          <cell r="AA431">
            <v>48.87</v>
          </cell>
          <cell r="AC431" t="str">
            <v>104BPE0550</v>
          </cell>
        </row>
        <row r="432">
          <cell r="U432" t="str">
            <v>NBR 13.731/08</v>
          </cell>
          <cell r="AA432">
            <v>48.87</v>
          </cell>
          <cell r="AC432" t="str">
            <v>104BPE0550</v>
          </cell>
        </row>
        <row r="433">
          <cell r="U433" t="str">
            <v>NBR 15.402/2006</v>
          </cell>
          <cell r="AA433">
            <v>175.52</v>
          </cell>
          <cell r="AC433" t="str">
            <v>104BPE0550</v>
          </cell>
        </row>
        <row r="434">
          <cell r="U434" t="str">
            <v>NBR 15.870/10</v>
          </cell>
          <cell r="AA434">
            <v>87.76</v>
          </cell>
          <cell r="AC434" t="str">
            <v>104BPE0550</v>
          </cell>
        </row>
        <row r="435">
          <cell r="U435" t="str">
            <v>NBR 15.870/10</v>
          </cell>
          <cell r="AA435">
            <v>87.76</v>
          </cell>
          <cell r="AC435" t="str">
            <v>104BPE0550</v>
          </cell>
        </row>
        <row r="436">
          <cell r="U436" t="str">
            <v>NBR 13.731/08</v>
          </cell>
          <cell r="AA436">
            <v>19.97</v>
          </cell>
          <cell r="AC436" t="str">
            <v>104BPE0550</v>
          </cell>
        </row>
        <row r="437">
          <cell r="U437" t="str">
            <v>NBR 13.731/08</v>
          </cell>
          <cell r="AA437">
            <v>19.97</v>
          </cell>
          <cell r="AC437" t="str">
            <v>104BPE0550</v>
          </cell>
        </row>
        <row r="438">
          <cell r="U438" t="str">
            <v>NBR 13.731/08</v>
          </cell>
          <cell r="AA438">
            <v>19.97</v>
          </cell>
          <cell r="AC438" t="str">
            <v>104BPE0550</v>
          </cell>
        </row>
        <row r="439">
          <cell r="U439" t="str">
            <v>NBR 15.402/2006</v>
          </cell>
          <cell r="AA439">
            <v>140.66</v>
          </cell>
          <cell r="AC439" t="str">
            <v>104BPE0550</v>
          </cell>
        </row>
        <row r="440">
          <cell r="U440" t="str">
            <v>NBR 15.870/10</v>
          </cell>
          <cell r="AA440">
            <v>70.33</v>
          </cell>
          <cell r="AC440" t="str">
            <v>104BPE0550</v>
          </cell>
        </row>
        <row r="441">
          <cell r="U441" t="str">
            <v>NBR 15.870/10</v>
          </cell>
          <cell r="AA441">
            <v>70.33</v>
          </cell>
          <cell r="AC441" t="str">
            <v>104BPE0550</v>
          </cell>
        </row>
        <row r="442">
          <cell r="U442" t="str">
            <v>NBR 13.731/08</v>
          </cell>
          <cell r="AA442">
            <v>45.21</v>
          </cell>
          <cell r="AC442" t="str">
            <v>104BPE0550</v>
          </cell>
        </row>
        <row r="443">
          <cell r="U443" t="str">
            <v>NBR 13.731/08</v>
          </cell>
          <cell r="AA443">
            <v>45.21</v>
          </cell>
          <cell r="AC443" t="str">
            <v>104BPE0550</v>
          </cell>
        </row>
        <row r="444">
          <cell r="U444" t="str">
            <v>NBR 13.731/08</v>
          </cell>
          <cell r="AA444">
            <v>45.21</v>
          </cell>
          <cell r="AC444" t="str">
            <v>104BPE0550</v>
          </cell>
        </row>
        <row r="445">
          <cell r="U445" t="str">
            <v>NBR 15.402/2006</v>
          </cell>
          <cell r="AA445">
            <v>83.35</v>
          </cell>
          <cell r="AC445" t="str">
            <v>104BPE0550</v>
          </cell>
        </row>
        <row r="446">
          <cell r="U446" t="str">
            <v>NBR 15.870/10</v>
          </cell>
          <cell r="AA446">
            <v>41.67</v>
          </cell>
          <cell r="AC446" t="str">
            <v>104BPE0550</v>
          </cell>
        </row>
        <row r="447">
          <cell r="U447" t="str">
            <v>NBR 15.870/10</v>
          </cell>
          <cell r="AA447">
            <v>41.67</v>
          </cell>
          <cell r="AC447" t="str">
            <v>104BPE0550</v>
          </cell>
        </row>
        <row r="448">
          <cell r="U448" t="str">
            <v>NBR 13.731/08</v>
          </cell>
          <cell r="AA448">
            <v>274.02999999999997</v>
          </cell>
          <cell r="AC448" t="str">
            <v>104BPE0550</v>
          </cell>
        </row>
        <row r="449">
          <cell r="U449" t="str">
            <v>NBR 13.731/08</v>
          </cell>
          <cell r="AA449">
            <v>137.02000000000001</v>
          </cell>
          <cell r="AC449" t="str">
            <v>104BPE0550</v>
          </cell>
        </row>
        <row r="450">
          <cell r="U450" t="str">
            <v>NBR 13.731/08</v>
          </cell>
          <cell r="AA450">
            <v>137.02000000000001</v>
          </cell>
          <cell r="AC450" t="str">
            <v>104BPE0550</v>
          </cell>
        </row>
        <row r="451">
          <cell r="U451" t="str">
            <v>NBR 15.402/2006</v>
          </cell>
          <cell r="AA451">
            <v>103.9</v>
          </cell>
          <cell r="AC451" t="str">
            <v>104BPE0550</v>
          </cell>
        </row>
        <row r="452">
          <cell r="U452" t="str">
            <v>NBR 15.870/10</v>
          </cell>
          <cell r="AA452">
            <v>51.95</v>
          </cell>
          <cell r="AC452" t="str">
            <v>104BPE0550</v>
          </cell>
        </row>
        <row r="453">
          <cell r="U453" t="str">
            <v>NBR 15.870/10</v>
          </cell>
          <cell r="AA453">
            <v>51.95</v>
          </cell>
          <cell r="AC453" t="str">
            <v>104BPE0550</v>
          </cell>
        </row>
        <row r="454">
          <cell r="U454" t="str">
            <v>NBR 13.731/08</v>
          </cell>
          <cell r="AA454">
            <v>269.23</v>
          </cell>
          <cell r="AC454" t="str">
            <v>104BPE0550</v>
          </cell>
        </row>
        <row r="455">
          <cell r="U455" t="str">
            <v>NBR 13.731/08</v>
          </cell>
          <cell r="AA455">
            <v>179.48</v>
          </cell>
          <cell r="AC455" t="str">
            <v>104BPE0550</v>
          </cell>
        </row>
        <row r="456">
          <cell r="U456" t="str">
            <v>NBR 13.731/08</v>
          </cell>
          <cell r="AA456">
            <v>179.48</v>
          </cell>
          <cell r="AC456" t="str">
            <v>104BPE0550</v>
          </cell>
        </row>
        <row r="457">
          <cell r="U457" t="str">
            <v>NBR 13.731/08</v>
          </cell>
          <cell r="AA457">
            <v>306.24</v>
          </cell>
          <cell r="AC457" t="str">
            <v>104BPE0550</v>
          </cell>
        </row>
        <row r="458">
          <cell r="U458" t="str">
            <v>NBR 13.731/08</v>
          </cell>
          <cell r="AA458">
            <v>204.16</v>
          </cell>
          <cell r="AC458" t="str">
            <v>104BPE0550</v>
          </cell>
        </row>
        <row r="459">
          <cell r="U459" t="str">
            <v>NBR 13.731/08</v>
          </cell>
          <cell r="AA459">
            <v>204.16</v>
          </cell>
          <cell r="AC459" t="str">
            <v>104BPE0550</v>
          </cell>
        </row>
        <row r="460">
          <cell r="U460" t="str">
            <v>NBR 13.731/08</v>
          </cell>
          <cell r="AA460">
            <v>286.43</v>
          </cell>
          <cell r="AC460" t="str">
            <v>104BPE0550</v>
          </cell>
        </row>
        <row r="461">
          <cell r="U461" t="str">
            <v>NBR 13.731/08</v>
          </cell>
          <cell r="AA461">
            <v>143.21</v>
          </cell>
          <cell r="AC461" t="str">
            <v>104BPE0550</v>
          </cell>
        </row>
        <row r="462">
          <cell r="U462" t="str">
            <v>NBR 13.731/08</v>
          </cell>
          <cell r="AA462">
            <v>143.21</v>
          </cell>
          <cell r="AC462" t="str">
            <v>104BPE0550</v>
          </cell>
        </row>
        <row r="463">
          <cell r="U463" t="str">
            <v>NBR 13.731/08</v>
          </cell>
          <cell r="AA463">
            <v>75.84</v>
          </cell>
          <cell r="AC463" t="str">
            <v>104BPE0550</v>
          </cell>
        </row>
        <row r="464">
          <cell r="U464" t="str">
            <v>NBR 13.731/08</v>
          </cell>
          <cell r="AA464">
            <v>50.56</v>
          </cell>
          <cell r="AC464" t="str">
            <v>104BPE0550</v>
          </cell>
        </row>
        <row r="465">
          <cell r="U465" t="str">
            <v>NBR 13.731/08</v>
          </cell>
          <cell r="AA465">
            <v>50.56</v>
          </cell>
          <cell r="AC465" t="str">
            <v>104BPE0550</v>
          </cell>
        </row>
        <row r="466">
          <cell r="U466" t="str">
            <v>NBR 13.731/08</v>
          </cell>
          <cell r="AA466">
            <v>212.51</v>
          </cell>
          <cell r="AC466" t="str">
            <v>104BPE0550</v>
          </cell>
        </row>
        <row r="467">
          <cell r="U467" t="str">
            <v>NBR 13.731/08</v>
          </cell>
          <cell r="AA467">
            <v>106.26</v>
          </cell>
          <cell r="AC467" t="str">
            <v>104BPE0550</v>
          </cell>
        </row>
        <row r="468">
          <cell r="U468" t="str">
            <v>NBR 13.731/08</v>
          </cell>
          <cell r="AA468">
            <v>106.26</v>
          </cell>
          <cell r="AC468" t="str">
            <v>104BPE0550</v>
          </cell>
        </row>
        <row r="469">
          <cell r="U469" t="str">
            <v>NBR 13.731/08</v>
          </cell>
          <cell r="AA469">
            <v>97.83</v>
          </cell>
          <cell r="AC469" t="str">
            <v>104BPE0550</v>
          </cell>
        </row>
        <row r="470">
          <cell r="U470" t="str">
            <v>NBR 13.731/08</v>
          </cell>
          <cell r="AA470">
            <v>65.22</v>
          </cell>
          <cell r="AC470" t="str">
            <v>104BPE0550</v>
          </cell>
        </row>
        <row r="471">
          <cell r="U471" t="str">
            <v>NBR 13.731/08</v>
          </cell>
          <cell r="AA471">
            <v>65.22</v>
          </cell>
          <cell r="AC471" t="str">
            <v>104BPE0550</v>
          </cell>
        </row>
        <row r="472">
          <cell r="U472" t="str">
            <v>NBR 15.402/2006</v>
          </cell>
          <cell r="AA472">
            <v>147.47999999999999</v>
          </cell>
          <cell r="AC472" t="str">
            <v>104BPE0550</v>
          </cell>
        </row>
        <row r="473">
          <cell r="U473" t="str">
            <v>NBR 15.870/10</v>
          </cell>
          <cell r="AA473">
            <v>73.739999999999995</v>
          </cell>
          <cell r="AC473" t="str">
            <v>104BPE0550</v>
          </cell>
        </row>
        <row r="474">
          <cell r="U474" t="str">
            <v>NBR 15.870/10</v>
          </cell>
          <cell r="AA474">
            <v>73.739999999999995</v>
          </cell>
          <cell r="AC474" t="str">
            <v>104BPE0550</v>
          </cell>
        </row>
        <row r="475">
          <cell r="U475" t="str">
            <v>NBR 13.731/08</v>
          </cell>
          <cell r="AA475">
            <v>63.37</v>
          </cell>
          <cell r="AC475" t="str">
            <v>104BPE0550</v>
          </cell>
        </row>
        <row r="476">
          <cell r="U476" t="str">
            <v>NBR 13.731/08</v>
          </cell>
          <cell r="AA476">
            <v>42.25</v>
          </cell>
          <cell r="AC476" t="str">
            <v>104BPE0550</v>
          </cell>
        </row>
        <row r="477">
          <cell r="U477" t="str">
            <v>NBR 13.731/08</v>
          </cell>
          <cell r="AA477">
            <v>42.25</v>
          </cell>
          <cell r="AC477" t="str">
            <v>104BPE0550</v>
          </cell>
        </row>
        <row r="478">
          <cell r="U478" t="str">
            <v>NBR 13.731/08</v>
          </cell>
          <cell r="AA478">
            <v>87</v>
          </cell>
          <cell r="AC478" t="str">
            <v>104BPE0550</v>
          </cell>
        </row>
        <row r="479">
          <cell r="U479" t="str">
            <v>NBR 13.731/08</v>
          </cell>
          <cell r="AA479">
            <v>43.5</v>
          </cell>
          <cell r="AC479" t="str">
            <v>104BPE0550</v>
          </cell>
        </row>
        <row r="480">
          <cell r="U480" t="str">
            <v>NBR 13.731/08</v>
          </cell>
          <cell r="AA480">
            <v>43.5</v>
          </cell>
          <cell r="AC480" t="str">
            <v>104BPE0550</v>
          </cell>
        </row>
      </sheetData>
      <sheetData sheetId="4">
        <row r="15">
          <cell r="N15" t="str">
            <v>NBR 15.402/2006</v>
          </cell>
          <cell r="T15">
            <v>36</v>
          </cell>
          <cell r="U15" t="str">
            <v>104BPE0510</v>
          </cell>
        </row>
        <row r="16">
          <cell r="N16" t="str">
            <v>NBR 15.402/2006</v>
          </cell>
          <cell r="T16">
            <v>36</v>
          </cell>
          <cell r="U16" t="str">
            <v>104BPE0510</v>
          </cell>
        </row>
        <row r="17">
          <cell r="N17" t="str">
            <v>NBR 15.402/2006</v>
          </cell>
          <cell r="T17">
            <v>18</v>
          </cell>
          <cell r="U17" t="str">
            <v>104BPE0510</v>
          </cell>
        </row>
        <row r="18">
          <cell r="N18" t="str">
            <v>NBR 15.402/2006</v>
          </cell>
          <cell r="T18">
            <v>42</v>
          </cell>
          <cell r="U18" t="str">
            <v>104BPE0510</v>
          </cell>
        </row>
        <row r="19">
          <cell r="N19" t="str">
            <v>NBR 15.402/2006</v>
          </cell>
          <cell r="T19">
            <v>42</v>
          </cell>
          <cell r="U19" t="str">
            <v>104BPE0510</v>
          </cell>
        </row>
      </sheetData>
      <sheetData sheetId="5">
        <row r="15">
          <cell r="N15" t="str">
            <v>NBR 15.402/2006</v>
          </cell>
          <cell r="T15">
            <v>42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42</v>
          </cell>
          <cell r="U18" t="str">
            <v>104BPE0450</v>
          </cell>
        </row>
        <row r="19">
          <cell r="N19" t="str">
            <v>NBR 15.402/2006</v>
          </cell>
          <cell r="T19">
            <v>42</v>
          </cell>
          <cell r="U19" t="str">
            <v>104BPE0450</v>
          </cell>
        </row>
      </sheetData>
      <sheetData sheetId="6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7">
        <row r="15">
          <cell r="N15" t="str">
            <v>NBR 15.402/2006</v>
          </cell>
          <cell r="T15">
            <v>42</v>
          </cell>
          <cell r="U15" t="str">
            <v>104BPE0490</v>
          </cell>
        </row>
        <row r="16">
          <cell r="N16" t="str">
            <v>NBR 15.402/2006</v>
          </cell>
          <cell r="T16">
            <v>24</v>
          </cell>
          <cell r="U16" t="str">
            <v>104BPE0490</v>
          </cell>
        </row>
        <row r="17">
          <cell r="N17" t="str">
            <v>NBR 15.402/2006</v>
          </cell>
          <cell r="T17">
            <v>18</v>
          </cell>
          <cell r="U17" t="str">
            <v>104BPE0490</v>
          </cell>
        </row>
        <row r="18">
          <cell r="N18" t="str">
            <v>NBR 15.402/2006</v>
          </cell>
          <cell r="T18">
            <v>42</v>
          </cell>
          <cell r="U18" t="str">
            <v>104BPE0490</v>
          </cell>
        </row>
        <row r="19">
          <cell r="N19" t="str">
            <v>NBR 15.402/2006</v>
          </cell>
          <cell r="T19">
            <v>42</v>
          </cell>
          <cell r="U19" t="str">
            <v>104BPE0490</v>
          </cell>
        </row>
      </sheetData>
      <sheetData sheetId="8">
        <row r="15">
          <cell r="N15" t="str">
            <v>NBR 15.402/2006</v>
          </cell>
          <cell r="T15">
            <v>36</v>
          </cell>
          <cell r="U15" t="str">
            <v>104BPE0490</v>
          </cell>
        </row>
        <row r="16">
          <cell r="N16" t="str">
            <v>NBR 15.402/2006</v>
          </cell>
          <cell r="T16">
            <v>30</v>
          </cell>
          <cell r="U16" t="str">
            <v>104BPE0490</v>
          </cell>
        </row>
        <row r="17">
          <cell r="N17" t="str">
            <v>NBR 15.402/2006</v>
          </cell>
          <cell r="T17">
            <v>30</v>
          </cell>
          <cell r="U17" t="str">
            <v>104BPE0490</v>
          </cell>
        </row>
        <row r="18">
          <cell r="N18" t="str">
            <v>NBR 15.402/2006</v>
          </cell>
          <cell r="T18">
            <v>18</v>
          </cell>
          <cell r="U18" t="str">
            <v>104BPE0490</v>
          </cell>
        </row>
        <row r="19">
          <cell r="N19" t="str">
            <v>NBR 15.402/2006</v>
          </cell>
          <cell r="T19">
            <v>30</v>
          </cell>
          <cell r="U19" t="str">
            <v>104BPE0490</v>
          </cell>
        </row>
      </sheetData>
      <sheetData sheetId="9">
        <row r="15">
          <cell r="N15" t="str">
            <v>NBR 15.402/2006</v>
          </cell>
          <cell r="T15">
            <v>12</v>
          </cell>
          <cell r="U15" t="str">
            <v>104BPE0520</v>
          </cell>
        </row>
        <row r="16">
          <cell r="N16" t="str">
            <v>NBR 15.402/2006</v>
          </cell>
          <cell r="T16">
            <v>30</v>
          </cell>
          <cell r="U16" t="str">
            <v>104BPE0520</v>
          </cell>
        </row>
        <row r="17">
          <cell r="N17" t="str">
            <v>NBR 15.402/2006</v>
          </cell>
          <cell r="T17">
            <v>24</v>
          </cell>
          <cell r="U17" t="str">
            <v>104BPE0520</v>
          </cell>
        </row>
        <row r="18">
          <cell r="N18" t="str">
            <v>NBR 15.402/2006</v>
          </cell>
          <cell r="T18">
            <v>30</v>
          </cell>
          <cell r="U18" t="str">
            <v>104BPE0520</v>
          </cell>
        </row>
        <row r="19">
          <cell r="N19" t="str">
            <v>NBR 15.402/2006</v>
          </cell>
          <cell r="T19">
            <v>30</v>
          </cell>
          <cell r="U19" t="str">
            <v>104BPE0520</v>
          </cell>
        </row>
        <row r="20">
          <cell r="N20" t="str">
            <v>NBR 15.402/2006</v>
          </cell>
          <cell r="T20">
            <v>12</v>
          </cell>
          <cell r="U20" t="str">
            <v>104BPE0520</v>
          </cell>
        </row>
        <row r="21">
          <cell r="N21" t="str">
            <v>NBR 15.402/2006</v>
          </cell>
          <cell r="T21">
            <v>30</v>
          </cell>
          <cell r="U21" t="str">
            <v>104BPE0520</v>
          </cell>
        </row>
        <row r="22">
          <cell r="N22" t="str">
            <v>NBR 15.402/2006</v>
          </cell>
          <cell r="T22">
            <v>24</v>
          </cell>
          <cell r="U22" t="str">
            <v>104BPE0520</v>
          </cell>
        </row>
        <row r="23">
          <cell r="N23" t="str">
            <v>NBR 15.402/2006</v>
          </cell>
          <cell r="T23">
            <v>30</v>
          </cell>
          <cell r="U23" t="str">
            <v>104BPE0520</v>
          </cell>
        </row>
        <row r="24">
          <cell r="N24" t="str">
            <v>NBR 15.402/2006</v>
          </cell>
          <cell r="T24">
            <v>30</v>
          </cell>
          <cell r="U24" t="str">
            <v>104BPE0520</v>
          </cell>
        </row>
      </sheetData>
      <sheetData sheetId="10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1">
        <row r="15">
          <cell r="N15" t="str">
            <v>NBR 15.402/2006</v>
          </cell>
          <cell r="T15">
            <v>36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48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2">
        <row r="15">
          <cell r="N15" t="str">
            <v>NBR 15.402/2006</v>
          </cell>
          <cell r="T15">
            <v>24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24</v>
          </cell>
          <cell r="U18" t="str">
            <v>104BPE0450</v>
          </cell>
        </row>
        <row r="19">
          <cell r="N19" t="str">
            <v>NBR 15.402/2006</v>
          </cell>
          <cell r="T19">
            <v>24</v>
          </cell>
          <cell r="U19" t="str">
            <v>104BPE0450</v>
          </cell>
        </row>
      </sheetData>
      <sheetData sheetId="13">
        <row r="14">
          <cell r="K14" t="str">
            <v>NBR 15.741/09</v>
          </cell>
        </row>
      </sheetData>
      <sheetData sheetId="14">
        <row r="13">
          <cell r="K13" t="str">
            <v>NBR 15.741/09</v>
          </cell>
        </row>
      </sheetData>
      <sheetData sheetId="15">
        <row r="13">
          <cell r="K13" t="str">
            <v>NBR 15.741/09</v>
          </cell>
        </row>
      </sheetData>
      <sheetData sheetId="16">
        <row r="13">
          <cell r="K13" t="str">
            <v>EM - 276/2000</v>
          </cell>
        </row>
      </sheetData>
      <sheetData sheetId="17">
        <row r="13">
          <cell r="K13" t="str">
            <v>NBR 15.741/09</v>
          </cell>
          <cell r="P13">
            <v>14.83</v>
          </cell>
          <cell r="Q13" t="str">
            <v>104BPE0470</v>
          </cell>
        </row>
        <row r="14">
          <cell r="K14" t="str">
            <v>NBR 15.741/09</v>
          </cell>
          <cell r="P14">
            <v>18.29</v>
          </cell>
          <cell r="Q14" t="str">
            <v>104BPE0470</v>
          </cell>
        </row>
        <row r="15">
          <cell r="K15" t="str">
            <v>NBR 15.741/09</v>
          </cell>
          <cell r="P15">
            <v>11.4</v>
          </cell>
          <cell r="Q15" t="str">
            <v>104BPE0470</v>
          </cell>
        </row>
        <row r="16">
          <cell r="K16" t="str">
            <v>NBR 15.741/09</v>
          </cell>
          <cell r="P16">
            <v>30.8</v>
          </cell>
          <cell r="Q16" t="str">
            <v>104BPE0470</v>
          </cell>
        </row>
        <row r="17">
          <cell r="K17" t="str">
            <v>NBR 15.741/09</v>
          </cell>
          <cell r="P17">
            <v>30.8</v>
          </cell>
          <cell r="Q17" t="str">
            <v>104BPE0470</v>
          </cell>
        </row>
        <row r="18">
          <cell r="K18" t="str">
            <v>NBR 15.741/09</v>
          </cell>
          <cell r="P18">
            <v>11.4</v>
          </cell>
          <cell r="Q18" t="str">
            <v>104BPE0470</v>
          </cell>
        </row>
        <row r="19">
          <cell r="K19" t="str">
            <v>NBR 15.741/09</v>
          </cell>
          <cell r="P19">
            <v>11.4</v>
          </cell>
          <cell r="Q19" t="str">
            <v>104BPE0470</v>
          </cell>
        </row>
        <row r="20">
          <cell r="K20" t="str">
            <v>NBR 15.741/09</v>
          </cell>
          <cell r="P20">
            <v>30.8</v>
          </cell>
          <cell r="Q20" t="str">
            <v>104BPE0470</v>
          </cell>
        </row>
        <row r="21">
          <cell r="K21" t="str">
            <v>NBR 15.741/09</v>
          </cell>
          <cell r="P21">
            <v>30.8</v>
          </cell>
          <cell r="Q21" t="str">
            <v>104BPE0470</v>
          </cell>
        </row>
        <row r="22">
          <cell r="K22" t="str">
            <v>NBR 15.741/09</v>
          </cell>
          <cell r="P22">
            <v>25.43</v>
          </cell>
          <cell r="Q22" t="str">
            <v>104BPE0470</v>
          </cell>
        </row>
        <row r="23">
          <cell r="K23" t="str">
            <v>NBR 15.741/09</v>
          </cell>
          <cell r="P23">
            <v>11.4</v>
          </cell>
          <cell r="Q23" t="str">
            <v>104BPE0470</v>
          </cell>
        </row>
        <row r="24">
          <cell r="K24" t="str">
            <v>NBR 15.741/09</v>
          </cell>
          <cell r="P24">
            <v>11.4</v>
          </cell>
          <cell r="Q24" t="str">
            <v>104BPE0470</v>
          </cell>
        </row>
        <row r="25">
          <cell r="K25" t="str">
            <v>NBR 15.741/09</v>
          </cell>
          <cell r="P25">
            <v>15.18</v>
          </cell>
          <cell r="Q25" t="str">
            <v>104BPE0470</v>
          </cell>
        </row>
        <row r="26">
          <cell r="K26" t="str">
            <v>NBR 15.741/09</v>
          </cell>
          <cell r="P26">
            <v>16.21</v>
          </cell>
          <cell r="Q26" t="str">
            <v>104BPE0470</v>
          </cell>
        </row>
        <row r="27">
          <cell r="K27" t="str">
            <v>NBR 15.741/09</v>
          </cell>
          <cell r="P27">
            <v>18.28</v>
          </cell>
          <cell r="Q27" t="str">
            <v>104BPE0470</v>
          </cell>
        </row>
        <row r="28">
          <cell r="K28" t="str">
            <v>NBR 15.741/09</v>
          </cell>
          <cell r="P28">
            <v>14.25</v>
          </cell>
          <cell r="Q28" t="str">
            <v>104BPE0470</v>
          </cell>
        </row>
        <row r="29">
          <cell r="K29" t="str">
            <v>NBR 15.741/09</v>
          </cell>
          <cell r="P29">
            <v>11.76</v>
          </cell>
          <cell r="Q29" t="str">
            <v>104BPE0470</v>
          </cell>
        </row>
        <row r="30">
          <cell r="K30" t="str">
            <v>NBR 15.741/09</v>
          </cell>
          <cell r="P30">
            <v>5.66</v>
          </cell>
          <cell r="Q30" t="str">
            <v>104BPE0470</v>
          </cell>
        </row>
        <row r="31">
          <cell r="K31" t="str">
            <v>NBR 15.741/09</v>
          </cell>
          <cell r="P31">
            <v>14.25</v>
          </cell>
          <cell r="Q31" t="str">
            <v>104BPE0470</v>
          </cell>
        </row>
        <row r="32">
          <cell r="K32" t="str">
            <v>NBR 15.741/09</v>
          </cell>
          <cell r="P32">
            <v>21.85</v>
          </cell>
          <cell r="Q32" t="str">
            <v>104BPE0470</v>
          </cell>
        </row>
        <row r="33">
          <cell r="K33" t="str">
            <v>NBR 15.741/09</v>
          </cell>
          <cell r="P33">
            <v>30.8</v>
          </cell>
          <cell r="Q33" t="str">
            <v>104BPE0470</v>
          </cell>
        </row>
        <row r="34">
          <cell r="K34" t="str">
            <v>NBR 15.741/09</v>
          </cell>
          <cell r="P34">
            <v>30.8</v>
          </cell>
          <cell r="Q34" t="str">
            <v>104BPE0470</v>
          </cell>
        </row>
        <row r="35">
          <cell r="K35" t="str">
            <v>NBR 15.741/09</v>
          </cell>
          <cell r="P35">
            <v>24</v>
          </cell>
          <cell r="Q35" t="str">
            <v>104BPE0470</v>
          </cell>
        </row>
        <row r="36">
          <cell r="K36" t="str">
            <v>NBR 15.741/09</v>
          </cell>
          <cell r="P36">
            <v>4.1399999999999997</v>
          </cell>
          <cell r="Q36" t="str">
            <v>104BPE0470</v>
          </cell>
        </row>
        <row r="37">
          <cell r="K37" t="str">
            <v>NBR 15.741/09</v>
          </cell>
          <cell r="P37">
            <v>26</v>
          </cell>
          <cell r="Q37" t="str">
            <v>104BPE0470</v>
          </cell>
        </row>
        <row r="38">
          <cell r="K38" t="str">
            <v>NBR 15.741/09</v>
          </cell>
          <cell r="P38">
            <v>26</v>
          </cell>
          <cell r="Q38" t="str">
            <v>104BPE0470</v>
          </cell>
        </row>
        <row r="39">
          <cell r="K39" t="str">
            <v>NBR 15.741/09</v>
          </cell>
          <cell r="P39">
            <v>26</v>
          </cell>
          <cell r="Q39" t="str">
            <v>104BPE0470</v>
          </cell>
        </row>
        <row r="40">
          <cell r="K40" t="str">
            <v>NBR 15.741/09</v>
          </cell>
          <cell r="P40">
            <v>18.82</v>
          </cell>
          <cell r="Q40" t="str">
            <v>104BPE0470</v>
          </cell>
        </row>
        <row r="41">
          <cell r="K41" t="str">
            <v>NBR 15.741/09</v>
          </cell>
          <cell r="P41">
            <v>9.16</v>
          </cell>
          <cell r="Q41" t="str">
            <v>104BPE0470</v>
          </cell>
        </row>
        <row r="42">
          <cell r="K42" t="str">
            <v>NBR 15.741/09</v>
          </cell>
          <cell r="P42">
            <v>11.4</v>
          </cell>
          <cell r="Q42" t="str">
            <v>104BPE0470</v>
          </cell>
        </row>
        <row r="43">
          <cell r="K43" t="str">
            <v>NBR 15.741/09</v>
          </cell>
          <cell r="P43">
            <v>11.4</v>
          </cell>
          <cell r="Q43" t="str">
            <v>104BPE0470</v>
          </cell>
        </row>
        <row r="44">
          <cell r="K44" t="str">
            <v>NBR 15.741/09</v>
          </cell>
          <cell r="P44">
            <v>11.4</v>
          </cell>
          <cell r="Q44" t="str">
            <v>104BPE0470</v>
          </cell>
        </row>
        <row r="45">
          <cell r="K45" t="str">
            <v>NBR 15.741/09</v>
          </cell>
          <cell r="P45">
            <v>11.4</v>
          </cell>
          <cell r="Q45" t="str">
            <v>104BPE0470</v>
          </cell>
        </row>
        <row r="46">
          <cell r="K46" t="str">
            <v>NBR 15.741/09</v>
          </cell>
          <cell r="P46">
            <v>11.4</v>
          </cell>
          <cell r="Q46" t="str">
            <v>104BPE0470</v>
          </cell>
        </row>
        <row r="47">
          <cell r="K47" t="str">
            <v>NBR 15.741/09</v>
          </cell>
          <cell r="P47">
            <v>30.8</v>
          </cell>
          <cell r="Q47" t="str">
            <v>104BPE0470</v>
          </cell>
        </row>
        <row r="48">
          <cell r="K48" t="str">
            <v>NBR 15.741/09</v>
          </cell>
          <cell r="P48">
            <v>30.8</v>
          </cell>
          <cell r="Q48" t="str">
            <v>104BPE0470</v>
          </cell>
        </row>
      </sheetData>
      <sheetData sheetId="18">
        <row r="13">
          <cell r="K13" t="str">
            <v>NBR 15.741/09</v>
          </cell>
          <cell r="P13">
            <v>11.4</v>
          </cell>
          <cell r="Q13" t="str">
            <v>104BPE0530</v>
          </cell>
        </row>
        <row r="14">
          <cell r="K14" t="str">
            <v>NBR 15.741/09</v>
          </cell>
          <cell r="P14">
            <v>11.4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18.829999999999998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29.62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11.4</v>
          </cell>
          <cell r="Q23" t="str">
            <v>104BPE0530</v>
          </cell>
        </row>
        <row r="24">
          <cell r="K24" t="str">
            <v>NBR 15.741/09</v>
          </cell>
          <cell r="P24">
            <v>20.149999999999999</v>
          </cell>
          <cell r="Q24" t="str">
            <v>104BPE0530</v>
          </cell>
        </row>
        <row r="25">
          <cell r="K25" t="str">
            <v>NBR 15.741/09</v>
          </cell>
          <cell r="P25">
            <v>15.21</v>
          </cell>
          <cell r="Q25" t="str">
            <v>104BPE0530</v>
          </cell>
        </row>
        <row r="26">
          <cell r="K26" t="str">
            <v>NBR 15.741/09</v>
          </cell>
          <cell r="P26">
            <v>11.79</v>
          </cell>
          <cell r="Q26" t="str">
            <v>104BPE0530</v>
          </cell>
        </row>
        <row r="27">
          <cell r="K27" t="str">
            <v>NBR 15.741/09</v>
          </cell>
          <cell r="P27">
            <v>5.58</v>
          </cell>
          <cell r="Q27" t="str">
            <v>104BPE0530</v>
          </cell>
        </row>
        <row r="28">
          <cell r="K28" t="str">
            <v>NBR 15.741/09</v>
          </cell>
          <cell r="P28">
            <v>21.3</v>
          </cell>
          <cell r="Q28" t="str">
            <v>104BPE0530</v>
          </cell>
        </row>
        <row r="29">
          <cell r="K29" t="str">
            <v>NBR 15.741/09</v>
          </cell>
          <cell r="P29">
            <v>4.1399999999999997</v>
          </cell>
          <cell r="Q29" t="str">
            <v>104BPE0530</v>
          </cell>
        </row>
        <row r="30">
          <cell r="K30" t="str">
            <v>NBR 15.741/09</v>
          </cell>
          <cell r="P30">
            <v>24</v>
          </cell>
          <cell r="Q30" t="str">
            <v>104BPE0530</v>
          </cell>
        </row>
        <row r="31">
          <cell r="K31" t="str">
            <v>NBR 15.741/09</v>
          </cell>
          <cell r="P31">
            <v>11.4</v>
          </cell>
          <cell r="Q31" t="str">
            <v>104BPE0530</v>
          </cell>
        </row>
        <row r="32">
          <cell r="K32" t="str">
            <v>NBR 15.741/09</v>
          </cell>
          <cell r="P32">
            <v>11.4</v>
          </cell>
          <cell r="Q32" t="str">
            <v>104BPE0530</v>
          </cell>
        </row>
        <row r="33">
          <cell r="K33" t="str">
            <v>NBR 15.741/09</v>
          </cell>
          <cell r="P33">
            <v>26</v>
          </cell>
          <cell r="Q33" t="str">
            <v>104BPE0530</v>
          </cell>
        </row>
        <row r="34">
          <cell r="K34" t="str">
            <v>NBR 15.741/09</v>
          </cell>
          <cell r="P34">
            <v>30.8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19">
        <row r="13">
          <cell r="K13" t="str">
            <v>NBR 15.741/09</v>
          </cell>
          <cell r="P13">
            <v>18.829999999999998</v>
          </cell>
          <cell r="Q13" t="str">
            <v>104BPE0520</v>
          </cell>
        </row>
        <row r="14">
          <cell r="K14" t="str">
            <v>NBR 15.741/09</v>
          </cell>
          <cell r="P14">
            <v>26</v>
          </cell>
          <cell r="Q14" t="str">
            <v>104BPE0520</v>
          </cell>
        </row>
        <row r="15">
          <cell r="K15" t="str">
            <v>NBR 15.741/09</v>
          </cell>
          <cell r="P15">
            <v>11.4</v>
          </cell>
          <cell r="Q15" t="str">
            <v>104BPE0520</v>
          </cell>
        </row>
        <row r="16">
          <cell r="K16" t="str">
            <v>NBR 15.741/09</v>
          </cell>
          <cell r="P16">
            <v>17.399999999999999</v>
          </cell>
          <cell r="Q16" t="str">
            <v>104BPE0520</v>
          </cell>
        </row>
        <row r="17">
          <cell r="K17" t="str">
            <v>NBR 15.741/09</v>
          </cell>
          <cell r="P17">
            <v>19.350000000000001</v>
          </cell>
          <cell r="Q17" t="str">
            <v>104BPE0520</v>
          </cell>
        </row>
        <row r="18">
          <cell r="K18" t="str">
            <v>NBR 15.741/09</v>
          </cell>
          <cell r="P18">
            <v>18.829999999999998</v>
          </cell>
          <cell r="Q18" t="str">
            <v>104BPE0520</v>
          </cell>
        </row>
        <row r="19">
          <cell r="K19" t="str">
            <v>NBR 15.741/09</v>
          </cell>
          <cell r="P19">
            <v>26</v>
          </cell>
          <cell r="Q19" t="str">
            <v>104BPE0520</v>
          </cell>
        </row>
        <row r="20">
          <cell r="K20" t="str">
            <v>NBR 15.741/09</v>
          </cell>
          <cell r="P20">
            <v>11.4</v>
          </cell>
          <cell r="Q20" t="str">
            <v>104BPE0520</v>
          </cell>
        </row>
        <row r="21">
          <cell r="K21" t="str">
            <v>NBR 15.741/09</v>
          </cell>
          <cell r="P21">
            <v>18.829999999999998</v>
          </cell>
          <cell r="Q21" t="str">
            <v>104BPE0520</v>
          </cell>
        </row>
        <row r="22">
          <cell r="K22" t="str">
            <v>NBR 15.741/09</v>
          </cell>
          <cell r="P22">
            <v>26</v>
          </cell>
          <cell r="Q22" t="str">
            <v>104BPE0520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104BPE0520</v>
          </cell>
        </row>
        <row r="24">
          <cell r="K24" t="str">
            <v>NBR 15.741/09</v>
          </cell>
          <cell r="P24">
            <v>11.4</v>
          </cell>
          <cell r="Q24" t="str">
            <v>104BPE0520</v>
          </cell>
        </row>
        <row r="25">
          <cell r="K25" t="str">
            <v>NBR 15.741/09</v>
          </cell>
          <cell r="P25">
            <v>23.49</v>
          </cell>
          <cell r="Q25" t="str">
            <v>104BPE0520</v>
          </cell>
        </row>
        <row r="26">
          <cell r="K26" t="str">
            <v>NBR 15.741/09</v>
          </cell>
          <cell r="P26">
            <v>14.25</v>
          </cell>
          <cell r="Q26" t="str">
            <v>104BPE0520</v>
          </cell>
        </row>
        <row r="27">
          <cell r="K27" t="str">
            <v>NBR 15.741/09</v>
          </cell>
          <cell r="P27">
            <v>14.53</v>
          </cell>
          <cell r="Q27" t="str">
            <v>104BPE0520</v>
          </cell>
        </row>
        <row r="28">
          <cell r="K28" t="str">
            <v>NBR 15.741/09</v>
          </cell>
          <cell r="P28">
            <v>11.4</v>
          </cell>
          <cell r="Q28" t="str">
            <v>104BPE0520</v>
          </cell>
        </row>
        <row r="29">
          <cell r="K29" t="str">
            <v>NBR 15.741/09</v>
          </cell>
          <cell r="P29">
            <v>11.4</v>
          </cell>
          <cell r="Q29" t="str">
            <v>104BPE0520</v>
          </cell>
        </row>
        <row r="30">
          <cell r="K30" t="str">
            <v>NBR 15.741/09</v>
          </cell>
          <cell r="P30">
            <v>12.63</v>
          </cell>
          <cell r="Q30" t="str">
            <v>104BPE0520</v>
          </cell>
        </row>
        <row r="31">
          <cell r="K31" t="str">
            <v>NBR 15.741/09</v>
          </cell>
          <cell r="P31">
            <v>4.7</v>
          </cell>
          <cell r="Q31" t="str">
            <v>104BPE0520</v>
          </cell>
        </row>
        <row r="32">
          <cell r="K32" t="str">
            <v>NBR 15.741/09</v>
          </cell>
          <cell r="P32">
            <v>24</v>
          </cell>
          <cell r="Q32" t="str">
            <v>104BPE0520</v>
          </cell>
        </row>
        <row r="33">
          <cell r="K33" t="str">
            <v>NBR 15.741/09</v>
          </cell>
          <cell r="P33">
            <v>26</v>
          </cell>
          <cell r="Q33" t="str">
            <v>104BPE0520</v>
          </cell>
        </row>
        <row r="34">
          <cell r="K34" t="str">
            <v>NBR 15.741/09</v>
          </cell>
          <cell r="P34">
            <v>30.8</v>
          </cell>
          <cell r="Q34" t="str">
            <v>104BPE0520</v>
          </cell>
        </row>
        <row r="35">
          <cell r="K35" t="str">
            <v>NBR 15.741/09</v>
          </cell>
          <cell r="P35">
            <v>30.8</v>
          </cell>
          <cell r="Q35" t="str">
            <v>104BPE0520</v>
          </cell>
        </row>
        <row r="36">
          <cell r="K36" t="str">
            <v>NBR 15.741/09</v>
          </cell>
          <cell r="P36">
            <v>30.8</v>
          </cell>
          <cell r="Q36" t="str">
            <v>104BPE0520</v>
          </cell>
        </row>
        <row r="37">
          <cell r="K37" t="str">
            <v>NBR 15.741/09</v>
          </cell>
          <cell r="P37">
            <v>30.8</v>
          </cell>
          <cell r="Q37" t="str">
            <v>104BPE0520</v>
          </cell>
        </row>
        <row r="38">
          <cell r="K38" t="str">
            <v>NBR 15.741/09</v>
          </cell>
          <cell r="P38">
            <v>30.8</v>
          </cell>
          <cell r="Q38" t="str">
            <v>104BPE0520</v>
          </cell>
        </row>
        <row r="39">
          <cell r="K39" t="str">
            <v>NBR 15.741/09</v>
          </cell>
          <cell r="P39">
            <v>30.8</v>
          </cell>
          <cell r="Q39" t="str">
            <v>104BPE0520</v>
          </cell>
        </row>
        <row r="40">
          <cell r="K40" t="str">
            <v>NBR 15.741/09</v>
          </cell>
          <cell r="P40">
            <v>30.8</v>
          </cell>
          <cell r="Q40" t="str">
            <v>104BPE0520</v>
          </cell>
        </row>
        <row r="41">
          <cell r="K41" t="str">
            <v>NBR 15.741/09</v>
          </cell>
          <cell r="P41">
            <v>30.8</v>
          </cell>
          <cell r="Q41" t="str">
            <v>104BPE0520</v>
          </cell>
        </row>
      </sheetData>
      <sheetData sheetId="20">
        <row r="13">
          <cell r="K13" t="str">
            <v>NBR 15.741/09</v>
          </cell>
          <cell r="P13">
            <v>26</v>
          </cell>
          <cell r="Q13" t="str">
            <v>104BPE0530</v>
          </cell>
        </row>
        <row r="14">
          <cell r="K14" t="str">
            <v>NBR 15.741/09</v>
          </cell>
          <cell r="P14">
            <v>4.1399999999999997</v>
          </cell>
          <cell r="Q14" t="str">
            <v>104BPE0530</v>
          </cell>
        </row>
        <row r="15">
          <cell r="K15" t="str">
            <v>NBR 15.741/09</v>
          </cell>
          <cell r="P15">
            <v>21.36</v>
          </cell>
          <cell r="Q15" t="str">
            <v>104BPE0530</v>
          </cell>
        </row>
        <row r="16">
          <cell r="K16" t="str">
            <v>NBR 15.741/09</v>
          </cell>
          <cell r="P16">
            <v>18.82</v>
          </cell>
          <cell r="Q16" t="str">
            <v>104BPE0530</v>
          </cell>
        </row>
        <row r="17">
          <cell r="K17" t="str">
            <v>NBR 15.741/09</v>
          </cell>
          <cell r="P17">
            <v>30.8</v>
          </cell>
          <cell r="Q17" t="str">
            <v>104BPE0530</v>
          </cell>
        </row>
        <row r="18">
          <cell r="K18" t="str">
            <v>NBR 15.741/09</v>
          </cell>
          <cell r="P18">
            <v>30.8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11.4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18.82</v>
          </cell>
          <cell r="Q23" t="str">
            <v>104BPE0530</v>
          </cell>
        </row>
        <row r="24">
          <cell r="K24" t="str">
            <v>NBR 15.741/09</v>
          </cell>
          <cell r="P24">
            <v>11.6</v>
          </cell>
          <cell r="Q24" t="str">
            <v>104BPE0530</v>
          </cell>
        </row>
        <row r="25">
          <cell r="K25" t="str">
            <v>NBR 15.741/09</v>
          </cell>
          <cell r="P25">
            <v>4.1399999999999997</v>
          </cell>
          <cell r="Q25" t="str">
            <v>104BPE0530</v>
          </cell>
        </row>
        <row r="26">
          <cell r="K26" t="str">
            <v>NBR 15.741/09</v>
          </cell>
          <cell r="P26">
            <v>24.3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11.4</v>
          </cell>
          <cell r="Q28" t="str">
            <v>104BPE0530</v>
          </cell>
        </row>
        <row r="29">
          <cell r="K29" t="str">
            <v>NBR 15.741/09</v>
          </cell>
          <cell r="P29">
            <v>21.29</v>
          </cell>
          <cell r="Q29" t="str">
            <v>104BPE0530</v>
          </cell>
        </row>
        <row r="30">
          <cell r="K30" t="str">
            <v>NBR 15.741/09</v>
          </cell>
          <cell r="P30">
            <v>4.1399999999999997</v>
          </cell>
          <cell r="Q30" t="str">
            <v>104BPE0530</v>
          </cell>
        </row>
        <row r="31">
          <cell r="K31" t="str">
            <v>NBR 15.741/09</v>
          </cell>
          <cell r="P31">
            <v>24</v>
          </cell>
          <cell r="Q31" t="str">
            <v>104BPE0530</v>
          </cell>
        </row>
        <row r="32">
          <cell r="K32" t="str">
            <v>NBR 15.741/09</v>
          </cell>
          <cell r="P32">
            <v>14.25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26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21">
        <row r="13">
          <cell r="K13" t="str">
            <v>NBR 15.741/09</v>
          </cell>
          <cell r="P13">
            <v>30.8</v>
          </cell>
          <cell r="Q13" t="str">
            <v>104BPE0530</v>
          </cell>
        </row>
        <row r="14">
          <cell r="K14" t="str">
            <v>NBR 15.741/09</v>
          </cell>
          <cell r="P14">
            <v>30.8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11.4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26</v>
          </cell>
          <cell r="Q19" t="str">
            <v>104BPE0530</v>
          </cell>
        </row>
        <row r="20">
          <cell r="K20" t="str">
            <v>NBR 15.741/09</v>
          </cell>
          <cell r="P20">
            <v>4.1399999999999997</v>
          </cell>
          <cell r="Q20" t="str">
            <v>104BPE0530</v>
          </cell>
        </row>
        <row r="21">
          <cell r="K21" t="str">
            <v>NBR 15.741/09</v>
          </cell>
          <cell r="P21">
            <v>24</v>
          </cell>
          <cell r="Q21" t="str">
            <v>104BPE0530</v>
          </cell>
        </row>
        <row r="22">
          <cell r="K22" t="str">
            <v>NBR 15.741/09</v>
          </cell>
          <cell r="P22">
            <v>40.619999999999997</v>
          </cell>
          <cell r="Q22" t="str">
            <v>104BPE0530</v>
          </cell>
        </row>
        <row r="23">
          <cell r="K23" t="str">
            <v>NBR 15.741/09</v>
          </cell>
          <cell r="P23">
            <v>11.79</v>
          </cell>
          <cell r="Q23" t="str">
            <v>104BPE0530</v>
          </cell>
        </row>
        <row r="24">
          <cell r="K24" t="str">
            <v>NBR 15.741/09</v>
          </cell>
          <cell r="P24">
            <v>24</v>
          </cell>
          <cell r="Q24" t="str">
            <v>104BPE0530</v>
          </cell>
        </row>
        <row r="25">
          <cell r="K25" t="str">
            <v>NBR 15.741/09</v>
          </cell>
          <cell r="P25">
            <v>14.25</v>
          </cell>
          <cell r="Q25" t="str">
            <v>104BPE0530</v>
          </cell>
        </row>
        <row r="26">
          <cell r="K26" t="str">
            <v>NBR 15.741/09</v>
          </cell>
          <cell r="P26">
            <v>27.63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13.31</v>
          </cell>
          <cell r="Q28" t="str">
            <v>104BPE0530</v>
          </cell>
        </row>
        <row r="29">
          <cell r="K29" t="str">
            <v>NBR 15.741/09</v>
          </cell>
          <cell r="P29">
            <v>15.6</v>
          </cell>
          <cell r="Q29" t="str">
            <v>104BPE0530</v>
          </cell>
        </row>
        <row r="30">
          <cell r="K30" t="str">
            <v>NBR 15.741/09</v>
          </cell>
          <cell r="P30">
            <v>11.4</v>
          </cell>
          <cell r="Q30" t="str">
            <v>104BPE0530</v>
          </cell>
        </row>
        <row r="31">
          <cell r="K31" t="str">
            <v>NBR 15.741/09</v>
          </cell>
          <cell r="P31">
            <v>18.829999999999998</v>
          </cell>
          <cell r="Q31" t="str">
            <v>104BPE0530</v>
          </cell>
        </row>
        <row r="32">
          <cell r="K32" t="str">
            <v>NBR 15.741/09</v>
          </cell>
          <cell r="P32">
            <v>20.38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30.8</v>
          </cell>
          <cell r="Q38" t="str">
            <v>104BPE0530</v>
          </cell>
        </row>
        <row r="39">
          <cell r="K39" t="str">
            <v>NBR 15.741/09</v>
          </cell>
          <cell r="P39">
            <v>30.8</v>
          </cell>
          <cell r="Q39" t="str">
            <v>104BPE0530</v>
          </cell>
        </row>
        <row r="40">
          <cell r="K40" t="str">
            <v>NBR 15.741/09</v>
          </cell>
          <cell r="P40">
            <v>30.8</v>
          </cell>
          <cell r="Q40" t="str">
            <v>104BPE0530</v>
          </cell>
        </row>
        <row r="41">
          <cell r="K41" t="str">
            <v>NBR 15.741/09</v>
          </cell>
          <cell r="P41">
            <v>14.83</v>
          </cell>
          <cell r="Q41" t="str">
            <v>104BPE0530</v>
          </cell>
        </row>
        <row r="42">
          <cell r="K42" t="str">
            <v>NBR 15.741/09</v>
          </cell>
          <cell r="P42">
            <v>11.4</v>
          </cell>
          <cell r="Q42" t="str">
            <v>104BPE0530</v>
          </cell>
        </row>
        <row r="43">
          <cell r="K43" t="str">
            <v>NBR 15.741/09</v>
          </cell>
          <cell r="P43">
            <v>26</v>
          </cell>
          <cell r="Q43" t="str">
            <v>104BPE0530</v>
          </cell>
        </row>
      </sheetData>
      <sheetData sheetId="22">
        <row r="13">
          <cell r="K13" t="str">
            <v>NBR 15.741/09</v>
          </cell>
          <cell r="P13">
            <v>11.4</v>
          </cell>
          <cell r="Q13" t="str">
            <v>104BPE0490</v>
          </cell>
        </row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11.4</v>
          </cell>
          <cell r="Q16" t="str">
            <v>104BPE0490</v>
          </cell>
        </row>
        <row r="17">
          <cell r="K17" t="str">
            <v>NBR 15.741/09</v>
          </cell>
          <cell r="P17">
            <v>11.4</v>
          </cell>
          <cell r="Q17" t="str">
            <v>104BPE0490</v>
          </cell>
        </row>
        <row r="18">
          <cell r="K18" t="str">
            <v>NBR 15.741/09</v>
          </cell>
          <cell r="P18">
            <v>26</v>
          </cell>
          <cell r="Q18" t="str">
            <v>104BPE0490</v>
          </cell>
        </row>
        <row r="19">
          <cell r="K19" t="str">
            <v>NBR 15.741/09</v>
          </cell>
          <cell r="P19">
            <v>26</v>
          </cell>
          <cell r="Q19" t="str">
            <v>104BPE0490</v>
          </cell>
        </row>
        <row r="20">
          <cell r="K20" t="str">
            <v>NBR 15.741/09</v>
          </cell>
          <cell r="P20">
            <v>14.24</v>
          </cell>
          <cell r="Q20" t="str">
            <v>104BPE0490</v>
          </cell>
        </row>
        <row r="21">
          <cell r="K21" t="str">
            <v>NBR 15.741/09</v>
          </cell>
          <cell r="P21">
            <v>24</v>
          </cell>
          <cell r="Q21" t="str">
            <v>104BPE0490</v>
          </cell>
        </row>
        <row r="22">
          <cell r="K22" t="str">
            <v>NBR 15.741/09</v>
          </cell>
          <cell r="P22">
            <v>4.1399999999999997</v>
          </cell>
          <cell r="Q22" t="str">
            <v>104BPE0490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24.32</v>
          </cell>
          <cell r="Q25" t="str">
            <v>104BPE0490</v>
          </cell>
        </row>
        <row r="26">
          <cell r="K26" t="str">
            <v>NBR 15.741/09</v>
          </cell>
          <cell r="P26">
            <v>19.579999999999998</v>
          </cell>
          <cell r="Q26" t="str">
            <v>104BPE0490</v>
          </cell>
        </row>
        <row r="27">
          <cell r="K27" t="str">
            <v>NBR 15.741/09</v>
          </cell>
          <cell r="P27">
            <v>18.829999999999998</v>
          </cell>
          <cell r="Q27" t="str">
            <v>104BPE0490</v>
          </cell>
        </row>
        <row r="28">
          <cell r="K28" t="str">
            <v>NBR 15.741/09</v>
          </cell>
          <cell r="P28">
            <v>24.32</v>
          </cell>
          <cell r="Q28" t="str">
            <v>104BPE0490</v>
          </cell>
        </row>
        <row r="29">
          <cell r="K29" t="str">
            <v>NBR 15.741/09</v>
          </cell>
          <cell r="P29">
            <v>11.4</v>
          </cell>
          <cell r="Q29" t="str">
            <v>104BPE0490</v>
          </cell>
        </row>
        <row r="30">
          <cell r="K30" t="str">
            <v>NBR 15.741/09</v>
          </cell>
          <cell r="P30">
            <v>18.829999999999998</v>
          </cell>
          <cell r="Q30" t="str">
            <v>104BPE0490</v>
          </cell>
        </row>
        <row r="31">
          <cell r="K31" t="str">
            <v>NBR 15.741/09</v>
          </cell>
          <cell r="P31">
            <v>5.61</v>
          </cell>
          <cell r="Q31" t="str">
            <v>104BPE0490</v>
          </cell>
        </row>
        <row r="32">
          <cell r="K32" t="str">
            <v>NBR 15.741/09</v>
          </cell>
          <cell r="P32">
            <v>11.79</v>
          </cell>
          <cell r="Q32" t="str">
            <v>104BPE0490</v>
          </cell>
        </row>
        <row r="33">
          <cell r="K33" t="str">
            <v>NBR 15.741/09</v>
          </cell>
          <cell r="P33">
            <v>11.4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5.76</v>
          </cell>
          <cell r="Q35" t="str">
            <v>104BPE0490</v>
          </cell>
        </row>
        <row r="36">
          <cell r="K36" t="str">
            <v>NBR 15.741/09</v>
          </cell>
          <cell r="P36">
            <v>11.79</v>
          </cell>
          <cell r="Q36" t="str">
            <v>104BPE0490</v>
          </cell>
        </row>
        <row r="37">
          <cell r="K37" t="str">
            <v>NBR 15.741/09</v>
          </cell>
          <cell r="P37">
            <v>26</v>
          </cell>
          <cell r="Q37" t="str">
            <v>104BPE0490</v>
          </cell>
        </row>
        <row r="38">
          <cell r="K38" t="str">
            <v>NBR 15.741/09</v>
          </cell>
          <cell r="P38">
            <v>26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  <row r="41">
          <cell r="K41" t="str">
            <v>NBR 15.741/09</v>
          </cell>
          <cell r="P41">
            <v>11.4</v>
          </cell>
          <cell r="Q41" t="str">
            <v>104BPE0490</v>
          </cell>
        </row>
        <row r="42">
          <cell r="K42" t="str">
            <v>NBR 15.741/09</v>
          </cell>
          <cell r="P42">
            <v>11.4</v>
          </cell>
          <cell r="Q42" t="str">
            <v>104BPE0490</v>
          </cell>
        </row>
        <row r="43">
          <cell r="K43" t="str">
            <v>NBR 15.741/09</v>
          </cell>
          <cell r="P43">
            <v>30.8</v>
          </cell>
          <cell r="Q43" t="str">
            <v>104BPE0490</v>
          </cell>
        </row>
        <row r="44">
          <cell r="K44" t="str">
            <v>NBR 15.741/09</v>
          </cell>
          <cell r="P44">
            <v>30.8</v>
          </cell>
          <cell r="Q44" t="str">
            <v>104BPE0490</v>
          </cell>
        </row>
        <row r="45">
          <cell r="K45" t="str">
            <v>NBR 15.741/09</v>
          </cell>
          <cell r="P45">
            <v>30.8</v>
          </cell>
          <cell r="Q45" t="str">
            <v>104BPE0490</v>
          </cell>
        </row>
        <row r="46">
          <cell r="K46" t="str">
            <v>NBR 15.741/09</v>
          </cell>
          <cell r="P46">
            <v>30.8</v>
          </cell>
          <cell r="Q46" t="str">
            <v>104BPE0490</v>
          </cell>
        </row>
        <row r="47">
          <cell r="K47" t="str">
            <v>NBR 15.741/09</v>
          </cell>
          <cell r="P47">
            <v>30.8</v>
          </cell>
          <cell r="Q47" t="str">
            <v>104BPE0490</v>
          </cell>
        </row>
        <row r="48">
          <cell r="K48" t="str">
            <v>NBR 15.741/09</v>
          </cell>
          <cell r="P48">
            <v>30.8</v>
          </cell>
          <cell r="Q48" t="str">
            <v>104BPE0490</v>
          </cell>
        </row>
        <row r="49">
          <cell r="K49" t="str">
            <v>NBR 15.741/09</v>
          </cell>
          <cell r="P49">
            <v>30.8</v>
          </cell>
          <cell r="Q49" t="str">
            <v>104BPE0490</v>
          </cell>
        </row>
        <row r="50">
          <cell r="K50" t="str">
            <v>NBR 15.741/09</v>
          </cell>
          <cell r="P50">
            <v>30.8</v>
          </cell>
          <cell r="Q50" t="str">
            <v>104BPE0490</v>
          </cell>
        </row>
      </sheetData>
      <sheetData sheetId="23">
        <row r="13">
          <cell r="K13" t="str">
            <v>NBR 15.741/09</v>
          </cell>
          <cell r="P13">
            <v>11.4</v>
          </cell>
          <cell r="Q13" t="str">
            <v>104BPE0510</v>
          </cell>
        </row>
        <row r="14">
          <cell r="K14" t="str">
            <v>NBR 15.741/09</v>
          </cell>
          <cell r="P14">
            <v>11.4</v>
          </cell>
          <cell r="Q14" t="str">
            <v>104BPE0510</v>
          </cell>
        </row>
        <row r="15">
          <cell r="K15" t="str">
            <v>NBR 15.741/09</v>
          </cell>
          <cell r="P15">
            <v>30.8</v>
          </cell>
          <cell r="Q15" t="str">
            <v>104BPE0510</v>
          </cell>
        </row>
        <row r="16">
          <cell r="K16" t="str">
            <v>NBR 15.741/09</v>
          </cell>
          <cell r="P16">
            <v>30.8</v>
          </cell>
          <cell r="Q16" t="str">
            <v>104BPE0510</v>
          </cell>
        </row>
        <row r="17">
          <cell r="K17" t="str">
            <v>NBR 15.741/09</v>
          </cell>
          <cell r="P17">
            <v>30.8</v>
          </cell>
          <cell r="Q17" t="str">
            <v>104BPE0510</v>
          </cell>
        </row>
        <row r="18">
          <cell r="K18" t="str">
            <v>NBR 15.741/09</v>
          </cell>
          <cell r="P18">
            <v>30.8</v>
          </cell>
          <cell r="Q18" t="str">
            <v>104BPE0510</v>
          </cell>
        </row>
        <row r="19">
          <cell r="K19" t="str">
            <v>NBR 15.741/09</v>
          </cell>
          <cell r="P19">
            <v>30.8</v>
          </cell>
          <cell r="Q19" t="str">
            <v>104BPE0510</v>
          </cell>
        </row>
        <row r="20">
          <cell r="K20" t="str">
            <v>NBR 15.741/09</v>
          </cell>
          <cell r="P20">
            <v>30.8</v>
          </cell>
          <cell r="Q20" t="str">
            <v>104BPE0510</v>
          </cell>
        </row>
        <row r="21">
          <cell r="K21" t="str">
            <v>NBR 15.741/09</v>
          </cell>
          <cell r="P21">
            <v>11.4</v>
          </cell>
          <cell r="Q21" t="str">
            <v>104BPE0510</v>
          </cell>
        </row>
        <row r="22">
          <cell r="K22" t="str">
            <v>NBR 15.741/09</v>
          </cell>
          <cell r="P22">
            <v>11.4</v>
          </cell>
          <cell r="Q22" t="str">
            <v>104BPE0510</v>
          </cell>
        </row>
        <row r="23">
          <cell r="K23" t="str">
            <v>NBR 15.741/09</v>
          </cell>
          <cell r="P23">
            <v>11.4</v>
          </cell>
          <cell r="Q23" t="str">
            <v>104BPE0510</v>
          </cell>
        </row>
        <row r="24">
          <cell r="K24" t="str">
            <v>NBR 15.741/09</v>
          </cell>
          <cell r="P24">
            <v>11.4</v>
          </cell>
          <cell r="Q24" t="str">
            <v>104BPE0510</v>
          </cell>
        </row>
        <row r="25">
          <cell r="K25" t="str">
            <v>NBR 15.741/09</v>
          </cell>
          <cell r="P25">
            <v>18.82</v>
          </cell>
          <cell r="Q25" t="str">
            <v>104BPE0510</v>
          </cell>
        </row>
        <row r="26">
          <cell r="K26" t="str">
            <v>NBR 15.741/09</v>
          </cell>
          <cell r="P26">
            <v>4.1399999999999997</v>
          </cell>
          <cell r="Q26" t="str">
            <v>104BPE0510</v>
          </cell>
        </row>
        <row r="27">
          <cell r="K27" t="str">
            <v>NBR 15.741/09</v>
          </cell>
          <cell r="P27">
            <v>24</v>
          </cell>
          <cell r="Q27" t="str">
            <v>104BPE0510</v>
          </cell>
        </row>
        <row r="28">
          <cell r="K28" t="str">
            <v>NBR 15.741/09</v>
          </cell>
          <cell r="P28">
            <v>20.05</v>
          </cell>
          <cell r="Q28" t="str">
            <v>104BPE0510</v>
          </cell>
        </row>
        <row r="29">
          <cell r="K29" t="str">
            <v>NBR 15.741/09</v>
          </cell>
          <cell r="P29">
            <v>11.76</v>
          </cell>
          <cell r="Q29" t="str">
            <v>104BPE0510</v>
          </cell>
        </row>
        <row r="30">
          <cell r="K30" t="str">
            <v>NBR 15.741/09</v>
          </cell>
          <cell r="P30">
            <v>4.93</v>
          </cell>
          <cell r="Q30" t="str">
            <v>104BPE0510</v>
          </cell>
        </row>
        <row r="31">
          <cell r="K31" t="str">
            <v>NBR 15.741/09</v>
          </cell>
          <cell r="P31">
            <v>14.25</v>
          </cell>
          <cell r="Q31" t="str">
            <v>104BPE0510</v>
          </cell>
        </row>
        <row r="32">
          <cell r="K32" t="str">
            <v>NBR 15.741/09</v>
          </cell>
          <cell r="P32">
            <v>17.23</v>
          </cell>
          <cell r="Q32" t="str">
            <v>104BPE0510</v>
          </cell>
        </row>
        <row r="33">
          <cell r="K33" t="str">
            <v>NBR 15.741/09</v>
          </cell>
          <cell r="P33">
            <v>15.31</v>
          </cell>
          <cell r="Q33" t="str">
            <v>104BPE0510</v>
          </cell>
        </row>
        <row r="34">
          <cell r="K34" t="str">
            <v>NBR 15.741/09</v>
          </cell>
          <cell r="P34">
            <v>11.4</v>
          </cell>
          <cell r="Q34" t="str">
            <v>104BPE0510</v>
          </cell>
        </row>
        <row r="35">
          <cell r="K35" t="str">
            <v>NBR 15.741/09</v>
          </cell>
          <cell r="P35">
            <v>11.4</v>
          </cell>
          <cell r="Q35" t="str">
            <v>104BPE0510</v>
          </cell>
        </row>
        <row r="36">
          <cell r="K36" t="str">
            <v>NBR 15.741/09</v>
          </cell>
          <cell r="P36">
            <v>11.4</v>
          </cell>
          <cell r="Q36" t="str">
            <v>104BPE0510</v>
          </cell>
        </row>
        <row r="37">
          <cell r="K37" t="str">
            <v>NBR 15.741/09</v>
          </cell>
          <cell r="P37">
            <v>30.8</v>
          </cell>
          <cell r="Q37" t="str">
            <v>104BPE0510</v>
          </cell>
        </row>
        <row r="38">
          <cell r="K38" t="str">
            <v>NBR 15.741/09</v>
          </cell>
          <cell r="P38">
            <v>30.8</v>
          </cell>
          <cell r="Q38" t="str">
            <v>104BPE0510</v>
          </cell>
        </row>
      </sheetData>
      <sheetData sheetId="24"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26</v>
          </cell>
          <cell r="Q16" t="str">
            <v>104BPE0490</v>
          </cell>
        </row>
        <row r="17">
          <cell r="K17" t="str">
            <v>NBR 15.741/09</v>
          </cell>
          <cell r="P17">
            <v>26</v>
          </cell>
          <cell r="Q17" t="str">
            <v>104BPE0490</v>
          </cell>
        </row>
        <row r="18">
          <cell r="K18" t="str">
            <v>NBR 15.741/09</v>
          </cell>
          <cell r="P18">
            <v>21.4</v>
          </cell>
          <cell r="Q18" t="str">
            <v>104BPE0490</v>
          </cell>
        </row>
        <row r="19">
          <cell r="K19" t="str">
            <v>NBR 15.741/09</v>
          </cell>
          <cell r="P19">
            <v>4.1399999999999997</v>
          </cell>
          <cell r="Q19" t="str">
            <v>104BPE0490</v>
          </cell>
        </row>
        <row r="20">
          <cell r="K20" t="str">
            <v>NBR 15.741/09</v>
          </cell>
          <cell r="P20">
            <v>24</v>
          </cell>
          <cell r="Q20" t="str">
            <v>104BPE0490</v>
          </cell>
        </row>
        <row r="21">
          <cell r="K21" t="str">
            <v>NBR 15.741/09</v>
          </cell>
          <cell r="P21">
            <v>11.4</v>
          </cell>
          <cell r="Q21" t="str">
            <v>104BPE0490</v>
          </cell>
        </row>
        <row r="22">
          <cell r="K22" t="str">
            <v>NBR 15.741/09</v>
          </cell>
          <cell r="P22">
            <v>11.4</v>
          </cell>
          <cell r="Q22" t="str">
            <v>104BPE0490</v>
          </cell>
        </row>
        <row r="23">
          <cell r="K23" t="str">
            <v>NBR 15.741/09</v>
          </cell>
          <cell r="P23">
            <v>11.4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11.4</v>
          </cell>
          <cell r="Q25" t="str">
            <v>104BPE0490</v>
          </cell>
        </row>
        <row r="26">
          <cell r="K26" t="str">
            <v>NBR 15.741/09</v>
          </cell>
          <cell r="P26">
            <v>11.4</v>
          </cell>
          <cell r="Q26" t="str">
            <v>104BPE0490</v>
          </cell>
        </row>
        <row r="27">
          <cell r="K27" t="str">
            <v>NBR 15.741/09</v>
          </cell>
          <cell r="P27">
            <v>11.4</v>
          </cell>
          <cell r="Q27" t="str">
            <v>104BPE0490</v>
          </cell>
        </row>
        <row r="28">
          <cell r="K28" t="str">
            <v>NBR 15.741/09</v>
          </cell>
          <cell r="P28">
            <v>11.4</v>
          </cell>
          <cell r="Q28" t="str">
            <v>104BPE0490</v>
          </cell>
        </row>
        <row r="29">
          <cell r="K29" t="str">
            <v>NBR 15.741/09</v>
          </cell>
          <cell r="P29">
            <v>14.25</v>
          </cell>
          <cell r="Q29" t="str">
            <v>104BPE0490</v>
          </cell>
        </row>
        <row r="30">
          <cell r="K30" t="str">
            <v>NBR 15.741/09</v>
          </cell>
          <cell r="P30">
            <v>11.76</v>
          </cell>
          <cell r="Q30" t="str">
            <v>104BPE0490</v>
          </cell>
        </row>
        <row r="31">
          <cell r="K31" t="str">
            <v>NBR 15.741/09</v>
          </cell>
          <cell r="P31">
            <v>5.58</v>
          </cell>
          <cell r="Q31" t="str">
            <v>104BPE0490</v>
          </cell>
        </row>
        <row r="32">
          <cell r="K32" t="str">
            <v>NBR 15.741/09</v>
          </cell>
          <cell r="P32">
            <v>19.03</v>
          </cell>
          <cell r="Q32" t="str">
            <v>104BPE0490</v>
          </cell>
        </row>
        <row r="33">
          <cell r="K33" t="str">
            <v>NBR 15.741/09</v>
          </cell>
          <cell r="P33">
            <v>12.3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18.239999999999998</v>
          </cell>
          <cell r="Q35" t="str">
            <v>104BPE0490</v>
          </cell>
        </row>
        <row r="36">
          <cell r="K36" t="str">
            <v>NBR 15.741/09</v>
          </cell>
          <cell r="P36">
            <v>26</v>
          </cell>
          <cell r="Q36" t="str">
            <v>104BPE0490</v>
          </cell>
        </row>
        <row r="37">
          <cell r="K37" t="str">
            <v>NBR 15.741/09</v>
          </cell>
          <cell r="P37">
            <v>11.4</v>
          </cell>
          <cell r="Q37" t="str">
            <v>104BPE0490</v>
          </cell>
        </row>
        <row r="38">
          <cell r="K38" t="str">
            <v>NBR 15.741/09</v>
          </cell>
          <cell r="P38">
            <v>11.4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</sheetData>
      <sheetData sheetId="25">
        <row r="13">
          <cell r="K13" t="str">
            <v>NBR 15.741/09</v>
          </cell>
          <cell r="P13">
            <v>11.4</v>
          </cell>
          <cell r="Q13" t="str">
            <v>104BPE0450</v>
          </cell>
        </row>
        <row r="14">
          <cell r="K14" t="str">
            <v>NBR 15.741/09</v>
          </cell>
          <cell r="P14">
            <v>18.829999999999998</v>
          </cell>
          <cell r="Q14" t="str">
            <v>104BPE0450</v>
          </cell>
        </row>
        <row r="15">
          <cell r="K15" t="str">
            <v>NBR 15.741/09</v>
          </cell>
          <cell r="P15">
            <v>11.4</v>
          </cell>
          <cell r="Q15" t="str">
            <v>104BPE0450</v>
          </cell>
        </row>
        <row r="16">
          <cell r="K16" t="str">
            <v>NBR 15.741/09</v>
          </cell>
          <cell r="P16">
            <v>11.4</v>
          </cell>
          <cell r="Q16" t="str">
            <v>104BPE0450</v>
          </cell>
        </row>
        <row r="17">
          <cell r="K17" t="str">
            <v>NBR 15.741/09</v>
          </cell>
          <cell r="P17">
            <v>26</v>
          </cell>
          <cell r="Q17" t="str">
            <v>104BPE0450</v>
          </cell>
        </row>
        <row r="18">
          <cell r="K18" t="str">
            <v>NBR 15.741/09</v>
          </cell>
          <cell r="P18">
            <v>26</v>
          </cell>
          <cell r="Q18" t="str">
            <v>104BPE0450</v>
          </cell>
        </row>
        <row r="19">
          <cell r="K19" t="str">
            <v>NBR 15.741/09</v>
          </cell>
          <cell r="P19">
            <v>26</v>
          </cell>
          <cell r="Q19" t="str">
            <v>104BPE0450</v>
          </cell>
        </row>
        <row r="20">
          <cell r="K20" t="str">
            <v>NBR 15.741/09</v>
          </cell>
          <cell r="P20">
            <v>30.8</v>
          </cell>
          <cell r="Q20" t="str">
            <v>104BPE0450</v>
          </cell>
        </row>
        <row r="21">
          <cell r="K21" t="str">
            <v>NBR 15.741/09</v>
          </cell>
          <cell r="P21">
            <v>30.8</v>
          </cell>
          <cell r="Q21" t="str">
            <v>104BPE0450</v>
          </cell>
        </row>
        <row r="22">
          <cell r="K22" t="str">
            <v>NBR 15.741/09</v>
          </cell>
          <cell r="P22">
            <v>26</v>
          </cell>
          <cell r="Q22" t="str">
            <v>104BPE0450</v>
          </cell>
        </row>
        <row r="23">
          <cell r="K23" t="str">
            <v>NBR 15.741/09</v>
          </cell>
          <cell r="P23">
            <v>14.25</v>
          </cell>
          <cell r="Q23" t="str">
            <v>104BPE0450</v>
          </cell>
        </row>
        <row r="24">
          <cell r="K24" t="str">
            <v>NBR 15.741/09</v>
          </cell>
          <cell r="P24">
            <v>11.4</v>
          </cell>
          <cell r="Q24" t="str">
            <v>104BPE0450</v>
          </cell>
        </row>
        <row r="25">
          <cell r="K25" t="str">
            <v>NBR 15.741/09</v>
          </cell>
          <cell r="P25">
            <v>11.4</v>
          </cell>
          <cell r="Q25" t="str">
            <v>104BPE0450</v>
          </cell>
        </row>
        <row r="26">
          <cell r="K26" t="str">
            <v>NBR 15.741/09</v>
          </cell>
          <cell r="P26">
            <v>18.510000000000002</v>
          </cell>
          <cell r="Q26" t="str">
            <v>104BPE0450</v>
          </cell>
        </row>
        <row r="27">
          <cell r="K27" t="str">
            <v>NBR 15.741/09</v>
          </cell>
          <cell r="P27">
            <v>11.4</v>
          </cell>
          <cell r="Q27" t="str">
            <v>104BPE0450</v>
          </cell>
        </row>
        <row r="28">
          <cell r="K28" t="str">
            <v>NBR 15.741/09</v>
          </cell>
          <cell r="P28">
            <v>16.23</v>
          </cell>
          <cell r="Q28" t="str">
            <v>104BPE0450</v>
          </cell>
        </row>
        <row r="29">
          <cell r="K29" t="str">
            <v>NBR 15.741/09</v>
          </cell>
          <cell r="P29">
            <v>10.31</v>
          </cell>
          <cell r="Q29" t="str">
            <v>104BPE0450</v>
          </cell>
        </row>
        <row r="30">
          <cell r="K30" t="str">
            <v>NBR 15.741/09</v>
          </cell>
          <cell r="P30">
            <v>5.66</v>
          </cell>
          <cell r="Q30" t="str">
            <v>104BPE0450</v>
          </cell>
        </row>
        <row r="31">
          <cell r="K31" t="str">
            <v>NBR 15.741/09</v>
          </cell>
          <cell r="P31">
            <v>11.76</v>
          </cell>
          <cell r="Q31" t="str">
            <v>104BPE0450</v>
          </cell>
        </row>
        <row r="32">
          <cell r="K32" t="str">
            <v>NBR 15.741/09</v>
          </cell>
          <cell r="P32">
            <v>11.4</v>
          </cell>
          <cell r="Q32" t="str">
            <v>104BPE0450</v>
          </cell>
        </row>
        <row r="33">
          <cell r="K33" t="str">
            <v>NBR 15.741/09</v>
          </cell>
          <cell r="P33">
            <v>19.86</v>
          </cell>
          <cell r="Q33" t="str">
            <v>104BPE0450</v>
          </cell>
        </row>
        <row r="34">
          <cell r="K34" t="str">
            <v>NBR 15.741/09</v>
          </cell>
          <cell r="P34">
            <v>14.25</v>
          </cell>
          <cell r="Q34" t="str">
            <v>104BPE0450</v>
          </cell>
        </row>
        <row r="35">
          <cell r="K35" t="str">
            <v>NBR 15.741/09</v>
          </cell>
          <cell r="P35">
            <v>11.4</v>
          </cell>
          <cell r="Q35" t="str">
            <v>104BPE0450</v>
          </cell>
        </row>
        <row r="36">
          <cell r="K36" t="str">
            <v>NBR 15.741/09</v>
          </cell>
          <cell r="P36">
            <v>11.4</v>
          </cell>
          <cell r="Q36" t="str">
            <v>104BPE0450</v>
          </cell>
        </row>
        <row r="37">
          <cell r="K37" t="str">
            <v>NBR 15.741/09</v>
          </cell>
          <cell r="P37">
            <v>4.1399999999999997</v>
          </cell>
          <cell r="Q37" t="str">
            <v>104BPE0450</v>
          </cell>
        </row>
        <row r="38">
          <cell r="K38" t="str">
            <v>NBR 15.741/09</v>
          </cell>
          <cell r="P38">
            <v>24</v>
          </cell>
          <cell r="Q38" t="str">
            <v>104BPE0450</v>
          </cell>
        </row>
        <row r="39">
          <cell r="K39" t="str">
            <v>NBR 15.741/09</v>
          </cell>
          <cell r="P39">
            <v>30.8</v>
          </cell>
          <cell r="Q39" t="str">
            <v>104BPE0450</v>
          </cell>
        </row>
        <row r="40">
          <cell r="K40" t="str">
            <v>NBR 15.741/09</v>
          </cell>
          <cell r="P40">
            <v>30.8</v>
          </cell>
          <cell r="Q40" t="str">
            <v>104BPE0450</v>
          </cell>
        </row>
        <row r="41">
          <cell r="K41" t="str">
            <v>NBR 15.741/09</v>
          </cell>
          <cell r="P41">
            <v>26</v>
          </cell>
          <cell r="Q41" t="str">
            <v>104BPE0450</v>
          </cell>
        </row>
        <row r="42">
          <cell r="K42" t="str">
            <v>NBR 15.741/09</v>
          </cell>
          <cell r="P42">
            <v>11.4</v>
          </cell>
          <cell r="Q42" t="str">
            <v>104BPE0450</v>
          </cell>
        </row>
        <row r="43">
          <cell r="K43" t="str">
            <v>NBR 15.741/09</v>
          </cell>
          <cell r="P43">
            <v>11.4</v>
          </cell>
          <cell r="Q43" t="str">
            <v>104BPE0450</v>
          </cell>
        </row>
        <row r="44">
          <cell r="K44" t="str">
            <v>NBR 15.741/09</v>
          </cell>
          <cell r="P44">
            <v>26</v>
          </cell>
          <cell r="Q44" t="str">
            <v>104BPE0450</v>
          </cell>
        </row>
        <row r="45">
          <cell r="K45" t="str">
            <v>NBR 15.741/09</v>
          </cell>
          <cell r="P45">
            <v>10.050000000000001</v>
          </cell>
          <cell r="Q45" t="str">
            <v>104BPE0450</v>
          </cell>
        </row>
        <row r="46">
          <cell r="K46" t="str">
            <v>NBR 15.741/09</v>
          </cell>
          <cell r="P46">
            <v>11.4</v>
          </cell>
          <cell r="Q46" t="str">
            <v>104BPE0450</v>
          </cell>
        </row>
        <row r="47">
          <cell r="K47" t="str">
            <v>NBR 15.741/09</v>
          </cell>
          <cell r="P47">
            <v>11.4</v>
          </cell>
          <cell r="Q47" t="str">
            <v>104BPE0450</v>
          </cell>
        </row>
        <row r="48">
          <cell r="K48" t="str">
            <v>NBR 15.741/09</v>
          </cell>
          <cell r="P48">
            <v>30.8</v>
          </cell>
          <cell r="Q48" t="str">
            <v>104BPE0450</v>
          </cell>
        </row>
        <row r="49">
          <cell r="K49" t="str">
            <v>NBR 15.741/09</v>
          </cell>
          <cell r="P49">
            <v>30.8</v>
          </cell>
          <cell r="Q49" t="str">
            <v>104BPE0450</v>
          </cell>
        </row>
      </sheetData>
      <sheetData sheetId="26">
        <row r="14">
          <cell r="K14" t="str">
            <v>NBR 15.741/09</v>
          </cell>
          <cell r="P14">
            <v>2.8</v>
          </cell>
          <cell r="Q14" t="str">
            <v>104BPE0450</v>
          </cell>
        </row>
        <row r="15">
          <cell r="K15" t="str">
            <v>NBR 15.741/09</v>
          </cell>
          <cell r="P15">
            <v>2.8</v>
          </cell>
          <cell r="Q15" t="str">
            <v>104BPE0450</v>
          </cell>
        </row>
        <row r="16">
          <cell r="K16" t="str">
            <v>NBR 15.741/09</v>
          </cell>
          <cell r="P16">
            <v>2.8</v>
          </cell>
          <cell r="Q16" t="str">
            <v>104BPE0450</v>
          </cell>
        </row>
        <row r="17">
          <cell r="K17" t="str">
            <v>NBR 15.741/09</v>
          </cell>
          <cell r="P17">
            <v>2.8</v>
          </cell>
          <cell r="Q17" t="str">
            <v>104BPE0450</v>
          </cell>
        </row>
        <row r="18">
          <cell r="K18" t="str">
            <v>NBR 15.741/09</v>
          </cell>
          <cell r="P18">
            <v>2.8</v>
          </cell>
          <cell r="Q18" t="str">
            <v>104BPE0450</v>
          </cell>
        </row>
        <row r="19">
          <cell r="K19" t="str">
            <v>NBR 15.741/09</v>
          </cell>
          <cell r="P19">
            <v>2.8</v>
          </cell>
          <cell r="Q19" t="str">
            <v>104BPE0450</v>
          </cell>
        </row>
        <row r="20">
          <cell r="K20" t="str">
            <v>NBR 15.741/09</v>
          </cell>
          <cell r="P20">
            <v>2.8</v>
          </cell>
          <cell r="Q20" t="str">
            <v>104BPE0450</v>
          </cell>
        </row>
        <row r="21">
          <cell r="K21" t="str">
            <v>NBR 15.741/09</v>
          </cell>
          <cell r="P21">
            <v>2.8</v>
          </cell>
          <cell r="Q21" t="str">
            <v>104BPE0450</v>
          </cell>
        </row>
        <row r="22">
          <cell r="K22" t="str">
            <v>NBR 15.741/09</v>
          </cell>
          <cell r="P22">
            <v>2.8</v>
          </cell>
          <cell r="Q22" t="str">
            <v>104BPE0450</v>
          </cell>
        </row>
        <row r="23">
          <cell r="K23" t="str">
            <v>NBR 15.741/09</v>
          </cell>
          <cell r="P23">
            <v>2.8</v>
          </cell>
          <cell r="Q23" t="str">
            <v>104BPE0450</v>
          </cell>
        </row>
        <row r="24">
          <cell r="K24" t="str">
            <v>NBR 15.741/09</v>
          </cell>
          <cell r="P24">
            <v>2.8</v>
          </cell>
          <cell r="Q24" t="str">
            <v>104BPE0450</v>
          </cell>
        </row>
        <row r="25">
          <cell r="K25" t="str">
            <v>NBR 15.741/09</v>
          </cell>
          <cell r="P25">
            <v>34</v>
          </cell>
          <cell r="Q25" t="str">
            <v>104BPE0450</v>
          </cell>
        </row>
        <row r="26">
          <cell r="K26" t="str">
            <v>NBR 15.741/09</v>
          </cell>
          <cell r="P26">
            <v>12</v>
          </cell>
          <cell r="Q26" t="str">
            <v>104BPE0450</v>
          </cell>
        </row>
        <row r="27">
          <cell r="K27" t="str">
            <v>NBR 15.741/09</v>
          </cell>
          <cell r="P27">
            <v>34</v>
          </cell>
          <cell r="Q27" t="str">
            <v>104BPE0450</v>
          </cell>
        </row>
        <row r="28">
          <cell r="K28" t="str">
            <v>NBR 15.741/09</v>
          </cell>
          <cell r="P28">
            <v>12</v>
          </cell>
          <cell r="Q28" t="str">
            <v>104BPE0450</v>
          </cell>
        </row>
        <row r="29">
          <cell r="K29" t="str">
            <v>NBR 15.741/09</v>
          </cell>
          <cell r="P29">
            <v>17.399999999999999</v>
          </cell>
          <cell r="Q29" t="str">
            <v>104BPE0470</v>
          </cell>
        </row>
        <row r="30">
          <cell r="K30" t="str">
            <v>NBR 15.741/09</v>
          </cell>
          <cell r="P30">
            <v>17.399999999999999</v>
          </cell>
          <cell r="Q30" t="str">
            <v>104BPE0470</v>
          </cell>
        </row>
        <row r="31">
          <cell r="K31" t="str">
            <v>NBR 15.741/09</v>
          </cell>
          <cell r="P31">
            <v>17.399999999999999</v>
          </cell>
          <cell r="Q31" t="str">
            <v>104BPE0470</v>
          </cell>
        </row>
        <row r="32">
          <cell r="K32" t="str">
            <v>NBR 15.741/09</v>
          </cell>
          <cell r="P32">
            <v>17.399999999999999</v>
          </cell>
          <cell r="Q32" t="str">
            <v>104BPE0470</v>
          </cell>
        </row>
        <row r="33">
          <cell r="K33" t="str">
            <v>NBR 15.741/09</v>
          </cell>
          <cell r="P33">
            <v>17.399999999999999</v>
          </cell>
          <cell r="Q33" t="str">
            <v>104BPE0470</v>
          </cell>
        </row>
        <row r="34">
          <cell r="K34" t="str">
            <v>NBR 15.741/09</v>
          </cell>
          <cell r="P34">
            <v>17.399999999999999</v>
          </cell>
          <cell r="Q34" t="str">
            <v>104BPE0470</v>
          </cell>
        </row>
        <row r="35">
          <cell r="K35" t="str">
            <v>NBR 15.741/09</v>
          </cell>
          <cell r="P35">
            <v>17.399999999999999</v>
          </cell>
          <cell r="Q35" t="str">
            <v>104BPE0470</v>
          </cell>
        </row>
        <row r="36">
          <cell r="K36" t="str">
            <v>NBR 15.741/09</v>
          </cell>
          <cell r="P36">
            <v>17.399999999999999</v>
          </cell>
          <cell r="Q36" t="str">
            <v>104BPE0470</v>
          </cell>
        </row>
        <row r="37">
          <cell r="K37" t="str">
            <v>NBR 15.741/09</v>
          </cell>
          <cell r="P37">
            <v>17.399999999999999</v>
          </cell>
          <cell r="Q37" t="str">
            <v>104BPE0470</v>
          </cell>
        </row>
        <row r="38">
          <cell r="K38" t="str">
            <v>NBR 15.741/09</v>
          </cell>
          <cell r="P38">
            <v>17.399999999999999</v>
          </cell>
          <cell r="Q38" t="str">
            <v>104BPE0470</v>
          </cell>
        </row>
        <row r="39">
          <cell r="K39" t="str">
            <v>NBR 15.741/09</v>
          </cell>
          <cell r="P39">
            <v>17.399999999999999</v>
          </cell>
          <cell r="Q39" t="str">
            <v>104BPE0470</v>
          </cell>
        </row>
        <row r="40">
          <cell r="K40" t="str">
            <v>NBR 15.741/09</v>
          </cell>
          <cell r="P40">
            <v>17.399999999999999</v>
          </cell>
          <cell r="Q40" t="str">
            <v>104BPE0470</v>
          </cell>
        </row>
        <row r="41">
          <cell r="K41" t="str">
            <v>NBR 15.741/09</v>
          </cell>
          <cell r="P41">
            <v>2.8</v>
          </cell>
          <cell r="Q41" t="str">
            <v>104BPE0490</v>
          </cell>
        </row>
        <row r="42">
          <cell r="K42" t="str">
            <v>NBR 15.741/09</v>
          </cell>
          <cell r="P42">
            <v>2.8</v>
          </cell>
          <cell r="Q42" t="str">
            <v>104BPE0490</v>
          </cell>
        </row>
        <row r="43">
          <cell r="K43" t="str">
            <v>NBR 15.741/09</v>
          </cell>
          <cell r="P43">
            <v>2.8</v>
          </cell>
          <cell r="Q43" t="str">
            <v>104BPE0490</v>
          </cell>
        </row>
        <row r="44">
          <cell r="K44" t="str">
            <v>NBR 15.741/09</v>
          </cell>
          <cell r="P44">
            <v>2.8</v>
          </cell>
          <cell r="Q44" t="str">
            <v>104BPE0490</v>
          </cell>
        </row>
        <row r="45">
          <cell r="K45" t="str">
            <v>NBR 15.741/09</v>
          </cell>
          <cell r="P45">
            <v>2.8</v>
          </cell>
          <cell r="Q45" t="str">
            <v>104BPE0490</v>
          </cell>
        </row>
        <row r="46">
          <cell r="K46" t="str">
            <v>NBR 15.741/09</v>
          </cell>
          <cell r="P46">
            <v>2.8</v>
          </cell>
          <cell r="Q46" t="str">
            <v>104BPE0490</v>
          </cell>
        </row>
        <row r="47">
          <cell r="K47" t="str">
            <v>NBR 15.741/09</v>
          </cell>
          <cell r="P47">
            <v>2.8</v>
          </cell>
          <cell r="Q47" t="str">
            <v>104BPE0490</v>
          </cell>
        </row>
        <row r="48">
          <cell r="K48" t="str">
            <v>NBR 15.741/09</v>
          </cell>
          <cell r="P48">
            <v>2.8</v>
          </cell>
          <cell r="Q48" t="str">
            <v>104BPE0490</v>
          </cell>
        </row>
        <row r="49">
          <cell r="K49" t="str">
            <v>NBR 15.741/09</v>
          </cell>
          <cell r="P49">
            <v>2.8</v>
          </cell>
          <cell r="Q49" t="str">
            <v>104BPE0490</v>
          </cell>
        </row>
        <row r="50">
          <cell r="K50" t="str">
            <v>NBR 15.741/09</v>
          </cell>
          <cell r="P50">
            <v>2.8</v>
          </cell>
          <cell r="Q50" t="str">
            <v>104BPE0490</v>
          </cell>
        </row>
        <row r="51">
          <cell r="K51" t="str">
            <v>NBR 15.741/09</v>
          </cell>
          <cell r="P51">
            <v>2.8</v>
          </cell>
          <cell r="Q51" t="str">
            <v>104BPE0490</v>
          </cell>
        </row>
        <row r="52">
          <cell r="K52" t="str">
            <v>NBR 15.741/09</v>
          </cell>
          <cell r="P52">
            <v>17.399999999999999</v>
          </cell>
          <cell r="Q52" t="str">
            <v>104BPE0510</v>
          </cell>
        </row>
        <row r="53">
          <cell r="K53" t="str">
            <v>NBR 15.741/09</v>
          </cell>
          <cell r="P53">
            <v>17.399999999999999</v>
          </cell>
          <cell r="Q53" t="str">
            <v>104BPE0510</v>
          </cell>
        </row>
        <row r="54">
          <cell r="K54" t="str">
            <v>NBR 15.741/09</v>
          </cell>
          <cell r="P54">
            <v>17.399999999999999</v>
          </cell>
          <cell r="Q54" t="str">
            <v>104BPE0520</v>
          </cell>
        </row>
        <row r="55">
          <cell r="K55" t="str">
            <v>NBR 15.741/09</v>
          </cell>
          <cell r="P55">
            <v>51</v>
          </cell>
          <cell r="Q55" t="str">
            <v>104BPE0530</v>
          </cell>
        </row>
        <row r="56">
          <cell r="K56" t="str">
            <v>NBR 15.741/09</v>
          </cell>
          <cell r="P56">
            <v>24</v>
          </cell>
          <cell r="Q56" t="str">
            <v>104BPE0530</v>
          </cell>
        </row>
        <row r="57">
          <cell r="K57" t="str">
            <v>NBR 15.741/09</v>
          </cell>
          <cell r="P57">
            <v>85</v>
          </cell>
          <cell r="Q57" t="str">
            <v>104BPE0530</v>
          </cell>
        </row>
        <row r="58">
          <cell r="K58" t="str">
            <v>NBR 15.741/09</v>
          </cell>
          <cell r="P58">
            <v>36</v>
          </cell>
          <cell r="Q58" t="str">
            <v>104BPE0530</v>
          </cell>
        </row>
        <row r="59">
          <cell r="K59" t="str">
            <v>NBR 15.741/09</v>
          </cell>
          <cell r="P59">
            <v>17.399999999999999</v>
          </cell>
          <cell r="Q59" t="str">
            <v>104BPE0520</v>
          </cell>
        </row>
        <row r="60">
          <cell r="K60" t="str">
            <v>NBR 15.741/09</v>
          </cell>
          <cell r="P60">
            <v>17.399999999999999</v>
          </cell>
          <cell r="Q60" t="str">
            <v>104BPE0520</v>
          </cell>
        </row>
        <row r="61">
          <cell r="K61" t="str">
            <v>NBR 15.741/09</v>
          </cell>
          <cell r="P61">
            <v>17.399999999999999</v>
          </cell>
          <cell r="Q61" t="str">
            <v>104BPE0520</v>
          </cell>
        </row>
        <row r="62">
          <cell r="K62" t="str">
            <v>NBR 15.741/09</v>
          </cell>
          <cell r="P62">
            <v>17.399999999999999</v>
          </cell>
          <cell r="Q62" t="str">
            <v>104BPE0530</v>
          </cell>
        </row>
      </sheetData>
      <sheetData sheetId="27">
        <row r="15">
          <cell r="K15" t="str">
            <v>NBR 13.731/08</v>
          </cell>
          <cell r="P15">
            <v>159.66</v>
          </cell>
          <cell r="Q15" t="str">
            <v>104BPE0450</v>
          </cell>
        </row>
        <row r="16">
          <cell r="K16" t="str">
            <v>NBR 13.731/08</v>
          </cell>
          <cell r="P16">
            <v>77.2</v>
          </cell>
          <cell r="Q16" t="str">
            <v>104BPE0450</v>
          </cell>
        </row>
        <row r="17">
          <cell r="K17" t="str">
            <v>NBR 13.731/08</v>
          </cell>
          <cell r="P17">
            <v>77.2</v>
          </cell>
          <cell r="Q17" t="str">
            <v>104BPE0450</v>
          </cell>
        </row>
        <row r="18">
          <cell r="K18" t="str">
            <v>NBR 13.731/08</v>
          </cell>
          <cell r="P18">
            <v>159.66</v>
          </cell>
          <cell r="Q18" t="str">
            <v>104BPE0450</v>
          </cell>
        </row>
        <row r="19">
          <cell r="K19" t="str">
            <v>NBR 13.731/08</v>
          </cell>
          <cell r="P19">
            <v>159.66</v>
          </cell>
          <cell r="Q19" t="str">
            <v>104BPE0450</v>
          </cell>
        </row>
        <row r="20">
          <cell r="K20" t="str">
            <v>NBR 13.731/08</v>
          </cell>
          <cell r="P20">
            <v>77.2</v>
          </cell>
          <cell r="Q20" t="str">
            <v>104BPE0450</v>
          </cell>
        </row>
        <row r="21">
          <cell r="K21" t="str">
            <v>NBR 13.731/08</v>
          </cell>
          <cell r="P21">
            <v>77.2</v>
          </cell>
          <cell r="Q21" t="str">
            <v>104BPE0450</v>
          </cell>
        </row>
        <row r="22">
          <cell r="K22" t="str">
            <v>NBR 13.731/08</v>
          </cell>
          <cell r="P22">
            <v>159.66</v>
          </cell>
          <cell r="Q22" t="str">
            <v>104BPE0450</v>
          </cell>
        </row>
        <row r="23">
          <cell r="K23" t="str">
            <v>NBR 13.731/08</v>
          </cell>
          <cell r="P23">
            <v>159.66</v>
          </cell>
          <cell r="Q23" t="str">
            <v>104BPE0490</v>
          </cell>
        </row>
        <row r="24">
          <cell r="K24" t="str">
            <v>NBR 13.731/08</v>
          </cell>
          <cell r="P24">
            <v>77.2</v>
          </cell>
          <cell r="Q24" t="str">
            <v>104BPE0490</v>
          </cell>
        </row>
        <row r="25">
          <cell r="K25" t="str">
            <v>NBR 13.731/08</v>
          </cell>
          <cell r="P25">
            <v>77.2</v>
          </cell>
          <cell r="Q25" t="str">
            <v>104BPE0490</v>
          </cell>
        </row>
        <row r="26">
          <cell r="K26" t="str">
            <v>NBR 13.731/08</v>
          </cell>
          <cell r="P26">
            <v>159.66</v>
          </cell>
          <cell r="Q26" t="str">
            <v>104BPE0490</v>
          </cell>
        </row>
        <row r="27">
          <cell r="K27" t="str">
            <v>NBR 13.731/08</v>
          </cell>
          <cell r="P27">
            <v>159.66</v>
          </cell>
          <cell r="Q27" t="str">
            <v>104BPE0490</v>
          </cell>
        </row>
        <row r="28">
          <cell r="K28" t="str">
            <v>NBR 13.731/08</v>
          </cell>
          <cell r="P28">
            <v>77.2</v>
          </cell>
          <cell r="Q28" t="str">
            <v>104BPE0490</v>
          </cell>
        </row>
        <row r="29">
          <cell r="K29" t="str">
            <v>NBR 13.731/08</v>
          </cell>
          <cell r="P29">
            <v>77.2</v>
          </cell>
          <cell r="Q29" t="str">
            <v>104BPE0490</v>
          </cell>
        </row>
        <row r="30">
          <cell r="K30" t="str">
            <v>NBR 13.731/08</v>
          </cell>
          <cell r="P30">
            <v>159.66</v>
          </cell>
          <cell r="Q30" t="str">
            <v>104BPE0490</v>
          </cell>
        </row>
        <row r="31">
          <cell r="K31" t="str">
            <v>NBR 13.731/08</v>
          </cell>
          <cell r="P31">
            <v>159.66</v>
          </cell>
          <cell r="Q31" t="str">
            <v>104BPE0490</v>
          </cell>
        </row>
        <row r="32">
          <cell r="K32" t="str">
            <v>NBR 13.731/08</v>
          </cell>
          <cell r="P32">
            <v>77.2</v>
          </cell>
          <cell r="Q32" t="str">
            <v>104BPE0490</v>
          </cell>
        </row>
        <row r="33">
          <cell r="K33" t="str">
            <v>NBR 13.731/08</v>
          </cell>
          <cell r="P33">
            <v>77.2</v>
          </cell>
          <cell r="Q33" t="str">
            <v>104BPE0490</v>
          </cell>
        </row>
        <row r="34">
          <cell r="K34" t="str">
            <v>NBR 13.731/08</v>
          </cell>
          <cell r="P34">
            <v>159.66</v>
          </cell>
          <cell r="Q34" t="str">
            <v>104BPE0490</v>
          </cell>
        </row>
        <row r="35">
          <cell r="K35" t="str">
            <v>NBR 13.731/08</v>
          </cell>
          <cell r="P35">
            <v>159.66</v>
          </cell>
          <cell r="Q35" t="str">
            <v>104BPE0490</v>
          </cell>
        </row>
        <row r="36">
          <cell r="K36" t="str">
            <v>NBR 13.731/08</v>
          </cell>
          <cell r="P36">
            <v>77.2</v>
          </cell>
          <cell r="Q36" t="str">
            <v>104BPE0490</v>
          </cell>
        </row>
        <row r="37">
          <cell r="K37" t="str">
            <v>NBR 13.731/08</v>
          </cell>
          <cell r="P37">
            <v>77.2</v>
          </cell>
          <cell r="Q37" t="str">
            <v>104BPE0490</v>
          </cell>
        </row>
        <row r="38">
          <cell r="K38" t="str">
            <v>NBR 13.731/08</v>
          </cell>
          <cell r="P38">
            <v>159.66</v>
          </cell>
          <cell r="Q38" t="str">
            <v>104BPE0490</v>
          </cell>
        </row>
        <row r="39">
          <cell r="K39" t="str">
            <v>NBR 13.731/08</v>
          </cell>
          <cell r="P39">
            <v>159.66</v>
          </cell>
          <cell r="Q39" t="str">
            <v>104BPE0490</v>
          </cell>
        </row>
        <row r="40">
          <cell r="K40" t="str">
            <v>NBR 13.731/08</v>
          </cell>
          <cell r="P40">
            <v>77.2</v>
          </cell>
          <cell r="Q40" t="str">
            <v>104BPE0490</v>
          </cell>
        </row>
        <row r="41">
          <cell r="K41" t="str">
            <v>NBR 13.731/08</v>
          </cell>
          <cell r="P41">
            <v>77.2</v>
          </cell>
          <cell r="Q41" t="str">
            <v>104BPE0490</v>
          </cell>
        </row>
        <row r="42">
          <cell r="K42" t="str">
            <v>NBR 13.731/08</v>
          </cell>
          <cell r="P42">
            <v>159.66</v>
          </cell>
          <cell r="Q42" t="str">
            <v>104BPE0490</v>
          </cell>
        </row>
        <row r="43">
          <cell r="K43" t="str">
            <v>NBR 13.731/08</v>
          </cell>
          <cell r="P43">
            <v>159.66</v>
          </cell>
          <cell r="Q43" t="str">
            <v>104BPE0510</v>
          </cell>
        </row>
        <row r="44">
          <cell r="K44" t="str">
            <v>NBR 13.731/08</v>
          </cell>
          <cell r="P44">
            <v>77.2</v>
          </cell>
          <cell r="Q44" t="str">
            <v>104BPE0510</v>
          </cell>
        </row>
        <row r="45">
          <cell r="K45" t="str">
            <v>NBR 13.731/08</v>
          </cell>
          <cell r="P45">
            <v>77.2</v>
          </cell>
          <cell r="Q45" t="str">
            <v>104BPE0510</v>
          </cell>
        </row>
        <row r="46">
          <cell r="K46" t="str">
            <v>NBR 13.731/08</v>
          </cell>
          <cell r="P46">
            <v>159.66</v>
          </cell>
          <cell r="Q46" t="str">
            <v>104BPE0510</v>
          </cell>
        </row>
        <row r="47">
          <cell r="K47" t="str">
            <v>NBR 13.731/08</v>
          </cell>
          <cell r="P47">
            <v>159.66</v>
          </cell>
          <cell r="Q47" t="str">
            <v>104BPE0510</v>
          </cell>
        </row>
        <row r="48">
          <cell r="K48" t="str">
            <v>NBR 13.731/08</v>
          </cell>
          <cell r="P48">
            <v>77.2</v>
          </cell>
          <cell r="Q48" t="str">
            <v>104BPE0510</v>
          </cell>
        </row>
        <row r="49">
          <cell r="K49" t="str">
            <v>NBR 13.731/08</v>
          </cell>
          <cell r="P49">
            <v>77.2</v>
          </cell>
          <cell r="Q49" t="str">
            <v>104BPE0510</v>
          </cell>
        </row>
        <row r="50">
          <cell r="K50" t="str">
            <v>NBR 13.731/08</v>
          </cell>
          <cell r="P50">
            <v>159.66</v>
          </cell>
          <cell r="Q50" t="str">
            <v>104BPE0510</v>
          </cell>
        </row>
        <row r="51">
          <cell r="K51" t="str">
            <v>NBR 13.731/08</v>
          </cell>
          <cell r="P51">
            <v>159.66</v>
          </cell>
          <cell r="Q51" t="str">
            <v>104BPE0510</v>
          </cell>
        </row>
        <row r="52">
          <cell r="K52" t="str">
            <v>NBR 13.731/08</v>
          </cell>
          <cell r="P52">
            <v>77.2</v>
          </cell>
          <cell r="Q52" t="str">
            <v>104BPE0510</v>
          </cell>
        </row>
        <row r="53">
          <cell r="K53" t="str">
            <v>NBR 13.731/08</v>
          </cell>
          <cell r="P53">
            <v>77.2</v>
          </cell>
          <cell r="Q53" t="str">
            <v>104BPE0510</v>
          </cell>
        </row>
        <row r="54">
          <cell r="K54" t="str">
            <v>NBR 13.731/08</v>
          </cell>
          <cell r="P54">
            <v>159.66</v>
          </cell>
          <cell r="Q54" t="str">
            <v>104BPE0510</v>
          </cell>
        </row>
        <row r="55">
          <cell r="K55" t="str">
            <v>NBR 13.731/08</v>
          </cell>
          <cell r="P55">
            <v>159.66</v>
          </cell>
          <cell r="Q55" t="str">
            <v>104BPE0510</v>
          </cell>
        </row>
        <row r="56">
          <cell r="K56" t="str">
            <v>NBR 13.731/08</v>
          </cell>
          <cell r="P56">
            <v>77.2</v>
          </cell>
          <cell r="Q56" t="str">
            <v>104BPE0510</v>
          </cell>
        </row>
        <row r="57">
          <cell r="K57" t="str">
            <v>NBR 13.731/08</v>
          </cell>
          <cell r="P57">
            <v>77.2</v>
          </cell>
          <cell r="Q57" t="str">
            <v>104BPE0510</v>
          </cell>
        </row>
        <row r="58">
          <cell r="K58" t="str">
            <v>NBR 13.731/08</v>
          </cell>
          <cell r="P58">
            <v>159.66</v>
          </cell>
          <cell r="Q58" t="str">
            <v>104BPE0510</v>
          </cell>
        </row>
        <row r="59">
          <cell r="K59" t="str">
            <v>NBR 13.731/08</v>
          </cell>
          <cell r="P59">
            <v>159.66</v>
          </cell>
          <cell r="Q59" t="str">
            <v>104BPE0530</v>
          </cell>
        </row>
        <row r="60">
          <cell r="K60" t="str">
            <v>NBR 13.731/08</v>
          </cell>
          <cell r="P60">
            <v>77.2</v>
          </cell>
          <cell r="Q60" t="str">
            <v>104BPE0530</v>
          </cell>
        </row>
        <row r="61">
          <cell r="K61" t="str">
            <v>NBR 13.731/08</v>
          </cell>
          <cell r="P61">
            <v>77.2</v>
          </cell>
          <cell r="Q61" t="str">
            <v>104BPE0530</v>
          </cell>
        </row>
        <row r="62">
          <cell r="K62" t="str">
            <v>NBR 13.731/08</v>
          </cell>
          <cell r="P62">
            <v>159.66</v>
          </cell>
          <cell r="Q62" t="str">
            <v>104BPE0530</v>
          </cell>
        </row>
        <row r="63">
          <cell r="K63" t="str">
            <v>NBR 13.731/08</v>
          </cell>
          <cell r="P63">
            <v>159.66</v>
          </cell>
          <cell r="Q63" t="str">
            <v>104BPE0550</v>
          </cell>
        </row>
        <row r="64">
          <cell r="K64" t="str">
            <v>NBR 13.731/08</v>
          </cell>
          <cell r="P64">
            <v>77.2</v>
          </cell>
          <cell r="Q64" t="str">
            <v>104BPE0550</v>
          </cell>
        </row>
        <row r="65">
          <cell r="K65" t="str">
            <v>NBR 13.731/08</v>
          </cell>
          <cell r="P65">
            <v>77.2</v>
          </cell>
          <cell r="Q65" t="str">
            <v>104BPE0550</v>
          </cell>
        </row>
        <row r="66">
          <cell r="K66" t="str">
            <v>NBR 13.731/08</v>
          </cell>
          <cell r="P66">
            <v>159.66</v>
          </cell>
          <cell r="Q66" t="str">
            <v>104BPE0550</v>
          </cell>
        </row>
      </sheetData>
      <sheetData sheetId="28">
        <row r="13">
          <cell r="L13" t="str">
            <v>ECOLÓGICO</v>
          </cell>
        </row>
      </sheetData>
      <sheetData sheetId="29">
        <row r="13">
          <cell r="K13" t="str">
            <v>ECOLÓGICO</v>
          </cell>
          <cell r="L13">
            <v>1</v>
          </cell>
          <cell r="M13" t="str">
            <v>Chapa de Poliéster (PRFV)</v>
          </cell>
          <cell r="N13" t="str">
            <v>ABNT TIPO III</v>
          </cell>
          <cell r="O13">
            <v>1</v>
          </cell>
          <cell r="P13" t="str">
            <v>104BPE0450</v>
          </cell>
        </row>
        <row r="14">
          <cell r="K14" t="str">
            <v>Perfil C Metálico de aço carbono - NBR 14890</v>
          </cell>
          <cell r="L14">
            <v>2</v>
          </cell>
          <cell r="M14" t="str">
            <v>Chapa de Poliéster (PRFV)</v>
          </cell>
          <cell r="N14" t="str">
            <v>ABNT TIPO III</v>
          </cell>
          <cell r="O14">
            <v>4.5</v>
          </cell>
          <cell r="P14" t="str">
            <v>104BPE0450</v>
          </cell>
        </row>
        <row r="15">
          <cell r="K15" t="str">
            <v>ECOLÓGICO</v>
          </cell>
          <cell r="L15">
            <v>1</v>
          </cell>
          <cell r="M15" t="str">
            <v>Chapa de Poliéster (PRFV)</v>
          </cell>
          <cell r="N15" t="str">
            <v>ABNT TIPO III</v>
          </cell>
          <cell r="O15">
            <v>0.3</v>
          </cell>
          <cell r="P15" t="str">
            <v>104BPE0450</v>
          </cell>
        </row>
        <row r="16">
          <cell r="K16" t="str">
            <v>ECOLÓGICO</v>
          </cell>
          <cell r="L16">
            <v>1</v>
          </cell>
          <cell r="M16" t="str">
            <v>Chapa de Poliéster (PRFV)</v>
          </cell>
          <cell r="N16" t="str">
            <v>ABNT TIPO III</v>
          </cell>
          <cell r="O16">
            <v>0.3</v>
          </cell>
          <cell r="P16" t="str">
            <v>104BPE0450</v>
          </cell>
        </row>
        <row r="17">
          <cell r="K17" t="str">
            <v>ECOLÓGICO</v>
          </cell>
          <cell r="L17">
            <v>1</v>
          </cell>
          <cell r="M17" t="str">
            <v>Chapa de Poliéster (PRFV)</v>
          </cell>
          <cell r="N17" t="str">
            <v>ABNT TIPO III</v>
          </cell>
          <cell r="O17">
            <v>0.3</v>
          </cell>
          <cell r="P17" t="str">
            <v>104BPE0450</v>
          </cell>
        </row>
        <row r="18">
          <cell r="K18" t="str">
            <v>ECOLÓGICO</v>
          </cell>
          <cell r="L18">
            <v>1</v>
          </cell>
          <cell r="M18" t="str">
            <v>Chapa de Poliéster (PRFV)</v>
          </cell>
          <cell r="N18" t="str">
            <v>ABNT TIPO III</v>
          </cell>
          <cell r="O18">
            <v>0.3</v>
          </cell>
          <cell r="P18" t="str">
            <v>104BPE0450</v>
          </cell>
        </row>
        <row r="19">
          <cell r="K19" t="str">
            <v>ECOLÓGICO</v>
          </cell>
          <cell r="L19">
            <v>1</v>
          </cell>
          <cell r="M19" t="str">
            <v>Chapa de Poliéster (PRFV)</v>
          </cell>
          <cell r="N19" t="str">
            <v>ABNT TIPO III</v>
          </cell>
          <cell r="O19">
            <v>0.51</v>
          </cell>
          <cell r="P19" t="str">
            <v>104BPE0450</v>
          </cell>
        </row>
        <row r="20">
          <cell r="K20" t="str">
            <v>Perfil C Metálico de aço carbono - NBR 14890</v>
          </cell>
          <cell r="L20">
            <v>2</v>
          </cell>
          <cell r="M20" t="str">
            <v>Chapa de Poliéster (PRFV)</v>
          </cell>
          <cell r="N20" t="str">
            <v>ABNT TIPO III</v>
          </cell>
          <cell r="O20">
            <v>4.5</v>
          </cell>
          <cell r="P20" t="str">
            <v>104BPE0450</v>
          </cell>
        </row>
        <row r="21">
          <cell r="K21" t="str">
            <v>ECOLÓGICO</v>
          </cell>
          <cell r="L21">
            <v>1</v>
          </cell>
          <cell r="M21" t="str">
            <v>Chapa de Poliéster (PRFV)</v>
          </cell>
          <cell r="N21" t="str">
            <v>ABNT TIPO III</v>
          </cell>
          <cell r="O21">
            <v>1</v>
          </cell>
          <cell r="P21" t="str">
            <v>104BPE0450</v>
          </cell>
        </row>
        <row r="22">
          <cell r="K22" t="str">
            <v>ECOLÓGICO</v>
          </cell>
          <cell r="L22">
            <v>1</v>
          </cell>
          <cell r="M22" t="str">
            <v>Chapa de Poliéster (PRFV)</v>
          </cell>
          <cell r="N22" t="str">
            <v>ABNT TIPO III</v>
          </cell>
          <cell r="O22">
            <v>1</v>
          </cell>
          <cell r="P22" t="str">
            <v>104BPE0450</v>
          </cell>
        </row>
        <row r="23">
          <cell r="K23" t="str">
            <v>ECOLÓGICO</v>
          </cell>
          <cell r="L23">
            <v>1</v>
          </cell>
          <cell r="M23" t="str">
            <v>Chapa de Poliéster (PRFV)</v>
          </cell>
          <cell r="N23" t="str">
            <v>ABNT TIPO III</v>
          </cell>
          <cell r="O23">
            <v>1</v>
          </cell>
          <cell r="P23" t="str">
            <v>104BPE0450</v>
          </cell>
        </row>
        <row r="24">
          <cell r="K24" t="str">
            <v>MADEIRA</v>
          </cell>
          <cell r="L24">
            <v>15</v>
          </cell>
          <cell r="M24" t="str">
            <v>Chapa de Poliéster (PRFV)</v>
          </cell>
          <cell r="N24" t="str">
            <v>ABNT TIPO III</v>
          </cell>
          <cell r="O24">
            <v>0.3</v>
          </cell>
          <cell r="P24" t="str">
            <v>104BPE0450</v>
          </cell>
        </row>
        <row r="25">
          <cell r="K25" t="str">
            <v>ECOLÓGICO</v>
          </cell>
          <cell r="L25">
            <v>1</v>
          </cell>
          <cell r="M25" t="str">
            <v>Chapa de Poliéster (PRFV)</v>
          </cell>
          <cell r="N25" t="str">
            <v>ABNT TIPO III</v>
          </cell>
          <cell r="O25">
            <v>1</v>
          </cell>
          <cell r="P25" t="str">
            <v>104BPE0450</v>
          </cell>
        </row>
        <row r="26">
          <cell r="K26" t="str">
            <v>Perfil C Metálico de aço carbono - NBR 14890</v>
          </cell>
          <cell r="L26">
            <v>2</v>
          </cell>
          <cell r="M26" t="str">
            <v>Chapa de Poliéster (PRFV)</v>
          </cell>
          <cell r="N26" t="str">
            <v>ABNT TIPO III</v>
          </cell>
          <cell r="O26">
            <v>5.25</v>
          </cell>
          <cell r="P26" t="str">
            <v>104BPE0450</v>
          </cell>
        </row>
        <row r="27">
          <cell r="K27" t="str">
            <v>ECOLÓGICO</v>
          </cell>
          <cell r="L27">
            <v>1</v>
          </cell>
          <cell r="M27" t="str">
            <v>Chapa de Poliéster (PRFV)</v>
          </cell>
          <cell r="N27" t="str">
            <v>ABNT TIPO III</v>
          </cell>
          <cell r="O27">
            <v>1</v>
          </cell>
          <cell r="P27" t="str">
            <v>104BPE0450</v>
          </cell>
        </row>
        <row r="28">
          <cell r="K28" t="str">
            <v>ECOLÓGICO</v>
          </cell>
          <cell r="L28">
            <v>1</v>
          </cell>
          <cell r="M28" t="str">
            <v>Chapa de Poliéster (PRFV)</v>
          </cell>
          <cell r="N28" t="str">
            <v>ABNT TIPO III</v>
          </cell>
          <cell r="O28">
            <v>1</v>
          </cell>
          <cell r="P28" t="str">
            <v>104BPE0450</v>
          </cell>
        </row>
        <row r="29">
          <cell r="K29" t="str">
            <v>ECOLÓGICO</v>
          </cell>
          <cell r="L29">
            <v>1</v>
          </cell>
          <cell r="M29" t="str">
            <v>Chapa de Poliéster (PRFV)</v>
          </cell>
          <cell r="N29" t="str">
            <v>ABNT TIPO III</v>
          </cell>
          <cell r="O29">
            <v>1.75</v>
          </cell>
          <cell r="P29" t="str">
            <v>104BPE0450</v>
          </cell>
        </row>
        <row r="30">
          <cell r="K30" t="str">
            <v>ECOLÓGICO</v>
          </cell>
          <cell r="L30">
            <v>1</v>
          </cell>
          <cell r="M30" t="str">
            <v>Chapa de Poliéster (PRFV)</v>
          </cell>
          <cell r="N30" t="str">
            <v>ABNT TIPO III</v>
          </cell>
          <cell r="O30">
            <v>0.79</v>
          </cell>
          <cell r="P30" t="str">
            <v>104BPE0450</v>
          </cell>
        </row>
        <row r="31">
          <cell r="K31" t="str">
            <v>ECOLÓGICO</v>
          </cell>
          <cell r="L31">
            <v>1</v>
          </cell>
          <cell r="M31" t="str">
            <v>Chapa de Poliéster (PRFV)</v>
          </cell>
          <cell r="N31" t="str">
            <v>ABNT TIPO III</v>
          </cell>
          <cell r="O31">
            <v>0.79</v>
          </cell>
          <cell r="P31" t="str">
            <v>104BPE0450</v>
          </cell>
        </row>
        <row r="32">
          <cell r="K32" t="str">
            <v>ECOLÓGICO</v>
          </cell>
          <cell r="L32">
            <v>1</v>
          </cell>
          <cell r="M32" t="str">
            <v>Chapa de Poliéster (PRFV)</v>
          </cell>
          <cell r="N32" t="str">
            <v>ABNT TIPO III</v>
          </cell>
          <cell r="O32">
            <v>0.51</v>
          </cell>
          <cell r="P32" t="str">
            <v>104BPE0450</v>
          </cell>
        </row>
        <row r="33">
          <cell r="K33" t="str">
            <v>SEMI-PÓRTICO</v>
          </cell>
          <cell r="L33">
            <v>1</v>
          </cell>
          <cell r="M33" t="str">
            <v>Chapa de Poliéster (PRFV)</v>
          </cell>
          <cell r="N33" t="str">
            <v>ABNT TIPO X</v>
          </cell>
          <cell r="O33">
            <v>9</v>
          </cell>
          <cell r="P33" t="str">
            <v>104BPE0450</v>
          </cell>
        </row>
        <row r="34">
          <cell r="K34" t="str">
            <v>Perfil C Metálico de aço carbono - NBR 14890</v>
          </cell>
          <cell r="L34">
            <v>2</v>
          </cell>
          <cell r="M34" t="str">
            <v>Chapa de Poliéster (PRFV)</v>
          </cell>
          <cell r="N34" t="str">
            <v>ABNT TIPO III</v>
          </cell>
          <cell r="O34">
            <v>7</v>
          </cell>
          <cell r="P34" t="str">
            <v>104BPE0450</v>
          </cell>
        </row>
        <row r="35">
          <cell r="K35" t="str">
            <v>Perfil C Metálico de aço carbono - NBR 14890</v>
          </cell>
          <cell r="L35">
            <v>2</v>
          </cell>
          <cell r="M35" t="str">
            <v>Chapa de Poliéster (PRFV)</v>
          </cell>
          <cell r="N35" t="str">
            <v>ABNT TIPO III</v>
          </cell>
          <cell r="O35">
            <v>7</v>
          </cell>
          <cell r="P35" t="str">
            <v>104BPE0450</v>
          </cell>
        </row>
        <row r="36">
          <cell r="K36" t="str">
            <v>ECOLÓGICO</v>
          </cell>
          <cell r="L36">
            <v>1</v>
          </cell>
          <cell r="M36" t="str">
            <v>Chapa de Poliéster (PRFV)</v>
          </cell>
          <cell r="N36" t="str">
            <v>ABNT TIPO III</v>
          </cell>
          <cell r="O36">
            <v>0.79</v>
          </cell>
          <cell r="P36" t="str">
            <v>104BPE0450</v>
          </cell>
        </row>
        <row r="37">
          <cell r="K37" t="str">
            <v>Perfil C Metálico de aço carbono - NBR 14890</v>
          </cell>
          <cell r="L37">
            <v>2</v>
          </cell>
          <cell r="M37" t="str">
            <v>Chapa de Poliéster (PRFV)</v>
          </cell>
          <cell r="N37" t="str">
            <v>ABNT TIPO III</v>
          </cell>
          <cell r="O37">
            <v>7</v>
          </cell>
          <cell r="P37" t="str">
            <v>104BPE0450</v>
          </cell>
        </row>
        <row r="38">
          <cell r="K38" t="str">
            <v>Perfil C Metálico de aço carbono - NBR 14890</v>
          </cell>
          <cell r="L38">
            <v>2</v>
          </cell>
          <cell r="M38" t="str">
            <v>Chapa de Poliéster (PRFV)</v>
          </cell>
          <cell r="N38" t="str">
            <v>ABNT TIPO III</v>
          </cell>
          <cell r="O38">
            <v>7</v>
          </cell>
          <cell r="P38" t="str">
            <v>104BPE0450</v>
          </cell>
        </row>
        <row r="39">
          <cell r="K39" t="str">
            <v>ECOLÓGICO</v>
          </cell>
          <cell r="L39">
            <v>1</v>
          </cell>
          <cell r="M39" t="str">
            <v>Chapa de Poliéster (PRFV)</v>
          </cell>
          <cell r="N39" t="str">
            <v>ABNT TIPO III</v>
          </cell>
          <cell r="O39">
            <v>1</v>
          </cell>
          <cell r="P39" t="str">
            <v>104BPE0450</v>
          </cell>
        </row>
        <row r="40">
          <cell r="K40" t="str">
            <v>ECOLÓGICO</v>
          </cell>
          <cell r="L40">
            <v>1</v>
          </cell>
          <cell r="M40" t="str">
            <v>Chapa de Poliéster (PRFV)</v>
          </cell>
          <cell r="N40" t="str">
            <v>ABNT TIPO III</v>
          </cell>
          <cell r="O40">
            <v>0.51</v>
          </cell>
          <cell r="P40" t="str">
            <v>104BPE0450</v>
          </cell>
        </row>
        <row r="41">
          <cell r="K41" t="str">
            <v>ECOLÓGICO</v>
          </cell>
          <cell r="L41">
            <v>1</v>
          </cell>
          <cell r="M41" t="str">
            <v>Chapa de Poliéster (PRFV)</v>
          </cell>
          <cell r="N41" t="str">
            <v>ABNT TIPO III</v>
          </cell>
          <cell r="O41">
            <v>0.79</v>
          </cell>
          <cell r="P41" t="str">
            <v>104BPE0450</v>
          </cell>
        </row>
        <row r="42">
          <cell r="K42" t="str">
            <v>MADEIRA</v>
          </cell>
          <cell r="L42">
            <v>15</v>
          </cell>
          <cell r="M42" t="str">
            <v>Chapa de Poliéster (PRFV)</v>
          </cell>
          <cell r="N42" t="str">
            <v>ABNT TIPO III</v>
          </cell>
          <cell r="O42">
            <v>0.3</v>
          </cell>
          <cell r="P42" t="str">
            <v>104BPE0450</v>
          </cell>
        </row>
        <row r="43">
          <cell r="K43" t="str">
            <v>ECOLÓGICO</v>
          </cell>
          <cell r="L43">
            <v>1</v>
          </cell>
          <cell r="M43" t="str">
            <v>Chapa de Poliéster (PRFV)</v>
          </cell>
          <cell r="N43" t="str">
            <v>ABNT TIPO III</v>
          </cell>
          <cell r="O43">
            <v>1</v>
          </cell>
          <cell r="P43" t="str">
            <v>104BPE0450</v>
          </cell>
        </row>
        <row r="44">
          <cell r="K44" t="str">
            <v>ECOLÓGICO</v>
          </cell>
          <cell r="L44">
            <v>1</v>
          </cell>
          <cell r="M44" t="str">
            <v>Chapa de Poliéster (PRFV)</v>
          </cell>
          <cell r="N44" t="str">
            <v>ABNT TIPO III</v>
          </cell>
          <cell r="O44">
            <v>0.79</v>
          </cell>
          <cell r="P44" t="str">
            <v>104BPE0450</v>
          </cell>
        </row>
        <row r="45">
          <cell r="K45" t="str">
            <v>ECOLÓGICO</v>
          </cell>
          <cell r="L45">
            <v>1</v>
          </cell>
          <cell r="M45" t="str">
            <v>Chapa de Poliéster (PRFV)</v>
          </cell>
          <cell r="N45" t="str">
            <v>ABNT TIPO III</v>
          </cell>
          <cell r="O45">
            <v>0.92</v>
          </cell>
          <cell r="P45" t="str">
            <v>104BPE0450</v>
          </cell>
        </row>
        <row r="46">
          <cell r="K46" t="str">
            <v>ECOLÓGICO</v>
          </cell>
          <cell r="L46">
            <v>1</v>
          </cell>
          <cell r="M46" t="str">
            <v>Chapa de Poliéster (PRFV)</v>
          </cell>
          <cell r="N46" t="str">
            <v>ABNT TIPO III</v>
          </cell>
          <cell r="O46">
            <v>0.92</v>
          </cell>
          <cell r="P46" t="str">
            <v>104BPE0450</v>
          </cell>
        </row>
        <row r="47">
          <cell r="K47" t="str">
            <v>ECOLÓGICO</v>
          </cell>
          <cell r="L47">
            <v>1</v>
          </cell>
          <cell r="M47" t="str">
            <v>Chapa de Poliéster (PRFV)</v>
          </cell>
          <cell r="N47" t="str">
            <v>ABNT TIPO III</v>
          </cell>
          <cell r="O47">
            <v>0.92</v>
          </cell>
          <cell r="P47" t="str">
            <v>104BPE0450</v>
          </cell>
        </row>
        <row r="48">
          <cell r="K48" t="str">
            <v>ECOLÓGICO</v>
          </cell>
          <cell r="L48">
            <v>1</v>
          </cell>
          <cell r="M48" t="str">
            <v>Chapa de Poliéster (PRFV)</v>
          </cell>
          <cell r="N48" t="str">
            <v>ABNT TIPO III</v>
          </cell>
          <cell r="O48">
            <v>1</v>
          </cell>
          <cell r="P48" t="str">
            <v>104BPE0450</v>
          </cell>
        </row>
        <row r="49">
          <cell r="K49" t="str">
            <v>MADEIRA</v>
          </cell>
          <cell r="L49">
            <v>11</v>
          </cell>
          <cell r="M49" t="str">
            <v>Chapa de Poliéster (PRFV)</v>
          </cell>
          <cell r="N49" t="str">
            <v>ABNT TIPO III</v>
          </cell>
          <cell r="O49">
            <v>0.3</v>
          </cell>
          <cell r="P49" t="str">
            <v>104BPE0450</v>
          </cell>
        </row>
        <row r="50">
          <cell r="K50" t="str">
            <v>ECOLÓGICO</v>
          </cell>
          <cell r="L50">
            <v>1</v>
          </cell>
          <cell r="M50" t="str">
            <v>Chapa de Poliéster (PRFV)</v>
          </cell>
          <cell r="N50" t="str">
            <v>ABNT TIPO III</v>
          </cell>
          <cell r="O50">
            <v>0.51</v>
          </cell>
          <cell r="P50" t="str">
            <v>104BPE0450</v>
          </cell>
        </row>
        <row r="51">
          <cell r="K51" t="str">
            <v>ECOLÓGICO</v>
          </cell>
          <cell r="L51">
            <v>1</v>
          </cell>
          <cell r="M51" t="str">
            <v>Chapa de Poliéster (PRFV)</v>
          </cell>
          <cell r="N51" t="str">
            <v>ABNT TIPO III</v>
          </cell>
          <cell r="O51">
            <v>0.79</v>
          </cell>
          <cell r="P51" t="str">
            <v>104BPE0450</v>
          </cell>
        </row>
        <row r="52">
          <cell r="K52" t="str">
            <v>ECOLÓGICO</v>
          </cell>
          <cell r="L52">
            <v>1</v>
          </cell>
          <cell r="M52" t="str">
            <v>Chapa de Poliéster (PRFV)</v>
          </cell>
          <cell r="N52" t="str">
            <v>ABNT TIPO III</v>
          </cell>
          <cell r="O52">
            <v>1</v>
          </cell>
          <cell r="P52" t="str">
            <v>104BPE0450</v>
          </cell>
        </row>
        <row r="53">
          <cell r="K53" t="str">
            <v>ECOLÓGICO</v>
          </cell>
          <cell r="L53">
            <v>1</v>
          </cell>
          <cell r="M53" t="str">
            <v>Chapa de Poliéster (PRFV)</v>
          </cell>
          <cell r="N53" t="str">
            <v>ABNT TIPO III</v>
          </cell>
          <cell r="O53">
            <v>1</v>
          </cell>
          <cell r="P53" t="str">
            <v>104BPE0450</v>
          </cell>
        </row>
        <row r="54">
          <cell r="K54" t="str">
            <v>MADEIRA</v>
          </cell>
          <cell r="L54">
            <v>13</v>
          </cell>
          <cell r="M54" t="str">
            <v>Chapa de Poliéster (PRFV)</v>
          </cell>
          <cell r="N54" t="str">
            <v>ABNT TIPO III</v>
          </cell>
          <cell r="O54">
            <v>0.3</v>
          </cell>
          <cell r="P54" t="str">
            <v>104BPE0450</v>
          </cell>
        </row>
        <row r="55">
          <cell r="K55" t="str">
            <v>ECOLÓGICO</v>
          </cell>
          <cell r="L55">
            <v>1</v>
          </cell>
          <cell r="M55" t="str">
            <v>Chapa de Poliéster (PRFV)</v>
          </cell>
          <cell r="N55" t="str">
            <v>ABNT TIPO III</v>
          </cell>
          <cell r="O55">
            <v>1</v>
          </cell>
          <cell r="P55" t="str">
            <v>104BPE0450</v>
          </cell>
        </row>
        <row r="56">
          <cell r="K56" t="str">
            <v>ECOLÓGICO</v>
          </cell>
          <cell r="L56">
            <v>1</v>
          </cell>
          <cell r="M56" t="str">
            <v>Chapa de Poliéster (PRFV)</v>
          </cell>
          <cell r="N56" t="str">
            <v>ABNT TIPO III</v>
          </cell>
          <cell r="O56">
            <v>0.79</v>
          </cell>
          <cell r="P56" t="str">
            <v>104BPE0450</v>
          </cell>
        </row>
        <row r="57">
          <cell r="K57" t="str">
            <v>ECOLÓGICO</v>
          </cell>
          <cell r="L57">
            <v>1</v>
          </cell>
          <cell r="M57" t="str">
            <v>Chapa de Poliéster (PRFV)</v>
          </cell>
          <cell r="N57" t="str">
            <v>ABNT TIPO III</v>
          </cell>
          <cell r="O57">
            <v>0.79</v>
          </cell>
          <cell r="P57" t="str">
            <v>104BPE0450</v>
          </cell>
        </row>
        <row r="58">
          <cell r="K58" t="str">
            <v>ECOLÓGICO</v>
          </cell>
          <cell r="L58">
            <v>1</v>
          </cell>
          <cell r="M58" t="str">
            <v>Chapa de Poliéster (PRFV)</v>
          </cell>
          <cell r="N58" t="str">
            <v>ABNT TIPO III</v>
          </cell>
          <cell r="O58">
            <v>0.51</v>
          </cell>
          <cell r="P58" t="str">
            <v>104BPE0450</v>
          </cell>
        </row>
        <row r="59">
          <cell r="K59" t="str">
            <v>Perfil C Metálico de aço carbono - NBR 14890</v>
          </cell>
          <cell r="L59">
            <v>2</v>
          </cell>
          <cell r="M59" t="str">
            <v>Chapa de Poliéster (PRFV)</v>
          </cell>
          <cell r="N59" t="str">
            <v>ABNT TIPO III</v>
          </cell>
          <cell r="O59">
            <v>3</v>
          </cell>
          <cell r="P59" t="str">
            <v>104BPE0450</v>
          </cell>
        </row>
        <row r="60">
          <cell r="K60" t="str">
            <v>ECOLÓGICO</v>
          </cell>
          <cell r="L60">
            <v>1</v>
          </cell>
          <cell r="M60" t="str">
            <v>Chapa de Poliéster (PRFV)</v>
          </cell>
          <cell r="N60" t="str">
            <v>ABNT TIPO III</v>
          </cell>
          <cell r="O60">
            <v>1</v>
          </cell>
          <cell r="P60" t="str">
            <v>104BPE0450</v>
          </cell>
        </row>
        <row r="61">
          <cell r="K61" t="str">
            <v>MADEIRA</v>
          </cell>
          <cell r="L61">
            <v>14</v>
          </cell>
          <cell r="M61" t="str">
            <v>Chapa de Poliéster (PRFV)</v>
          </cell>
          <cell r="N61" t="str">
            <v>ABNT TIPO III</v>
          </cell>
          <cell r="O61">
            <v>0.3</v>
          </cell>
          <cell r="P61" t="str">
            <v>104BPE0450</v>
          </cell>
        </row>
        <row r="62">
          <cell r="K62" t="str">
            <v>ECOLÓGICO</v>
          </cell>
          <cell r="L62">
            <v>1</v>
          </cell>
          <cell r="M62" t="str">
            <v>Chapa de Poliéster (PRFV)</v>
          </cell>
          <cell r="N62" t="str">
            <v>ABNT TIPO III</v>
          </cell>
          <cell r="O62">
            <v>0.79</v>
          </cell>
          <cell r="P62" t="str">
            <v>104BPE0450</v>
          </cell>
        </row>
        <row r="63">
          <cell r="K63" t="str">
            <v>ECOLÓGICO</v>
          </cell>
          <cell r="L63">
            <v>1</v>
          </cell>
          <cell r="M63" t="str">
            <v>Chapa de Poliéster (PRFV)</v>
          </cell>
          <cell r="N63" t="str">
            <v>ABNT TIPO III</v>
          </cell>
          <cell r="O63">
            <v>0.79</v>
          </cell>
          <cell r="P63" t="str">
            <v>104BPE0450</v>
          </cell>
        </row>
        <row r="64">
          <cell r="K64" t="str">
            <v>ECOLÓGICO</v>
          </cell>
          <cell r="L64">
            <v>2</v>
          </cell>
          <cell r="M64" t="str">
            <v>Chapa de Poliéster (PRFV)</v>
          </cell>
          <cell r="N64" t="str">
            <v>ABNT TIPO III</v>
          </cell>
          <cell r="O64">
            <v>2.5</v>
          </cell>
          <cell r="P64" t="str">
            <v>104BPE0450</v>
          </cell>
        </row>
        <row r="65">
          <cell r="K65" t="str">
            <v>ECOLÓGICO</v>
          </cell>
          <cell r="L65">
            <v>1</v>
          </cell>
          <cell r="M65" t="str">
            <v>Chapa de Poliéster (PRFV)</v>
          </cell>
          <cell r="N65" t="str">
            <v>ABNT TIPO III</v>
          </cell>
          <cell r="O65">
            <v>0.83</v>
          </cell>
          <cell r="P65" t="str">
            <v>104BPE0450</v>
          </cell>
        </row>
        <row r="66">
          <cell r="K66" t="str">
            <v>ECOLÓGICO</v>
          </cell>
          <cell r="L66">
            <v>1</v>
          </cell>
          <cell r="M66" t="str">
            <v>Chapa de Poliéster (PRFV)</v>
          </cell>
          <cell r="N66" t="str">
            <v>ABNT TIPO III</v>
          </cell>
          <cell r="O66">
            <v>0.43</v>
          </cell>
          <cell r="P66" t="str">
            <v>104BPE0450</v>
          </cell>
        </row>
        <row r="67">
          <cell r="K67" t="str">
            <v>ECOLÓGICO</v>
          </cell>
          <cell r="L67">
            <v>2</v>
          </cell>
          <cell r="M67" t="str">
            <v>Chapa de Poliéster (PRFV)</v>
          </cell>
          <cell r="N67" t="str">
            <v>ABNT TIPO III</v>
          </cell>
          <cell r="O67">
            <v>2.5</v>
          </cell>
          <cell r="P67" t="str">
            <v>104BPE0450</v>
          </cell>
        </row>
        <row r="68">
          <cell r="K68" t="str">
            <v>ECOLÓGICO</v>
          </cell>
          <cell r="L68">
            <v>1</v>
          </cell>
          <cell r="M68" t="str">
            <v>Chapa de Poliéster (PRFV)</v>
          </cell>
          <cell r="N68" t="str">
            <v>ABNT TIPO III</v>
          </cell>
          <cell r="O68">
            <v>0.79</v>
          </cell>
          <cell r="P68" t="str">
            <v>104BPE0450</v>
          </cell>
        </row>
        <row r="69">
          <cell r="K69" t="str">
            <v>ECOLÓGICO</v>
          </cell>
          <cell r="L69">
            <v>1</v>
          </cell>
          <cell r="M69" t="str">
            <v>Chapa de Poliéster (PRFV)</v>
          </cell>
          <cell r="N69" t="str">
            <v>ABNT TIPO III</v>
          </cell>
          <cell r="O69">
            <v>0.79</v>
          </cell>
          <cell r="P69" t="str">
            <v>104BPE0450</v>
          </cell>
        </row>
        <row r="70">
          <cell r="K70" t="str">
            <v>ECOLÓGICO</v>
          </cell>
          <cell r="L70">
            <v>1</v>
          </cell>
          <cell r="M70" t="str">
            <v>Chapa de Poliéster (PRFV)</v>
          </cell>
          <cell r="N70" t="str">
            <v>ABNT TIPO III</v>
          </cell>
          <cell r="O70">
            <v>0.51</v>
          </cell>
          <cell r="P70" t="str">
            <v>104BPE0450</v>
          </cell>
        </row>
        <row r="71">
          <cell r="K71" t="str">
            <v>ECOLÓGICO</v>
          </cell>
          <cell r="L71">
            <v>1</v>
          </cell>
          <cell r="M71" t="str">
            <v>Chapa de Poliéster (PRFV)</v>
          </cell>
          <cell r="N71" t="str">
            <v>ABNT TIPO III</v>
          </cell>
          <cell r="O71">
            <v>0.79</v>
          </cell>
          <cell r="P71" t="str">
            <v>104BPE0450</v>
          </cell>
        </row>
        <row r="72">
          <cell r="K72" t="str">
            <v>ECOLÓGICO</v>
          </cell>
          <cell r="L72">
            <v>1</v>
          </cell>
          <cell r="M72" t="str">
            <v>Chapa de Poliéster (PRFV)</v>
          </cell>
          <cell r="N72" t="str">
            <v>ABNT TIPO III</v>
          </cell>
          <cell r="O72">
            <v>0.79</v>
          </cell>
          <cell r="P72" t="str">
            <v>104BPE0450</v>
          </cell>
        </row>
        <row r="73">
          <cell r="K73" t="str">
            <v>ECOLÓGICO</v>
          </cell>
          <cell r="L73">
            <v>1</v>
          </cell>
          <cell r="M73" t="str">
            <v>Chapa de Poliéster (PRFV)</v>
          </cell>
          <cell r="N73" t="str">
            <v>ABNT TIPO III</v>
          </cell>
          <cell r="O73">
            <v>0.79</v>
          </cell>
          <cell r="P73" t="str">
            <v>104BPE0450</v>
          </cell>
        </row>
        <row r="74">
          <cell r="K74" t="str">
            <v>ECOLÓGICO</v>
          </cell>
          <cell r="L74">
            <v>1</v>
          </cell>
          <cell r="M74" t="str">
            <v>Chapa de Poliéster (PRFV)</v>
          </cell>
          <cell r="N74" t="str">
            <v>ABNT TIPO III</v>
          </cell>
          <cell r="O74">
            <v>1</v>
          </cell>
          <cell r="P74" t="str">
            <v>104BPE0450</v>
          </cell>
        </row>
        <row r="75">
          <cell r="K75" t="str">
            <v>ECOLÓGICO</v>
          </cell>
          <cell r="L75">
            <v>1</v>
          </cell>
          <cell r="M75" t="str">
            <v>Chapa de Poliéster (PRFV)</v>
          </cell>
          <cell r="N75" t="str">
            <v>ABNT TIPO III</v>
          </cell>
          <cell r="O75">
            <v>0.79</v>
          </cell>
          <cell r="P75" t="str">
            <v>104BPE0450</v>
          </cell>
        </row>
        <row r="76">
          <cell r="K76" t="str">
            <v>ECOLÓGICO</v>
          </cell>
          <cell r="L76">
            <v>1</v>
          </cell>
          <cell r="M76" t="str">
            <v>Chapa de Poliéster (PRFV)</v>
          </cell>
          <cell r="N76" t="str">
            <v>ABNT TIPO III</v>
          </cell>
          <cell r="O76">
            <v>1</v>
          </cell>
          <cell r="P76" t="str">
            <v>104BPE0450</v>
          </cell>
        </row>
        <row r="77">
          <cell r="K77" t="str">
            <v>Perfil C Metálico de aço carbono - NBR 14890</v>
          </cell>
          <cell r="L77">
            <v>2</v>
          </cell>
          <cell r="M77" t="str">
            <v>Chapa de Poliéster (PRFV)</v>
          </cell>
          <cell r="N77" t="str">
            <v>ABNT TIPO III</v>
          </cell>
          <cell r="O77">
            <v>5.25</v>
          </cell>
          <cell r="P77" t="str">
            <v>104BPE0450</v>
          </cell>
        </row>
        <row r="78">
          <cell r="K78" t="str">
            <v>Perfil C Metálico de aço carbono - NBR 14890</v>
          </cell>
          <cell r="L78">
            <v>2</v>
          </cell>
          <cell r="M78" t="str">
            <v>Chapa de Poliéster (PRFV)</v>
          </cell>
          <cell r="N78" t="str">
            <v>ABNT TIPO III</v>
          </cell>
          <cell r="O78">
            <v>5.25</v>
          </cell>
          <cell r="P78" t="str">
            <v>104BPE0450</v>
          </cell>
        </row>
        <row r="79">
          <cell r="K79" t="str">
            <v>MADEIRA</v>
          </cell>
          <cell r="L79">
            <v>20</v>
          </cell>
          <cell r="M79" t="str">
            <v>Chapa de Poliéster (PRFV)</v>
          </cell>
          <cell r="N79" t="str">
            <v>ABNT TIPO III</v>
          </cell>
          <cell r="O79">
            <v>0.3</v>
          </cell>
          <cell r="P79" t="str">
            <v>104BPE0450</v>
          </cell>
        </row>
        <row r="80">
          <cell r="K80" t="str">
            <v>ECOLÓGICO</v>
          </cell>
          <cell r="L80">
            <v>1</v>
          </cell>
          <cell r="M80" t="str">
            <v>Chapa de Poliéster (PRFV)</v>
          </cell>
          <cell r="N80" t="str">
            <v>ABNT TIPO III</v>
          </cell>
          <cell r="O80">
            <v>0.51</v>
          </cell>
          <cell r="P80" t="str">
            <v>104BPE0450</v>
          </cell>
        </row>
        <row r="81">
          <cell r="K81" t="str">
            <v>ECOLÓGICO</v>
          </cell>
          <cell r="L81">
            <v>1</v>
          </cell>
          <cell r="M81" t="str">
            <v>Chapa de Poliéster (PRFV)</v>
          </cell>
          <cell r="N81" t="str">
            <v>ABNT TIPO III</v>
          </cell>
          <cell r="O81">
            <v>0.79</v>
          </cell>
          <cell r="P81" t="str">
            <v>104BPE0450</v>
          </cell>
        </row>
        <row r="82">
          <cell r="K82" t="str">
            <v>ECOLÓGICO</v>
          </cell>
          <cell r="L82">
            <v>1</v>
          </cell>
          <cell r="M82" t="str">
            <v>Chapa de Poliéster (PRFV)</v>
          </cell>
          <cell r="N82" t="str">
            <v>ABNT TIPO III</v>
          </cell>
          <cell r="O82">
            <v>1</v>
          </cell>
          <cell r="P82" t="str">
            <v>104BPE0450</v>
          </cell>
        </row>
        <row r="83">
          <cell r="K83" t="str">
            <v>ECOLÓGICO</v>
          </cell>
          <cell r="L83">
            <v>1</v>
          </cell>
          <cell r="M83" t="str">
            <v>Chapa de Poliéster (PRFV)</v>
          </cell>
          <cell r="N83" t="str">
            <v>ABNT TIPO III</v>
          </cell>
          <cell r="O83">
            <v>0.79</v>
          </cell>
          <cell r="P83" t="str">
            <v>104BPE0450</v>
          </cell>
        </row>
        <row r="84">
          <cell r="K84" t="str">
            <v>ECOLÓGICO</v>
          </cell>
          <cell r="L84">
            <v>1</v>
          </cell>
          <cell r="M84" t="str">
            <v>Chapa de Poliéster (PRFV)</v>
          </cell>
          <cell r="N84" t="str">
            <v>ABNT TIPO III</v>
          </cell>
          <cell r="O84">
            <v>0.79</v>
          </cell>
          <cell r="P84" t="str">
            <v>104BPE0450</v>
          </cell>
        </row>
        <row r="85">
          <cell r="K85" t="str">
            <v>ECOLÓGICO</v>
          </cell>
          <cell r="L85">
            <v>1</v>
          </cell>
          <cell r="M85" t="str">
            <v>Chapa de Poliéster (PRFV)</v>
          </cell>
          <cell r="N85" t="str">
            <v>ABNT TIPO III</v>
          </cell>
          <cell r="O85">
            <v>0.79</v>
          </cell>
          <cell r="P85" t="str">
            <v>104BPE0450</v>
          </cell>
        </row>
        <row r="86">
          <cell r="K86" t="str">
            <v>ECOLÓGICO</v>
          </cell>
          <cell r="L86">
            <v>1</v>
          </cell>
          <cell r="M86" t="str">
            <v>Chapa de Poliéster (PRFV)</v>
          </cell>
          <cell r="N86" t="str">
            <v>ABNT TIPO III</v>
          </cell>
          <cell r="O86">
            <v>1</v>
          </cell>
          <cell r="P86" t="str">
            <v>104BPE0450</v>
          </cell>
        </row>
        <row r="87">
          <cell r="K87" t="str">
            <v>MADEIRA</v>
          </cell>
          <cell r="L87">
            <v>21</v>
          </cell>
          <cell r="M87" t="str">
            <v>Chapa de Poliéster (PRFV)</v>
          </cell>
          <cell r="N87" t="str">
            <v>ABNT TIPO III</v>
          </cell>
          <cell r="O87">
            <v>0.3</v>
          </cell>
          <cell r="P87" t="str">
            <v>104BPE0450</v>
          </cell>
        </row>
        <row r="88">
          <cell r="K88" t="str">
            <v>ECOLÓGICO</v>
          </cell>
          <cell r="L88">
            <v>1</v>
          </cell>
          <cell r="M88" t="str">
            <v>Chapa de Poliéster (PRFV)</v>
          </cell>
          <cell r="N88" t="str">
            <v>ABNT TIPO III</v>
          </cell>
          <cell r="O88">
            <v>0.51</v>
          </cell>
          <cell r="P88" t="str">
            <v>104BPE0450</v>
          </cell>
        </row>
        <row r="89">
          <cell r="K89" t="str">
            <v>ECOLÓGICO</v>
          </cell>
          <cell r="L89">
            <v>1</v>
          </cell>
          <cell r="M89" t="str">
            <v>Chapa de Poliéster (PRFV)</v>
          </cell>
          <cell r="N89" t="str">
            <v>ABNT TIPO III</v>
          </cell>
          <cell r="O89">
            <v>0.79</v>
          </cell>
          <cell r="P89" t="str">
            <v>104BPE0450</v>
          </cell>
        </row>
        <row r="90">
          <cell r="K90" t="str">
            <v>ECOLÓGICO</v>
          </cell>
          <cell r="L90">
            <v>1</v>
          </cell>
          <cell r="M90" t="str">
            <v>Chapa de Poliéster (PRFV)</v>
          </cell>
          <cell r="N90" t="str">
            <v>ABNT TIPO III</v>
          </cell>
          <cell r="O90">
            <v>1</v>
          </cell>
          <cell r="P90" t="str">
            <v>104BPE0450</v>
          </cell>
        </row>
        <row r="91">
          <cell r="K91" t="str">
            <v>ECOLÓGICO</v>
          </cell>
          <cell r="L91">
            <v>1</v>
          </cell>
          <cell r="M91" t="str">
            <v>Chapa de Poliéster (PRFV)</v>
          </cell>
          <cell r="N91" t="str">
            <v>ABNT TIPO III</v>
          </cell>
          <cell r="O91">
            <v>0.79</v>
          </cell>
          <cell r="P91" t="str">
            <v>104BPE0450</v>
          </cell>
        </row>
        <row r="92">
          <cell r="K92" t="str">
            <v>ECOLÓGICO</v>
          </cell>
          <cell r="L92">
            <v>1</v>
          </cell>
          <cell r="M92" t="str">
            <v>Chapa de Poliéster (PRFV)</v>
          </cell>
          <cell r="N92" t="str">
            <v>ABNT TIPO III</v>
          </cell>
          <cell r="O92">
            <v>0.79</v>
          </cell>
          <cell r="P92" t="str">
            <v>104BPE0450</v>
          </cell>
        </row>
        <row r="93">
          <cell r="K93" t="str">
            <v>ECOLÓGICO</v>
          </cell>
          <cell r="L93">
            <v>1</v>
          </cell>
          <cell r="M93" t="str">
            <v>Chapa de Poliéster (PRFV)</v>
          </cell>
          <cell r="N93" t="str">
            <v>ABNT TIPO III</v>
          </cell>
          <cell r="O93">
            <v>0.79</v>
          </cell>
          <cell r="P93" t="str">
            <v>104BPE0450</v>
          </cell>
        </row>
        <row r="94">
          <cell r="K94" t="str">
            <v>Perfil C Metálico de aço carbono - NBR 14890</v>
          </cell>
          <cell r="L94">
            <v>2</v>
          </cell>
          <cell r="M94" t="str">
            <v>Chapa de Poliéster (PRFV)</v>
          </cell>
          <cell r="N94" t="str">
            <v>ABNT TIPO III</v>
          </cell>
          <cell r="O94">
            <v>8</v>
          </cell>
          <cell r="P94" t="str">
            <v>104BPE0450</v>
          </cell>
        </row>
        <row r="95">
          <cell r="K95" t="str">
            <v>Perfil C Metálico de aço carbono - NBR 14890</v>
          </cell>
          <cell r="L95">
            <v>2</v>
          </cell>
          <cell r="M95" t="str">
            <v>Chapa de Poliéster (PRFV)</v>
          </cell>
          <cell r="N95" t="str">
            <v>ABNT TIPO III</v>
          </cell>
          <cell r="O95">
            <v>8</v>
          </cell>
          <cell r="P95" t="str">
            <v>104BPE0450</v>
          </cell>
        </row>
        <row r="96">
          <cell r="K96" t="str">
            <v>Perfil C Metálico de aço carbono - NBR 14890</v>
          </cell>
          <cell r="L96">
            <v>2</v>
          </cell>
          <cell r="M96" t="str">
            <v>Chapa de Poliéster (PRFV)</v>
          </cell>
          <cell r="N96" t="str">
            <v>ABNT TIPO III</v>
          </cell>
          <cell r="O96">
            <v>8</v>
          </cell>
          <cell r="P96" t="str">
            <v>104BPE0450</v>
          </cell>
        </row>
        <row r="97">
          <cell r="K97" t="str">
            <v>SEMI-PÓRTICO</v>
          </cell>
          <cell r="L97">
            <v>1</v>
          </cell>
          <cell r="M97" t="str">
            <v>Chapa de Poliéster (PRFV)</v>
          </cell>
          <cell r="N97" t="str">
            <v>ABNT TIPO III</v>
          </cell>
          <cell r="O97">
            <v>9</v>
          </cell>
          <cell r="P97" t="str">
            <v>104BPE0450</v>
          </cell>
        </row>
        <row r="98">
          <cell r="K98" t="str">
            <v>ECOLÓGICO</v>
          </cell>
          <cell r="L98">
            <v>1</v>
          </cell>
          <cell r="M98" t="str">
            <v>Chapa de Poliéster (PRFV)</v>
          </cell>
          <cell r="N98" t="str">
            <v>ABNT TIPO III</v>
          </cell>
          <cell r="O98">
            <v>0.51</v>
          </cell>
          <cell r="P98" t="str">
            <v>104BPE0450</v>
          </cell>
        </row>
        <row r="99">
          <cell r="K99" t="str">
            <v>ECOLÓGICO</v>
          </cell>
          <cell r="L99">
            <v>1</v>
          </cell>
          <cell r="M99" t="str">
            <v>Chapa de Poliéster (PRFV)</v>
          </cell>
          <cell r="N99" t="str">
            <v>ABNT TIPO III</v>
          </cell>
          <cell r="O99">
            <v>0.79</v>
          </cell>
          <cell r="P99" t="str">
            <v>104BPE0450</v>
          </cell>
        </row>
        <row r="100">
          <cell r="K100" t="str">
            <v>ECOLÓGICO</v>
          </cell>
          <cell r="L100">
            <v>1</v>
          </cell>
          <cell r="M100" t="str">
            <v>Chapa de Poliéster (PRFV)</v>
          </cell>
          <cell r="N100" t="str">
            <v>ABNT TIPO III</v>
          </cell>
          <cell r="O100">
            <v>1</v>
          </cell>
          <cell r="P100" t="str">
            <v>104BPE0450</v>
          </cell>
        </row>
        <row r="101">
          <cell r="K101" t="str">
            <v>ECOLÓGICO</v>
          </cell>
          <cell r="L101">
            <v>1</v>
          </cell>
          <cell r="M101" t="str">
            <v>Chapa de Poliéster (PRFV)</v>
          </cell>
          <cell r="N101" t="str">
            <v>ABNT TIPO III</v>
          </cell>
          <cell r="O101">
            <v>0.79</v>
          </cell>
          <cell r="P101" t="str">
            <v>104BPE0450</v>
          </cell>
        </row>
        <row r="102">
          <cell r="K102" t="str">
            <v>ECOLÓGICO</v>
          </cell>
          <cell r="L102">
            <v>1</v>
          </cell>
          <cell r="M102" t="str">
            <v>Chapa de Poliéster (PRFV)</v>
          </cell>
          <cell r="N102" t="str">
            <v>ABNT TIPO III</v>
          </cell>
          <cell r="O102">
            <v>0.79</v>
          </cell>
          <cell r="P102" t="str">
            <v>104BPE0450</v>
          </cell>
        </row>
        <row r="103">
          <cell r="K103" t="str">
            <v>ECOLÓGICO</v>
          </cell>
          <cell r="L103">
            <v>1</v>
          </cell>
          <cell r="M103" t="str">
            <v>Chapa de Poliéster (PRFV)</v>
          </cell>
          <cell r="N103" t="str">
            <v>ABNT TIPO III</v>
          </cell>
          <cell r="O103">
            <v>1</v>
          </cell>
          <cell r="P103" t="str">
            <v>104BPE0450</v>
          </cell>
        </row>
        <row r="104">
          <cell r="K104" t="str">
            <v>Perfil C Metálico de aço carbono - NBR 14890</v>
          </cell>
          <cell r="L104">
            <v>2</v>
          </cell>
          <cell r="M104" t="str">
            <v>Chapa de Poliéster (PRFV)</v>
          </cell>
          <cell r="N104" t="str">
            <v>ABNT TIPO III</v>
          </cell>
          <cell r="O104">
            <v>3</v>
          </cell>
          <cell r="P104" t="str">
            <v>104BPE0450</v>
          </cell>
        </row>
        <row r="105">
          <cell r="K105" t="str">
            <v>ECOLÓGICO</v>
          </cell>
          <cell r="L105">
            <v>1</v>
          </cell>
          <cell r="M105" t="str">
            <v>Chapa de Poliéster (PRFV)</v>
          </cell>
          <cell r="N105" t="str">
            <v>ABNT TIPO III</v>
          </cell>
          <cell r="O105">
            <v>0.79</v>
          </cell>
          <cell r="P105" t="str">
            <v>104BPE0450</v>
          </cell>
        </row>
        <row r="106">
          <cell r="K106" t="str">
            <v>Perfil C Metálico de aço carbono - NBR 14890</v>
          </cell>
          <cell r="L106">
            <v>2</v>
          </cell>
          <cell r="M106" t="str">
            <v>Chapa de Poliéster (PRFV)</v>
          </cell>
          <cell r="N106" t="str">
            <v>ABNT TIPO III</v>
          </cell>
          <cell r="O106">
            <v>7</v>
          </cell>
          <cell r="P106" t="str">
            <v>104BPE0450</v>
          </cell>
        </row>
        <row r="107">
          <cell r="K107" t="str">
            <v>ECOLÓGICO</v>
          </cell>
          <cell r="L107">
            <v>1</v>
          </cell>
          <cell r="M107" t="str">
            <v>Chapa de Poliéster (PRFV)</v>
          </cell>
          <cell r="N107" t="str">
            <v>ABNT TIPO III</v>
          </cell>
          <cell r="O107">
            <v>0.51</v>
          </cell>
          <cell r="P107" t="str">
            <v>104BPE0450</v>
          </cell>
        </row>
        <row r="108">
          <cell r="K108" t="str">
            <v>ECOLÓGICO</v>
          </cell>
          <cell r="L108">
            <v>1</v>
          </cell>
          <cell r="M108" t="str">
            <v>Chapa de Poliéster (PRFV)</v>
          </cell>
          <cell r="N108" t="str">
            <v>ABNT TIPO III</v>
          </cell>
          <cell r="O108">
            <v>0.43</v>
          </cell>
          <cell r="P108" t="str">
            <v>104BPE0450</v>
          </cell>
        </row>
        <row r="109">
          <cell r="K109" t="str">
            <v>Perfil C Metálico de aço carbono - NBR 14890</v>
          </cell>
          <cell r="L109">
            <v>2</v>
          </cell>
          <cell r="M109" t="str">
            <v>Chapa de Poliéster (PRFV)</v>
          </cell>
          <cell r="N109" t="str">
            <v>ABNT TIPO III</v>
          </cell>
          <cell r="O109">
            <v>3</v>
          </cell>
          <cell r="P109" t="str">
            <v>104BPE0450</v>
          </cell>
        </row>
        <row r="110">
          <cell r="K110" t="str">
            <v>Perfil C Metálico de aço carbono - NBR 14890</v>
          </cell>
          <cell r="L110">
            <v>2</v>
          </cell>
          <cell r="M110" t="str">
            <v>Chapa de Poliéster (PRFV)</v>
          </cell>
          <cell r="N110" t="str">
            <v>ABNT TIPO III</v>
          </cell>
          <cell r="O110">
            <v>3</v>
          </cell>
          <cell r="P110" t="str">
            <v>104BPE0450</v>
          </cell>
        </row>
        <row r="111">
          <cell r="K111" t="str">
            <v>ECOLÓGICO</v>
          </cell>
          <cell r="L111">
            <v>1</v>
          </cell>
          <cell r="M111" t="str">
            <v>Chapa de Poliéster (PRFV)</v>
          </cell>
          <cell r="N111" t="str">
            <v>ABNT TIPO III</v>
          </cell>
          <cell r="O111">
            <v>0.79</v>
          </cell>
          <cell r="P111" t="str">
            <v>104BPE0450</v>
          </cell>
        </row>
        <row r="112">
          <cell r="K112" t="str">
            <v>Perfil C Metálico de aço carbono - NBR 14890</v>
          </cell>
          <cell r="L112">
            <v>2</v>
          </cell>
          <cell r="M112" t="str">
            <v>Chapa de Poliéster (PRFV)</v>
          </cell>
          <cell r="N112" t="str">
            <v>ABNT TIPO III</v>
          </cell>
          <cell r="O112">
            <v>3</v>
          </cell>
          <cell r="P112" t="str">
            <v>104BPE0450</v>
          </cell>
        </row>
        <row r="113">
          <cell r="K113" t="str">
            <v>Perfil C Metálico de aço carbono - NBR 14890</v>
          </cell>
          <cell r="L113">
            <v>2</v>
          </cell>
          <cell r="M113" t="str">
            <v>Chapa de Poliéster (PRFV)</v>
          </cell>
          <cell r="N113" t="str">
            <v>ABNT TIPO III</v>
          </cell>
          <cell r="O113">
            <v>3</v>
          </cell>
          <cell r="P113" t="str">
            <v>104BPE0450</v>
          </cell>
        </row>
        <row r="114">
          <cell r="K114" t="str">
            <v>SEMI-PÓRTICO</v>
          </cell>
          <cell r="L114">
            <v>1</v>
          </cell>
          <cell r="M114" t="str">
            <v>Chapa de Poliéster (PRFV)</v>
          </cell>
          <cell r="N114" t="str">
            <v>ABNT TIPO X</v>
          </cell>
          <cell r="O114">
            <v>9</v>
          </cell>
          <cell r="P114" t="str">
            <v>104BPE0450</v>
          </cell>
        </row>
        <row r="115">
          <cell r="K115" t="str">
            <v>ECOLÓGICO</v>
          </cell>
          <cell r="L115">
            <v>1</v>
          </cell>
          <cell r="M115" t="str">
            <v>Chapa de Poliéster (PRFV)</v>
          </cell>
          <cell r="N115" t="str">
            <v>ABNT TIPO III</v>
          </cell>
          <cell r="O115">
            <v>0.51</v>
          </cell>
          <cell r="P115" t="str">
            <v>104BPE0450</v>
          </cell>
        </row>
        <row r="116">
          <cell r="K116" t="str">
            <v>ECOLÓGICO</v>
          </cell>
          <cell r="L116">
            <v>1</v>
          </cell>
          <cell r="M116" t="str">
            <v>Chapa de Poliéster (PRFV)</v>
          </cell>
          <cell r="N116" t="str">
            <v>ABNT TIPO III</v>
          </cell>
          <cell r="O116">
            <v>1</v>
          </cell>
          <cell r="P116" t="str">
            <v>104BPE0450</v>
          </cell>
        </row>
        <row r="117">
          <cell r="K117" t="str">
            <v>Perfil C Metálico de aço carbono - NBR 14890</v>
          </cell>
          <cell r="L117">
            <v>2</v>
          </cell>
          <cell r="M117" t="str">
            <v>Chapa de Poliéster (PRFV)</v>
          </cell>
          <cell r="N117" t="str">
            <v>ABNT TIPO III</v>
          </cell>
          <cell r="O117">
            <v>4.5</v>
          </cell>
          <cell r="P117" t="str">
            <v>104BPE0450</v>
          </cell>
        </row>
        <row r="118">
          <cell r="K118" t="str">
            <v>ECOLÓGICO</v>
          </cell>
          <cell r="L118">
            <v>1</v>
          </cell>
          <cell r="M118" t="str">
            <v>Chapa de Poliéster (PRFV)</v>
          </cell>
          <cell r="N118" t="str">
            <v>ABNT TIPO III</v>
          </cell>
          <cell r="O118">
            <v>0.3</v>
          </cell>
          <cell r="P118" t="str">
            <v>104BPE0450</v>
          </cell>
        </row>
        <row r="119">
          <cell r="K119" t="str">
            <v>ECOLÓGICO</v>
          </cell>
          <cell r="L119">
            <v>1</v>
          </cell>
          <cell r="M119" t="str">
            <v>Chapa de Poliéster (PRFV)</v>
          </cell>
          <cell r="N119" t="str">
            <v>ABNT TIPO III</v>
          </cell>
          <cell r="O119">
            <v>0.3</v>
          </cell>
          <cell r="P119" t="str">
            <v>104BPE0450</v>
          </cell>
        </row>
        <row r="120">
          <cell r="K120" t="str">
            <v>ECOLÓGICO</v>
          </cell>
          <cell r="L120">
            <v>1</v>
          </cell>
          <cell r="M120" t="str">
            <v>Chapa de Poliéster (PRFV)</v>
          </cell>
          <cell r="N120" t="str">
            <v>ABNT TIPO III</v>
          </cell>
          <cell r="O120">
            <v>0.3</v>
          </cell>
          <cell r="P120" t="str">
            <v>104BPE0450</v>
          </cell>
        </row>
        <row r="121">
          <cell r="K121" t="str">
            <v>ECOLÓGICO</v>
          </cell>
          <cell r="L121">
            <v>1</v>
          </cell>
          <cell r="M121" t="str">
            <v>Chapa de Poliéster (PRFV)</v>
          </cell>
          <cell r="N121" t="str">
            <v>ABNT TIPO III</v>
          </cell>
          <cell r="O121">
            <v>0.3</v>
          </cell>
          <cell r="P121" t="str">
            <v>104BPE0450</v>
          </cell>
        </row>
        <row r="122">
          <cell r="K122" t="str">
            <v>Perfil C Metálico de aço carbono - NBR 14890</v>
          </cell>
          <cell r="L122">
            <v>2</v>
          </cell>
          <cell r="M122" t="str">
            <v>Chapa de Poliéster (PRFV)</v>
          </cell>
          <cell r="N122" t="str">
            <v>ABNT TIPO III</v>
          </cell>
          <cell r="O122">
            <v>4.5</v>
          </cell>
          <cell r="P122" t="str">
            <v>104BPE0450</v>
          </cell>
        </row>
        <row r="123">
          <cell r="K123" t="str">
            <v>ECOLÓGICO</v>
          </cell>
          <cell r="L123">
            <v>1</v>
          </cell>
          <cell r="M123" t="str">
            <v>Chapa de Poliéster (PRFV)</v>
          </cell>
          <cell r="N123" t="str">
            <v>ABNT TIPO III</v>
          </cell>
          <cell r="O123">
            <v>1</v>
          </cell>
          <cell r="P123" t="str">
            <v>104BPE0450</v>
          </cell>
        </row>
        <row r="124">
          <cell r="K124" t="str">
            <v>ECOLÓGICO</v>
          </cell>
          <cell r="L124">
            <v>1</v>
          </cell>
          <cell r="M124" t="str">
            <v>Chapa de Poliéster (PRFV)</v>
          </cell>
          <cell r="N124" t="str">
            <v>ABNT TIPO III</v>
          </cell>
          <cell r="O124">
            <v>0.79</v>
          </cell>
          <cell r="P124" t="str">
            <v>104BPE0450</v>
          </cell>
        </row>
        <row r="125">
          <cell r="K125" t="str">
            <v>ECOLÓGICO</v>
          </cell>
          <cell r="L125">
            <v>1</v>
          </cell>
          <cell r="M125" t="str">
            <v>Chapa de Poliéster (PRFV)</v>
          </cell>
          <cell r="N125" t="str">
            <v>ABNT TIPO III</v>
          </cell>
          <cell r="O125">
            <v>0.79</v>
          </cell>
          <cell r="P125" t="str">
            <v>104BPE0450</v>
          </cell>
        </row>
        <row r="126">
          <cell r="K126" t="str">
            <v>ECOLÓGICO</v>
          </cell>
          <cell r="L126">
            <v>1</v>
          </cell>
          <cell r="M126" t="str">
            <v>Chapa de Poliéster (PRFV)</v>
          </cell>
          <cell r="N126" t="str">
            <v>ABNT TIPO III</v>
          </cell>
          <cell r="O126">
            <v>0.51</v>
          </cell>
          <cell r="P126" t="str">
            <v>104BPE0450</v>
          </cell>
        </row>
        <row r="127">
          <cell r="K127" t="str">
            <v>ECOLÓGICO</v>
          </cell>
          <cell r="L127">
            <v>1</v>
          </cell>
          <cell r="M127" t="str">
            <v>Chapa de Poliéster (PRFV)</v>
          </cell>
          <cell r="N127" t="str">
            <v>ABNT TIPO III</v>
          </cell>
          <cell r="O127">
            <v>1</v>
          </cell>
          <cell r="P127" t="str">
            <v>104BPE0450</v>
          </cell>
        </row>
        <row r="128">
          <cell r="K128" t="str">
            <v>ECOLÓGICO</v>
          </cell>
          <cell r="L128">
            <v>1</v>
          </cell>
          <cell r="M128" t="str">
            <v>Chapa de Poliéster (PRFV)</v>
          </cell>
          <cell r="N128" t="str">
            <v>ABNT TIPO III</v>
          </cell>
          <cell r="O128">
            <v>1</v>
          </cell>
          <cell r="P128" t="str">
            <v>104BPE0450</v>
          </cell>
        </row>
        <row r="129">
          <cell r="K129" t="str">
            <v>ECOLÓGICO</v>
          </cell>
          <cell r="L129">
            <v>1</v>
          </cell>
          <cell r="M129" t="str">
            <v>Chapa de Poliéster (PRFV)</v>
          </cell>
          <cell r="N129" t="str">
            <v>ABNT TIPO III</v>
          </cell>
          <cell r="O129">
            <v>0.79</v>
          </cell>
          <cell r="P129" t="str">
            <v>104BPE0450</v>
          </cell>
        </row>
        <row r="130">
          <cell r="K130" t="str">
            <v>Perfil C Metálico de aço carbono - NBR 14890</v>
          </cell>
          <cell r="L130">
            <v>2</v>
          </cell>
          <cell r="M130" t="str">
            <v>Chapa de Poliéster (PRFV)</v>
          </cell>
          <cell r="N130" t="str">
            <v>ABNT TIPO III</v>
          </cell>
          <cell r="O130">
            <v>4.5</v>
          </cell>
          <cell r="P130" t="str">
            <v>104BPE0450</v>
          </cell>
        </row>
        <row r="131">
          <cell r="K131" t="str">
            <v>Perfil C Metálico de aço carbono - NBR 14890</v>
          </cell>
          <cell r="L131">
            <v>2</v>
          </cell>
          <cell r="M131" t="str">
            <v>Chapa de Poliéster (PRFV)</v>
          </cell>
          <cell r="N131" t="str">
            <v>ABNT TIPO III</v>
          </cell>
          <cell r="O131">
            <v>4.5</v>
          </cell>
          <cell r="P131" t="str">
            <v>104BPE0450</v>
          </cell>
        </row>
        <row r="132">
          <cell r="K132" t="str">
            <v>ECOLÓGICO</v>
          </cell>
          <cell r="L132">
            <v>1</v>
          </cell>
          <cell r="M132" t="str">
            <v>Chapa de Poliéster (PRFV)</v>
          </cell>
          <cell r="N132" t="str">
            <v>ABNT TIPO III</v>
          </cell>
          <cell r="O132">
            <v>0.79</v>
          </cell>
          <cell r="P132" t="str">
            <v>104BPE0450</v>
          </cell>
        </row>
        <row r="133">
          <cell r="K133" t="str">
            <v>ECOLÓGICO</v>
          </cell>
          <cell r="L133">
            <v>1</v>
          </cell>
          <cell r="M133" t="str">
            <v>Chapa de Poliéster (PRFV)</v>
          </cell>
          <cell r="N133" t="str">
            <v>ABNT TIPO III</v>
          </cell>
          <cell r="O133">
            <v>0.79</v>
          </cell>
          <cell r="P133" t="str">
            <v>104BPE0450</v>
          </cell>
        </row>
        <row r="134">
          <cell r="K134" t="str">
            <v>ECOLÓGICO</v>
          </cell>
          <cell r="L134">
            <v>1</v>
          </cell>
          <cell r="M134" t="str">
            <v>Chapa de Poliéster (PRFV)</v>
          </cell>
          <cell r="N134" t="str">
            <v>ABNT TIPO III</v>
          </cell>
          <cell r="O134">
            <v>0.51</v>
          </cell>
          <cell r="P134" t="str">
            <v>104BPE0450</v>
          </cell>
        </row>
        <row r="135">
          <cell r="K135" t="str">
            <v>Perfil C Metálico de aço carbono - NBR 14890</v>
          </cell>
          <cell r="L135">
            <v>2</v>
          </cell>
          <cell r="M135" t="str">
            <v>Chapa de Poliéster (PRFV)</v>
          </cell>
          <cell r="N135" t="str">
            <v>ABNT TIPO III</v>
          </cell>
          <cell r="O135">
            <v>3</v>
          </cell>
          <cell r="P135" t="str">
            <v>104BPE0450</v>
          </cell>
        </row>
        <row r="136">
          <cell r="K136" t="str">
            <v>ECOLÓGICO</v>
          </cell>
          <cell r="L136">
            <v>1</v>
          </cell>
          <cell r="M136" t="str">
            <v>Chapa de Poliéster (PRFV)</v>
          </cell>
          <cell r="N136" t="str">
            <v>ABNT TIPO III</v>
          </cell>
          <cell r="O136">
            <v>0.79</v>
          </cell>
          <cell r="P136" t="str">
            <v>104BPE0450</v>
          </cell>
        </row>
        <row r="137">
          <cell r="K137" t="str">
            <v>ECOLÓGICO</v>
          </cell>
          <cell r="L137">
            <v>1</v>
          </cell>
          <cell r="M137" t="str">
            <v>Chapa de Poliéster (PRFV)</v>
          </cell>
          <cell r="N137" t="str">
            <v>ABNT TIPO III</v>
          </cell>
          <cell r="O137">
            <v>0.79</v>
          </cell>
          <cell r="P137" t="str">
            <v>104BPE0450</v>
          </cell>
        </row>
        <row r="138">
          <cell r="K138" t="str">
            <v>Perfil C Metálico de aço carbono - NBR 14890</v>
          </cell>
          <cell r="L138">
            <v>2</v>
          </cell>
          <cell r="M138" t="str">
            <v>Chapa de Poliéster (PRFV)</v>
          </cell>
          <cell r="N138" t="str">
            <v>ABNT TIPO III</v>
          </cell>
          <cell r="O138">
            <v>3</v>
          </cell>
          <cell r="P138" t="str">
            <v>104BPE0450</v>
          </cell>
        </row>
        <row r="139">
          <cell r="K139" t="str">
            <v>Perfil C Metálico de aço carbono - NBR 14890</v>
          </cell>
          <cell r="L139">
            <v>2</v>
          </cell>
          <cell r="M139" t="str">
            <v>Chapa de Poliéster (PRFV)</v>
          </cell>
          <cell r="N139" t="str">
            <v>ABNT TIPO III</v>
          </cell>
          <cell r="O139">
            <v>3</v>
          </cell>
          <cell r="P139" t="str">
            <v>104BPE0450</v>
          </cell>
        </row>
        <row r="140">
          <cell r="K140" t="str">
            <v>Perfil C Metálico de aço carbono - NBR 14890</v>
          </cell>
          <cell r="L140">
            <v>2</v>
          </cell>
          <cell r="M140" t="str">
            <v>Chapa de Poliéster (PRFV)</v>
          </cell>
          <cell r="N140" t="str">
            <v>ABNT TIPO III</v>
          </cell>
          <cell r="O140">
            <v>3</v>
          </cell>
          <cell r="P140" t="str">
            <v>104BPE0450</v>
          </cell>
        </row>
        <row r="141">
          <cell r="K141" t="str">
            <v>Perfil C Metálico de aço carbono - NBR 14890</v>
          </cell>
          <cell r="L141">
            <v>2</v>
          </cell>
          <cell r="M141" t="str">
            <v>Chapa de Poliéster (PRFV)</v>
          </cell>
          <cell r="N141" t="str">
            <v>ABNT TIPO III</v>
          </cell>
          <cell r="O141">
            <v>5.25</v>
          </cell>
          <cell r="P141" t="str">
            <v>104BPE0450</v>
          </cell>
        </row>
        <row r="142">
          <cell r="K142" t="str">
            <v>ECOLÓGICO</v>
          </cell>
          <cell r="L142">
            <v>1</v>
          </cell>
          <cell r="M142" t="str">
            <v>Chapa de Poliéster (PRFV)</v>
          </cell>
          <cell r="N142" t="str">
            <v>ABNT TIPO III</v>
          </cell>
          <cell r="O142">
            <v>0.51</v>
          </cell>
          <cell r="P142" t="str">
            <v>104BPE0450</v>
          </cell>
        </row>
        <row r="143">
          <cell r="K143" t="str">
            <v>SEMI-PÓRTICO</v>
          </cell>
          <cell r="L143">
            <v>1</v>
          </cell>
          <cell r="M143" t="str">
            <v>Chapa de Poliéster (PRFV)</v>
          </cell>
          <cell r="N143" t="str">
            <v>ABNT TIPO X</v>
          </cell>
          <cell r="O143">
            <v>10</v>
          </cell>
          <cell r="P143" t="str">
            <v>104BPE0450</v>
          </cell>
        </row>
        <row r="144">
          <cell r="K144" t="str">
            <v>ECOLÓGICO</v>
          </cell>
          <cell r="L144">
            <v>1</v>
          </cell>
          <cell r="M144" t="str">
            <v>Chapa de Poliéster (PRFV)</v>
          </cell>
          <cell r="N144" t="str">
            <v>ABNT TIPO III</v>
          </cell>
          <cell r="O144">
            <v>0.79</v>
          </cell>
          <cell r="P144" t="str">
            <v>104BPE0450</v>
          </cell>
        </row>
        <row r="145">
          <cell r="K145" t="str">
            <v>ECOLÓGICO</v>
          </cell>
          <cell r="L145">
            <v>1</v>
          </cell>
          <cell r="M145" t="str">
            <v>Chapa de Poliéster (PRFV)</v>
          </cell>
          <cell r="N145" t="str">
            <v>ABNT TIPO III</v>
          </cell>
          <cell r="O145">
            <v>0.79</v>
          </cell>
          <cell r="P145" t="str">
            <v>104BPE0450</v>
          </cell>
        </row>
        <row r="146">
          <cell r="K146" t="str">
            <v>ECOLÓGICO</v>
          </cell>
          <cell r="L146">
            <v>1</v>
          </cell>
          <cell r="M146" t="str">
            <v>Chapa de Poliéster (PRFV)</v>
          </cell>
          <cell r="N146" t="str">
            <v>ABNT TIPO III</v>
          </cell>
          <cell r="O146">
            <v>1</v>
          </cell>
          <cell r="P146" t="str">
            <v>104BPE0450</v>
          </cell>
        </row>
        <row r="147">
          <cell r="K147" t="str">
            <v>Perfil C Metálico de aço carbono - NBR 14890</v>
          </cell>
          <cell r="L147">
            <v>1</v>
          </cell>
          <cell r="M147" t="str">
            <v>Chapa de Poliéster (PRFV)</v>
          </cell>
          <cell r="N147" t="str">
            <v>ABNT TIPO X</v>
          </cell>
          <cell r="O147">
            <v>5.25</v>
          </cell>
          <cell r="P147" t="str">
            <v>104BPE0450</v>
          </cell>
        </row>
        <row r="148">
          <cell r="K148" t="str">
            <v>Perfil C Metálico de aço carbono - NBR 14890</v>
          </cell>
          <cell r="L148">
            <v>2</v>
          </cell>
          <cell r="M148" t="str">
            <v>Chapa de Poliéster (PRFV)</v>
          </cell>
          <cell r="N148" t="str">
            <v>ABNT TIPO III</v>
          </cell>
          <cell r="O148">
            <v>5.25</v>
          </cell>
          <cell r="P148" t="str">
            <v>104BPE0450</v>
          </cell>
        </row>
        <row r="149">
          <cell r="K149" t="str">
            <v>ECOLÓGICO</v>
          </cell>
          <cell r="L149">
            <v>1</v>
          </cell>
          <cell r="M149" t="str">
            <v>Chapa de Poliéster (PRFV)</v>
          </cell>
          <cell r="N149" t="str">
            <v>ABNT TIPO III</v>
          </cell>
          <cell r="O149">
            <v>0.79</v>
          </cell>
          <cell r="P149" t="str">
            <v>104BPE0450</v>
          </cell>
        </row>
        <row r="150">
          <cell r="K150" t="str">
            <v>ECOLÓGICO</v>
          </cell>
          <cell r="L150">
            <v>1</v>
          </cell>
          <cell r="M150" t="str">
            <v>Chapa de Poliéster (PRFV)</v>
          </cell>
          <cell r="N150" t="str">
            <v>ABNT TIPO III</v>
          </cell>
          <cell r="O150">
            <v>0.78500000000000003</v>
          </cell>
          <cell r="P150" t="str">
            <v>104BPE0450</v>
          </cell>
        </row>
        <row r="151">
          <cell r="K151" t="str">
            <v>Perfil C Metálico de aço carbono - NBR 14890</v>
          </cell>
          <cell r="L151">
            <v>2</v>
          </cell>
          <cell r="M151" t="str">
            <v>Chapa de Poliéster (PRFV)</v>
          </cell>
          <cell r="N151" t="str">
            <v>ABNT TIPO III</v>
          </cell>
          <cell r="O151">
            <v>5.25</v>
          </cell>
          <cell r="P151" t="str">
            <v>104BPE0450</v>
          </cell>
        </row>
        <row r="152">
          <cell r="K152" t="str">
            <v>ECOLÓGICO</v>
          </cell>
          <cell r="L152">
            <v>1</v>
          </cell>
          <cell r="M152" t="str">
            <v>Chapa de Poliéster (PRFV)</v>
          </cell>
          <cell r="N152" t="str">
            <v>ABNT TIPO III</v>
          </cell>
          <cell r="O152">
            <v>0.83</v>
          </cell>
          <cell r="P152" t="str">
            <v>104BPE0450</v>
          </cell>
        </row>
        <row r="153">
          <cell r="K153" t="str">
            <v>ECOLÓGICO</v>
          </cell>
          <cell r="L153">
            <v>1</v>
          </cell>
          <cell r="M153" t="str">
            <v>Chapa de Poliéster (PRFV)</v>
          </cell>
          <cell r="N153" t="str">
            <v>ABNT TIPO III</v>
          </cell>
          <cell r="O153">
            <v>0.43</v>
          </cell>
          <cell r="P153" t="str">
            <v>104BPE0450</v>
          </cell>
        </row>
        <row r="154">
          <cell r="K154" t="str">
            <v>ECOLÓGICO</v>
          </cell>
          <cell r="L154">
            <v>1</v>
          </cell>
          <cell r="M154" t="str">
            <v>Chapa de Poliéster (PRFV)</v>
          </cell>
          <cell r="N154" t="str">
            <v>ABNT TIPO III</v>
          </cell>
          <cell r="O154">
            <v>0.43</v>
          </cell>
          <cell r="P154" t="str">
            <v>104BPE0450</v>
          </cell>
        </row>
        <row r="155">
          <cell r="K155" t="str">
            <v>Perfil C Metálico de aço carbono - NBR 14890</v>
          </cell>
          <cell r="L155">
            <v>2</v>
          </cell>
          <cell r="M155" t="str">
            <v>Chapa de Poliéster (PRFV)</v>
          </cell>
          <cell r="N155" t="str">
            <v>ABNT TIPO X</v>
          </cell>
          <cell r="O155">
            <v>5.25</v>
          </cell>
          <cell r="P155" t="str">
            <v>104BPE0450</v>
          </cell>
        </row>
        <row r="156">
          <cell r="K156" t="str">
            <v>ECOLÓGICO</v>
          </cell>
          <cell r="L156">
            <v>1</v>
          </cell>
          <cell r="M156" t="str">
            <v>Chapa de Poliéster (PRFV)</v>
          </cell>
          <cell r="N156" t="str">
            <v>ABNT TIPO X</v>
          </cell>
          <cell r="O156">
            <v>1</v>
          </cell>
          <cell r="P156" t="str">
            <v>104BPE0470</v>
          </cell>
        </row>
        <row r="157">
          <cell r="K157" t="str">
            <v>Perfil C Metálico de aço carbono - NBR 14890</v>
          </cell>
          <cell r="L157">
            <v>2</v>
          </cell>
          <cell r="M157" t="str">
            <v>Chapa de Poliéster (PRFV)</v>
          </cell>
          <cell r="N157" t="str">
            <v>ABNT TIPO III</v>
          </cell>
          <cell r="O157">
            <v>5.25</v>
          </cell>
          <cell r="P157" t="str">
            <v>104BPE0470</v>
          </cell>
        </row>
        <row r="158">
          <cell r="K158" t="str">
            <v>SEMI-PÓRTICO</v>
          </cell>
          <cell r="L158">
            <v>1</v>
          </cell>
          <cell r="M158" t="str">
            <v>Chapa de Poliéster (PRFV)</v>
          </cell>
          <cell r="N158" t="str">
            <v>ABNT TIPO III</v>
          </cell>
          <cell r="O158">
            <v>9</v>
          </cell>
          <cell r="P158" t="str">
            <v>104BPE0470</v>
          </cell>
        </row>
        <row r="159">
          <cell r="K159" t="str">
            <v>ECOLÓGICO</v>
          </cell>
          <cell r="L159">
            <v>1</v>
          </cell>
          <cell r="M159" t="str">
            <v>Chapa de Poliéster (PRFV)</v>
          </cell>
          <cell r="N159" t="str">
            <v>ABNT TIPO III</v>
          </cell>
          <cell r="O159">
            <v>0.79</v>
          </cell>
          <cell r="P159" t="str">
            <v>104BPE0470</v>
          </cell>
        </row>
        <row r="160">
          <cell r="K160" t="str">
            <v>ECOLÓGICO</v>
          </cell>
          <cell r="L160">
            <v>1</v>
          </cell>
          <cell r="M160" t="str">
            <v>Chapa de Poliéster (PRFV)</v>
          </cell>
          <cell r="N160" t="str">
            <v>ABNT TIPO III</v>
          </cell>
          <cell r="O160">
            <v>0.78500000000000003</v>
          </cell>
          <cell r="P160" t="str">
            <v>104BPE0470</v>
          </cell>
        </row>
        <row r="161">
          <cell r="K161" t="str">
            <v>ECOLÓGICO</v>
          </cell>
          <cell r="L161">
            <v>1</v>
          </cell>
          <cell r="M161" t="str">
            <v>Chapa de Poliéster (PRFV)</v>
          </cell>
          <cell r="N161" t="str">
            <v>ABNT TIPO III</v>
          </cell>
          <cell r="O161">
            <v>1</v>
          </cell>
          <cell r="P161" t="str">
            <v>104BPE0470</v>
          </cell>
        </row>
        <row r="162">
          <cell r="K162" t="str">
            <v>ECOLÓGICO</v>
          </cell>
          <cell r="L162">
            <v>1</v>
          </cell>
          <cell r="M162" t="str">
            <v>Chapa de Poliéster (PRFV)</v>
          </cell>
          <cell r="N162" t="str">
            <v>ABNT TIPO III</v>
          </cell>
          <cell r="O162">
            <v>0.79</v>
          </cell>
          <cell r="P162" t="str">
            <v>104BPE0470</v>
          </cell>
        </row>
        <row r="163">
          <cell r="K163" t="str">
            <v>ECOLÓGICO</v>
          </cell>
          <cell r="L163">
            <v>1</v>
          </cell>
          <cell r="M163" t="str">
            <v>Chapa de Poliéster (PRFV)</v>
          </cell>
          <cell r="N163" t="str">
            <v>ABNT TIPO III</v>
          </cell>
          <cell r="O163">
            <v>1</v>
          </cell>
          <cell r="P163" t="str">
            <v>104BPE0470</v>
          </cell>
        </row>
        <row r="164">
          <cell r="K164" t="str">
            <v>Perfil C Metálico de aço carbono - NBR 14890</v>
          </cell>
          <cell r="L164">
            <v>2</v>
          </cell>
          <cell r="M164" t="str">
            <v>Chapa de Poliéster (PRFV)</v>
          </cell>
          <cell r="N164" t="str">
            <v>ABNT TIPO III</v>
          </cell>
          <cell r="O164">
            <v>3</v>
          </cell>
          <cell r="P164" t="str">
            <v>104BPE0470</v>
          </cell>
        </row>
        <row r="165">
          <cell r="K165" t="str">
            <v>Perfil C Metálico de aço carbono - NBR 14890</v>
          </cell>
          <cell r="L165">
            <v>2</v>
          </cell>
          <cell r="M165" t="str">
            <v>Chapa de Poliéster (PRFV)</v>
          </cell>
          <cell r="N165" t="str">
            <v>ABNT TIPO III</v>
          </cell>
          <cell r="O165">
            <v>3</v>
          </cell>
          <cell r="P165" t="str">
            <v>104BPE0470</v>
          </cell>
        </row>
        <row r="166">
          <cell r="K166" t="str">
            <v>ECOLÓGICO</v>
          </cell>
          <cell r="L166">
            <v>1</v>
          </cell>
          <cell r="M166" t="str">
            <v>Chapa de Poliéster (PRFV)</v>
          </cell>
          <cell r="N166" t="str">
            <v>ABNT TIPO III</v>
          </cell>
          <cell r="O166">
            <v>0.51</v>
          </cell>
          <cell r="P166" t="str">
            <v>104BPE0470</v>
          </cell>
        </row>
        <row r="167">
          <cell r="K167" t="str">
            <v>Perfil C Metálico de aço carbono - NBR 14890</v>
          </cell>
          <cell r="L167">
            <v>2</v>
          </cell>
          <cell r="M167" t="str">
            <v>Chapa de Poliéster (PRFV)</v>
          </cell>
          <cell r="N167" t="str">
            <v>ABNT TIPO III</v>
          </cell>
          <cell r="O167">
            <v>3</v>
          </cell>
          <cell r="P167" t="str">
            <v>104BPE0470</v>
          </cell>
        </row>
        <row r="168">
          <cell r="K168" t="str">
            <v>Perfil C Metálico de aço carbono - NBR 14890</v>
          </cell>
          <cell r="L168">
            <v>2</v>
          </cell>
          <cell r="M168" t="str">
            <v>Chapa de Poliéster (PRFV)</v>
          </cell>
          <cell r="N168" t="str">
            <v>ABNT TIPO III</v>
          </cell>
          <cell r="O168">
            <v>3</v>
          </cell>
          <cell r="P168" t="str">
            <v>104BPE0470</v>
          </cell>
        </row>
        <row r="169">
          <cell r="K169" t="str">
            <v>Perfil C Metálico de aço carbono - NBR 14890</v>
          </cell>
          <cell r="L169">
            <v>2</v>
          </cell>
          <cell r="M169" t="str">
            <v>Chapa de Poliéster (PRFV)</v>
          </cell>
          <cell r="N169" t="str">
            <v>ABNT TIPO III</v>
          </cell>
          <cell r="O169">
            <v>4.5</v>
          </cell>
          <cell r="P169" t="str">
            <v>104BPE0470</v>
          </cell>
        </row>
        <row r="170">
          <cell r="K170" t="str">
            <v>ECOLÓGICO</v>
          </cell>
          <cell r="L170">
            <v>1</v>
          </cell>
          <cell r="M170" t="str">
            <v>Chapa de Poliéster (PRFV)</v>
          </cell>
          <cell r="N170" t="str">
            <v>ABNT TIPO III</v>
          </cell>
          <cell r="O170">
            <v>0.79</v>
          </cell>
          <cell r="P170" t="str">
            <v>104BPE0470</v>
          </cell>
        </row>
        <row r="171">
          <cell r="K171" t="str">
            <v>ECOLÓGICO</v>
          </cell>
          <cell r="L171">
            <v>1</v>
          </cell>
          <cell r="M171" t="str">
            <v>Chapa de Poliéster (PRFV)</v>
          </cell>
          <cell r="N171" t="str">
            <v>ABNT TIPO III</v>
          </cell>
          <cell r="O171">
            <v>0.79</v>
          </cell>
          <cell r="P171" t="str">
            <v>104BPE0470</v>
          </cell>
        </row>
        <row r="172">
          <cell r="K172" t="str">
            <v>Perfil C Metálico de aço carbono - NBR 14890</v>
          </cell>
          <cell r="L172">
            <v>2</v>
          </cell>
          <cell r="M172" t="str">
            <v>Chapa de Poliéster (PRFV)</v>
          </cell>
          <cell r="N172" t="str">
            <v>ABNT TIPO III</v>
          </cell>
          <cell r="O172">
            <v>5.25</v>
          </cell>
          <cell r="P172" t="str">
            <v>104BPE0470</v>
          </cell>
        </row>
        <row r="173">
          <cell r="K173" t="str">
            <v>ECOLÓGICO</v>
          </cell>
          <cell r="L173">
            <v>1</v>
          </cell>
          <cell r="M173" t="str">
            <v>Chapa de Poliéster (PRFV)</v>
          </cell>
          <cell r="N173" t="str">
            <v>ABNT TIPO III</v>
          </cell>
          <cell r="O173">
            <v>0.79</v>
          </cell>
          <cell r="P173" t="str">
            <v>104BPE0470</v>
          </cell>
        </row>
        <row r="174">
          <cell r="K174" t="str">
            <v>ECOLÓGICO</v>
          </cell>
          <cell r="L174">
            <v>2</v>
          </cell>
          <cell r="M174" t="str">
            <v>Chapa de Poliéster (PRFV)</v>
          </cell>
          <cell r="N174" t="str">
            <v>ABNT TIPO III</v>
          </cell>
          <cell r="O174">
            <v>2.5</v>
          </cell>
          <cell r="P174" t="str">
            <v>104BPE0470</v>
          </cell>
        </row>
        <row r="175">
          <cell r="K175" t="str">
            <v>ECOLÓGICO</v>
          </cell>
          <cell r="L175">
            <v>1</v>
          </cell>
          <cell r="M175" t="str">
            <v>Chapa de Poliéster (PRFV)</v>
          </cell>
          <cell r="N175" t="str">
            <v>ABNT TIPO III</v>
          </cell>
          <cell r="O175">
            <v>1</v>
          </cell>
          <cell r="P175" t="str">
            <v>104BPE0470</v>
          </cell>
        </row>
        <row r="176">
          <cell r="K176" t="str">
            <v>ECOLÓGICO</v>
          </cell>
          <cell r="L176">
            <v>1</v>
          </cell>
          <cell r="M176" t="str">
            <v>Chapa de Poliéster (PRFV)</v>
          </cell>
          <cell r="N176" t="str">
            <v>ABNT TIPO III</v>
          </cell>
          <cell r="O176">
            <v>1</v>
          </cell>
          <cell r="P176" t="str">
            <v>104BPE0470</v>
          </cell>
        </row>
        <row r="177">
          <cell r="K177" t="str">
            <v>ECOLÓGICO</v>
          </cell>
          <cell r="L177">
            <v>2</v>
          </cell>
          <cell r="M177" t="str">
            <v>Chapa de Poliéster (PRFV)</v>
          </cell>
          <cell r="N177" t="str">
            <v>ABNT TIPO III</v>
          </cell>
          <cell r="O177">
            <v>2.5</v>
          </cell>
          <cell r="P177" t="str">
            <v>104BPE0470</v>
          </cell>
        </row>
        <row r="178">
          <cell r="K178" t="str">
            <v>Perfil C Metálico de aço carbono - NBR 14890</v>
          </cell>
          <cell r="L178">
            <v>2</v>
          </cell>
          <cell r="M178" t="str">
            <v>Chapa de Poliéster (PRFV)</v>
          </cell>
          <cell r="N178" t="str">
            <v>ABNT TIPO III</v>
          </cell>
          <cell r="O178">
            <v>5.25</v>
          </cell>
          <cell r="P178" t="str">
            <v>104BPE0470</v>
          </cell>
        </row>
        <row r="179">
          <cell r="K179" t="str">
            <v>ECOLÓGICO</v>
          </cell>
          <cell r="L179">
            <v>1</v>
          </cell>
          <cell r="M179" t="str">
            <v>Chapa de Poliéster (PRFV)</v>
          </cell>
          <cell r="N179" t="str">
            <v>ABNT TIPO III</v>
          </cell>
          <cell r="O179">
            <v>0.83</v>
          </cell>
          <cell r="P179" t="str">
            <v>104BPE0470</v>
          </cell>
        </row>
        <row r="180">
          <cell r="K180" t="str">
            <v>ECOLÓGICO</v>
          </cell>
          <cell r="L180">
            <v>1</v>
          </cell>
          <cell r="M180" t="str">
            <v>Chapa de Poliéster (PRFV)</v>
          </cell>
          <cell r="N180" t="str">
            <v>ABNT TIPO III</v>
          </cell>
          <cell r="O180">
            <v>0.79</v>
          </cell>
          <cell r="P180" t="str">
            <v>104BPE0470</v>
          </cell>
        </row>
        <row r="181">
          <cell r="K181" t="str">
            <v>Perfil C Metálico de aço carbono - NBR 14890</v>
          </cell>
          <cell r="L181">
            <v>2</v>
          </cell>
          <cell r="M181" t="str">
            <v>Chapa de Poliéster (PRFV)</v>
          </cell>
          <cell r="N181" t="str">
            <v>ABNT TIPO III</v>
          </cell>
          <cell r="O181">
            <v>4.5</v>
          </cell>
          <cell r="P181" t="str">
            <v>104BPE0470</v>
          </cell>
        </row>
        <row r="182">
          <cell r="K182" t="str">
            <v>ECOLÓGICO</v>
          </cell>
          <cell r="L182">
            <v>1</v>
          </cell>
          <cell r="M182" t="str">
            <v>Chapa de Poliéster (PRFV)</v>
          </cell>
          <cell r="N182" t="str">
            <v>ABNT TIPO III</v>
          </cell>
          <cell r="O182">
            <v>0.79</v>
          </cell>
          <cell r="P182" t="str">
            <v>104BPE0470</v>
          </cell>
        </row>
        <row r="183">
          <cell r="K183" t="str">
            <v>ECOLÓGICO</v>
          </cell>
          <cell r="L183">
            <v>1</v>
          </cell>
          <cell r="M183" t="str">
            <v>Chapa de Poliéster (PRFV)</v>
          </cell>
          <cell r="N183" t="str">
            <v>ABNT TIPO III</v>
          </cell>
          <cell r="O183">
            <v>1</v>
          </cell>
          <cell r="P183" t="str">
            <v>104BPE0470</v>
          </cell>
        </row>
        <row r="184">
          <cell r="K184" t="str">
            <v>ECOLÓGICO</v>
          </cell>
          <cell r="L184">
            <v>1</v>
          </cell>
          <cell r="M184" t="str">
            <v>Chapa de Poliéster (PRFV)</v>
          </cell>
          <cell r="N184" t="str">
            <v>ABNT TIPO III</v>
          </cell>
          <cell r="O184">
            <v>1</v>
          </cell>
          <cell r="P184" t="str">
            <v>104BPE0470</v>
          </cell>
        </row>
        <row r="185">
          <cell r="K185" t="str">
            <v>ECOLÓGICO</v>
          </cell>
          <cell r="L185">
            <v>1</v>
          </cell>
          <cell r="M185" t="str">
            <v>Chapa de Poliéster (PRFV)</v>
          </cell>
          <cell r="N185" t="str">
            <v>ABNT TIPO III</v>
          </cell>
          <cell r="O185">
            <v>0.51</v>
          </cell>
          <cell r="P185" t="str">
            <v>104BPE0470</v>
          </cell>
        </row>
        <row r="186">
          <cell r="K186" t="str">
            <v>ECOLÓGICO</v>
          </cell>
          <cell r="L186">
            <v>1</v>
          </cell>
          <cell r="M186" t="str">
            <v>Chapa de Poliéster (PRFV)</v>
          </cell>
          <cell r="N186" t="str">
            <v>ABNT TIPO III</v>
          </cell>
          <cell r="O186">
            <v>1</v>
          </cell>
          <cell r="P186" t="str">
            <v>104BPE0470</v>
          </cell>
        </row>
        <row r="187">
          <cell r="K187" t="str">
            <v>ECOLÓGICO</v>
          </cell>
          <cell r="L187">
            <v>1</v>
          </cell>
          <cell r="M187" t="str">
            <v>Chapa de Poliéster (PRFV)</v>
          </cell>
          <cell r="N187" t="str">
            <v>ABNT TIPO III</v>
          </cell>
          <cell r="O187">
            <v>1</v>
          </cell>
          <cell r="P187" t="str">
            <v>104BPE0470</v>
          </cell>
        </row>
        <row r="188">
          <cell r="K188" t="str">
            <v>ECOLÓGICO</v>
          </cell>
          <cell r="L188">
            <v>1</v>
          </cell>
          <cell r="M188" t="str">
            <v>Chapa de Poliéster (PRFV)</v>
          </cell>
          <cell r="N188" t="str">
            <v>ABNT TIPO III</v>
          </cell>
          <cell r="O188">
            <v>0.79</v>
          </cell>
          <cell r="P188" t="str">
            <v>104BPE0470</v>
          </cell>
        </row>
        <row r="189">
          <cell r="K189" t="str">
            <v>ECOLÓGICO</v>
          </cell>
          <cell r="L189">
            <v>1</v>
          </cell>
          <cell r="M189" t="str">
            <v>Chapa de Poliéster (PRFV)</v>
          </cell>
          <cell r="N189" t="str">
            <v>ABNT TIPO III</v>
          </cell>
          <cell r="O189">
            <v>0.79</v>
          </cell>
          <cell r="P189" t="str">
            <v>104BPE0470</v>
          </cell>
        </row>
        <row r="190">
          <cell r="K190" t="str">
            <v>ECOLÓGICO</v>
          </cell>
          <cell r="L190">
            <v>1</v>
          </cell>
          <cell r="M190" t="str">
            <v>Chapa de Poliéster (PRFV)</v>
          </cell>
          <cell r="N190" t="str">
            <v>ABNT TIPO III</v>
          </cell>
          <cell r="O190">
            <v>0.79</v>
          </cell>
          <cell r="P190" t="str">
            <v>104BPE0470</v>
          </cell>
        </row>
        <row r="191">
          <cell r="K191" t="str">
            <v>ECOLÓGICO</v>
          </cell>
          <cell r="L191">
            <v>1</v>
          </cell>
          <cell r="M191" t="str">
            <v>Chapa de Poliéster (PRFV)</v>
          </cell>
          <cell r="N191" t="str">
            <v>ABNT TIPO III</v>
          </cell>
          <cell r="O191">
            <v>1</v>
          </cell>
          <cell r="P191" t="str">
            <v>104BPE0470</v>
          </cell>
        </row>
        <row r="192">
          <cell r="K192" t="str">
            <v>ECOLÓGICO</v>
          </cell>
          <cell r="L192">
            <v>1</v>
          </cell>
          <cell r="M192" t="str">
            <v>Chapa de Poliéster (PRFV)</v>
          </cell>
          <cell r="N192" t="str">
            <v>ABNT TIPO III</v>
          </cell>
          <cell r="O192">
            <v>1</v>
          </cell>
          <cell r="P192" t="str">
            <v>104BPE0470</v>
          </cell>
        </row>
        <row r="193">
          <cell r="K193" t="str">
            <v>ECOLÓGICO</v>
          </cell>
          <cell r="L193">
            <v>1</v>
          </cell>
          <cell r="M193" t="str">
            <v>Chapa de Poliéster (PRFV)</v>
          </cell>
          <cell r="N193" t="str">
            <v>ABNT TIPO III</v>
          </cell>
          <cell r="O193">
            <v>0.79</v>
          </cell>
          <cell r="P193" t="str">
            <v>104BPE0470</v>
          </cell>
        </row>
        <row r="194">
          <cell r="K194" t="str">
            <v>PÓRTICO</v>
          </cell>
          <cell r="L194">
            <v>1</v>
          </cell>
          <cell r="M194" t="str">
            <v>Chapa de Poliéster (PRFV)</v>
          </cell>
          <cell r="N194" t="str">
            <v>ABNT TIPO III</v>
          </cell>
          <cell r="O194">
            <v>8</v>
          </cell>
          <cell r="P194" t="str">
            <v>104BPE0470</v>
          </cell>
        </row>
        <row r="195">
          <cell r="M195" t="str">
            <v>Chapa de Poliéster (PRFV)</v>
          </cell>
          <cell r="N195" t="str">
            <v>ABNT TIPO III</v>
          </cell>
          <cell r="O195">
            <v>8</v>
          </cell>
          <cell r="P195" t="str">
            <v>104BPE0470</v>
          </cell>
        </row>
        <row r="196">
          <cell r="M196" t="str">
            <v>Chapa de Poliéster (PRFV)</v>
          </cell>
          <cell r="N196" t="str">
            <v>ABNT TIPO III</v>
          </cell>
          <cell r="O196">
            <v>8</v>
          </cell>
          <cell r="P196" t="str">
            <v>104BPE0470</v>
          </cell>
        </row>
        <row r="197">
          <cell r="M197" t="str">
            <v>Chapa de Poliéster (PRFV)</v>
          </cell>
          <cell r="N197" t="str">
            <v>ABNT TIPO III</v>
          </cell>
          <cell r="O197">
            <v>8</v>
          </cell>
          <cell r="P197" t="str">
            <v>104BPE0470</v>
          </cell>
        </row>
        <row r="198">
          <cell r="K198" t="str">
            <v>ECOLÓGICO</v>
          </cell>
          <cell r="L198">
            <v>1</v>
          </cell>
          <cell r="M198" t="str">
            <v>Chapa de Poliéster (PRFV)</v>
          </cell>
          <cell r="N198" t="str">
            <v>ABNT TIPO III</v>
          </cell>
          <cell r="O198">
            <v>1</v>
          </cell>
          <cell r="P198" t="str">
            <v>104BPE0470</v>
          </cell>
        </row>
        <row r="199">
          <cell r="K199" t="str">
            <v>ECOLÓGICO</v>
          </cell>
          <cell r="L199">
            <v>1</v>
          </cell>
          <cell r="M199" t="str">
            <v>Chapa de Poliéster (PRFV)</v>
          </cell>
          <cell r="N199" t="str">
            <v>ABNT TIPO III</v>
          </cell>
          <cell r="O199">
            <v>1</v>
          </cell>
          <cell r="P199" t="str">
            <v>104BPE0470</v>
          </cell>
        </row>
        <row r="200">
          <cell r="K200" t="str">
            <v>ECOLÓGICO</v>
          </cell>
          <cell r="L200">
            <v>1</v>
          </cell>
          <cell r="M200" t="str">
            <v>Chapa de Poliéster (PRFV)</v>
          </cell>
          <cell r="N200" t="str">
            <v>ABNT TIPO III</v>
          </cell>
          <cell r="O200">
            <v>1</v>
          </cell>
          <cell r="P200" t="str">
            <v>104BPE0470</v>
          </cell>
        </row>
        <row r="201">
          <cell r="K201" t="str">
            <v>ECOLÓGICO</v>
          </cell>
          <cell r="L201">
            <v>1</v>
          </cell>
          <cell r="M201" t="str">
            <v>Chapa de Poliéster (PRFV)</v>
          </cell>
          <cell r="N201" t="str">
            <v>ABNT TIPO III</v>
          </cell>
          <cell r="O201">
            <v>1</v>
          </cell>
          <cell r="P201" t="str">
            <v>104BPE0470</v>
          </cell>
        </row>
        <row r="202">
          <cell r="K202" t="str">
            <v>ECOLÓGICO</v>
          </cell>
          <cell r="L202">
            <v>1</v>
          </cell>
          <cell r="M202" t="str">
            <v>Chapa de Poliéster (PRFV)</v>
          </cell>
          <cell r="N202" t="str">
            <v>ABNT TIPO III</v>
          </cell>
          <cell r="O202">
            <v>0.79</v>
          </cell>
          <cell r="P202" t="str">
            <v>104BPE0470</v>
          </cell>
        </row>
        <row r="203">
          <cell r="K203" t="str">
            <v>ECOLÓGICO</v>
          </cell>
          <cell r="L203">
            <v>1</v>
          </cell>
          <cell r="M203" t="str">
            <v>Chapa de Poliéster (PRFV)</v>
          </cell>
          <cell r="N203" t="str">
            <v>ABNT TIPO III</v>
          </cell>
          <cell r="O203">
            <v>1</v>
          </cell>
          <cell r="P203" t="str">
            <v>104BPE0470</v>
          </cell>
        </row>
        <row r="204">
          <cell r="K204" t="str">
            <v>ECOLÓGICO</v>
          </cell>
          <cell r="L204">
            <v>1</v>
          </cell>
          <cell r="M204" t="str">
            <v>Chapa de Poliéster (PRFV)</v>
          </cell>
          <cell r="N204" t="str">
            <v>ABNT TIPO III</v>
          </cell>
          <cell r="O204">
            <v>1.75</v>
          </cell>
          <cell r="P204" t="str">
            <v>104BPE0470</v>
          </cell>
        </row>
        <row r="205">
          <cell r="K205" t="str">
            <v>ECOLÓGICO</v>
          </cell>
          <cell r="L205">
            <v>1</v>
          </cell>
          <cell r="M205" t="str">
            <v>Chapa de Poliéster (PRFV)</v>
          </cell>
          <cell r="N205" t="str">
            <v>ABNT TIPO III</v>
          </cell>
          <cell r="O205">
            <v>1</v>
          </cell>
          <cell r="P205" t="str">
            <v>104BPE0470</v>
          </cell>
        </row>
        <row r="206">
          <cell r="K206" t="str">
            <v>ECOLÓGICO</v>
          </cell>
          <cell r="L206">
            <v>1</v>
          </cell>
          <cell r="M206" t="str">
            <v>Chapa de Poliéster (PRFV)</v>
          </cell>
          <cell r="N206" t="str">
            <v>ABNT TIPO III</v>
          </cell>
          <cell r="O206">
            <v>1</v>
          </cell>
          <cell r="P206" t="str">
            <v>104BPE0470</v>
          </cell>
        </row>
        <row r="207">
          <cell r="K207" t="str">
            <v>ECOLÓGICO</v>
          </cell>
          <cell r="L207">
            <v>1</v>
          </cell>
          <cell r="M207" t="str">
            <v>Chapa de Poliéster (PRFV)</v>
          </cell>
          <cell r="N207" t="str">
            <v>ABNT TIPO III</v>
          </cell>
          <cell r="O207">
            <v>1</v>
          </cell>
          <cell r="P207" t="str">
            <v>104BPE0470</v>
          </cell>
        </row>
        <row r="208">
          <cell r="K208" t="str">
            <v>Perfil C Metálico de aço carbono - NBR 14890</v>
          </cell>
          <cell r="L208">
            <v>2</v>
          </cell>
          <cell r="M208" t="str">
            <v>Chapa de Poliéster (PRFV)</v>
          </cell>
          <cell r="N208" t="str">
            <v>ABNT TIPO III</v>
          </cell>
          <cell r="O208">
            <v>5.25</v>
          </cell>
          <cell r="P208" t="str">
            <v>104BPE0470</v>
          </cell>
        </row>
        <row r="209">
          <cell r="K209" t="str">
            <v>ECOLÓGICO</v>
          </cell>
          <cell r="L209">
            <v>1</v>
          </cell>
          <cell r="M209" t="str">
            <v>Chapa de Poliéster (PRFV)</v>
          </cell>
          <cell r="N209" t="str">
            <v>ABNT TIPO III</v>
          </cell>
          <cell r="O209">
            <v>0.79</v>
          </cell>
          <cell r="P209" t="str">
            <v>104BPE0470</v>
          </cell>
        </row>
        <row r="210">
          <cell r="K210" t="str">
            <v>ECOLÓGICO</v>
          </cell>
          <cell r="L210">
            <v>1</v>
          </cell>
          <cell r="M210" t="str">
            <v>Chapa de Poliéster (PRFV)</v>
          </cell>
          <cell r="N210" t="str">
            <v>ABNT TIPO III</v>
          </cell>
          <cell r="O210">
            <v>0.79</v>
          </cell>
          <cell r="P210" t="str">
            <v>104BPE0470</v>
          </cell>
        </row>
        <row r="211">
          <cell r="K211" t="str">
            <v>ECOLÓGICO</v>
          </cell>
          <cell r="L211">
            <v>1</v>
          </cell>
          <cell r="M211" t="str">
            <v>Chapa de Poliéster (PRFV)</v>
          </cell>
          <cell r="N211" t="str">
            <v>ABNT TIPO III</v>
          </cell>
          <cell r="O211">
            <v>0.43</v>
          </cell>
          <cell r="P211" t="str">
            <v>104BPE0470</v>
          </cell>
        </row>
        <row r="212">
          <cell r="K212" t="str">
            <v>ECOLÓGICO</v>
          </cell>
          <cell r="L212">
            <v>1</v>
          </cell>
          <cell r="M212" t="str">
            <v>Chapa de Poliéster (PRFV)</v>
          </cell>
          <cell r="N212" t="str">
            <v>ABNT TIPO III</v>
          </cell>
          <cell r="O212">
            <v>0.79</v>
          </cell>
          <cell r="P212" t="str">
            <v>104BPE0470</v>
          </cell>
        </row>
        <row r="213">
          <cell r="K213" t="str">
            <v>ECOLÓGICO</v>
          </cell>
          <cell r="L213">
            <v>1</v>
          </cell>
          <cell r="M213" t="str">
            <v>Chapa de Poliéster (PRFV)</v>
          </cell>
          <cell r="N213" t="str">
            <v>ABNT TIPO III</v>
          </cell>
          <cell r="O213">
            <v>0.79</v>
          </cell>
          <cell r="P213" t="str">
            <v>104BPE0470</v>
          </cell>
        </row>
        <row r="214">
          <cell r="K214" t="str">
            <v>ECOLÓGICO</v>
          </cell>
          <cell r="L214">
            <v>1</v>
          </cell>
          <cell r="M214" t="str">
            <v>Chapa de Poliéster (PRFV)</v>
          </cell>
          <cell r="N214" t="str">
            <v>ABNT TIPO III</v>
          </cell>
          <cell r="O214">
            <v>0.43</v>
          </cell>
          <cell r="P214" t="str">
            <v>104BPE0470</v>
          </cell>
        </row>
        <row r="215">
          <cell r="K215" t="str">
            <v>Perfil C Metálico de aço carbono - NBR 14890</v>
          </cell>
          <cell r="L215">
            <v>2</v>
          </cell>
          <cell r="M215" t="str">
            <v>Chapa de Poliéster (PRFV)</v>
          </cell>
          <cell r="N215" t="str">
            <v>ABNT TIPO III</v>
          </cell>
          <cell r="O215">
            <v>3</v>
          </cell>
          <cell r="P215" t="str">
            <v>104BPE0470</v>
          </cell>
        </row>
        <row r="216">
          <cell r="K216" t="str">
            <v>ECOLÓGICO</v>
          </cell>
          <cell r="L216">
            <v>1</v>
          </cell>
          <cell r="M216" t="str">
            <v>Chapa de Poliéster (PRFV)</v>
          </cell>
          <cell r="N216" t="str">
            <v>ABNT TIPO III</v>
          </cell>
          <cell r="O216">
            <v>0.83</v>
          </cell>
          <cell r="P216" t="str">
            <v>104BPE0470</v>
          </cell>
        </row>
        <row r="217">
          <cell r="K217" t="str">
            <v>SEMI-PÓRTICO</v>
          </cell>
          <cell r="L217">
            <v>1</v>
          </cell>
          <cell r="M217" t="str">
            <v>Chapa de Poliéster (PRFV)</v>
          </cell>
          <cell r="N217" t="str">
            <v>ABNT TIPO X</v>
          </cell>
          <cell r="O217">
            <v>9</v>
          </cell>
          <cell r="P217" t="str">
            <v>104BPE0490</v>
          </cell>
        </row>
        <row r="218">
          <cell r="K218" t="str">
            <v>Perfil C Metálico de aço carbono - NBR 14890</v>
          </cell>
          <cell r="L218">
            <v>2</v>
          </cell>
          <cell r="M218" t="str">
            <v>Chapa de Poliéster (PRFV)</v>
          </cell>
          <cell r="N218" t="str">
            <v>ABNT TIPO III</v>
          </cell>
          <cell r="O218">
            <v>3</v>
          </cell>
          <cell r="P218" t="str">
            <v>104BPE0490</v>
          </cell>
        </row>
        <row r="219">
          <cell r="K219" t="str">
            <v>ECOLÓGICO</v>
          </cell>
          <cell r="L219">
            <v>1</v>
          </cell>
          <cell r="M219" t="str">
            <v>Chapa de Poliéster (PRFV)</v>
          </cell>
          <cell r="N219" t="str">
            <v>ABNT TIPO III</v>
          </cell>
          <cell r="O219">
            <v>0.51</v>
          </cell>
          <cell r="P219" t="str">
            <v>104BPE0490</v>
          </cell>
        </row>
        <row r="220">
          <cell r="K220" t="str">
            <v>ECOLÓGICO</v>
          </cell>
          <cell r="L220">
            <v>1</v>
          </cell>
          <cell r="M220" t="str">
            <v>Chapa de Poliéster (PRFV)</v>
          </cell>
          <cell r="N220" t="str">
            <v>ABNT TIPO III</v>
          </cell>
          <cell r="O220">
            <v>1</v>
          </cell>
          <cell r="P220" t="str">
            <v>104BPE0490</v>
          </cell>
        </row>
        <row r="221">
          <cell r="K221" t="str">
            <v>ECOLÓGICO</v>
          </cell>
          <cell r="L221">
            <v>1</v>
          </cell>
          <cell r="M221" t="str">
            <v>Chapa de Poliéster (PRFV)</v>
          </cell>
          <cell r="N221" t="str">
            <v>ABNT TIPO III</v>
          </cell>
          <cell r="O221">
            <v>0.79</v>
          </cell>
          <cell r="P221" t="str">
            <v>104BPE0490</v>
          </cell>
        </row>
        <row r="222">
          <cell r="K222" t="str">
            <v>Perfil C Metálico de aço carbono - NBR 14890</v>
          </cell>
          <cell r="L222">
            <v>2</v>
          </cell>
          <cell r="M222" t="str">
            <v>Chapa de Poliéster (PRFV)</v>
          </cell>
          <cell r="N222" t="str">
            <v>ABNT TIPO III</v>
          </cell>
          <cell r="O222">
            <v>4.5</v>
          </cell>
          <cell r="P222" t="str">
            <v>104BPE0490</v>
          </cell>
        </row>
        <row r="223">
          <cell r="K223" t="str">
            <v>Perfil C Metálico de aço carbono - NBR 14890</v>
          </cell>
          <cell r="L223">
            <v>2</v>
          </cell>
          <cell r="M223" t="str">
            <v>Chapa de Poliéster (PRFV)</v>
          </cell>
          <cell r="N223" t="str">
            <v>ABNT TIPO III</v>
          </cell>
          <cell r="O223">
            <v>5.25</v>
          </cell>
          <cell r="P223" t="str">
            <v>104BPE0490</v>
          </cell>
        </row>
        <row r="224">
          <cell r="K224" t="str">
            <v>ECOLÓGICO</v>
          </cell>
          <cell r="L224">
            <v>1</v>
          </cell>
          <cell r="M224" t="str">
            <v>Chapa de Poliéster (PRFV)</v>
          </cell>
          <cell r="N224" t="str">
            <v>ABNT TIPO III</v>
          </cell>
          <cell r="O224">
            <v>0.78500000000000003</v>
          </cell>
          <cell r="P224" t="str">
            <v>104BPE0490</v>
          </cell>
        </row>
        <row r="225">
          <cell r="K225" t="str">
            <v>ECOLÓGICO</v>
          </cell>
          <cell r="L225">
            <v>1</v>
          </cell>
          <cell r="M225" t="str">
            <v>Chapa de Poliéster (PRFV)</v>
          </cell>
          <cell r="N225" t="str">
            <v>ABNT TIPO III</v>
          </cell>
          <cell r="O225">
            <v>0.79</v>
          </cell>
          <cell r="P225" t="str">
            <v>104BPE0490</v>
          </cell>
        </row>
        <row r="226">
          <cell r="K226" t="str">
            <v>ECOLÓGICO</v>
          </cell>
          <cell r="L226">
            <v>1</v>
          </cell>
          <cell r="M226" t="str">
            <v>Chapa de Poliéster (PRFV)</v>
          </cell>
          <cell r="N226" t="str">
            <v>ABNT TIPO III</v>
          </cell>
          <cell r="O226">
            <v>1</v>
          </cell>
          <cell r="P226" t="str">
            <v>104BPE0490</v>
          </cell>
        </row>
        <row r="227">
          <cell r="K227" t="str">
            <v>PÓRTICO</v>
          </cell>
          <cell r="L227">
            <v>1</v>
          </cell>
          <cell r="M227" t="str">
            <v>Chapa de Poliéster (PRFV)</v>
          </cell>
          <cell r="N227" t="str">
            <v>ABNT TIPO III</v>
          </cell>
          <cell r="O227">
            <v>8</v>
          </cell>
          <cell r="P227" t="str">
            <v>104BPE0490</v>
          </cell>
        </row>
        <row r="228">
          <cell r="M228" t="str">
            <v>Chapa de Poliéster (PRFV)</v>
          </cell>
          <cell r="N228" t="str">
            <v>ABNT TIPO III</v>
          </cell>
          <cell r="O228">
            <v>8</v>
          </cell>
          <cell r="P228" t="str">
            <v>104BPE0490</v>
          </cell>
        </row>
        <row r="229">
          <cell r="M229" t="str">
            <v>Chapa de Poliéster (PRFV)</v>
          </cell>
          <cell r="N229" t="str">
            <v>ABNT TIPO III</v>
          </cell>
          <cell r="O229">
            <v>8</v>
          </cell>
          <cell r="P229" t="str">
            <v>104BPE0490</v>
          </cell>
        </row>
        <row r="230">
          <cell r="M230" t="str">
            <v>Chapa de Poliéster (PRFV)</v>
          </cell>
          <cell r="N230" t="str">
            <v>ABNT TIPO III</v>
          </cell>
          <cell r="O230">
            <v>8</v>
          </cell>
          <cell r="P230" t="str">
            <v>104BPE0490</v>
          </cell>
        </row>
        <row r="231">
          <cell r="K231" t="str">
            <v>ECOLÓGICO</v>
          </cell>
          <cell r="L231">
            <v>1</v>
          </cell>
          <cell r="M231" t="str">
            <v>Chapa de Poliéster (PRFV)</v>
          </cell>
          <cell r="N231" t="str">
            <v>ABNT TIPO III</v>
          </cell>
          <cell r="O231">
            <v>0.79</v>
          </cell>
          <cell r="P231" t="str">
            <v>104BPE0490</v>
          </cell>
        </row>
        <row r="232">
          <cell r="K232" t="str">
            <v>ECOLÓGICO</v>
          </cell>
          <cell r="L232">
            <v>1</v>
          </cell>
          <cell r="M232" t="str">
            <v>Chapa de Poliéster (PRFV)</v>
          </cell>
          <cell r="N232" t="str">
            <v>ABNT TIPO III</v>
          </cell>
          <cell r="O232">
            <v>0.51</v>
          </cell>
          <cell r="P232" t="str">
            <v>104BPE0490</v>
          </cell>
        </row>
        <row r="233">
          <cell r="K233" t="str">
            <v>ECOLÓGICO</v>
          </cell>
          <cell r="L233">
            <v>1</v>
          </cell>
          <cell r="M233" t="str">
            <v>Chapa de Poliéster (PRFV)</v>
          </cell>
          <cell r="N233" t="str">
            <v>ABNT TIPO III</v>
          </cell>
          <cell r="O233">
            <v>0.79</v>
          </cell>
          <cell r="P233" t="str">
            <v>104BPE0490</v>
          </cell>
        </row>
        <row r="234">
          <cell r="K234" t="str">
            <v>ECOLÓGICO</v>
          </cell>
          <cell r="L234">
            <v>1</v>
          </cell>
          <cell r="M234" t="str">
            <v>Chapa de Poliéster (PRFV)</v>
          </cell>
          <cell r="N234" t="str">
            <v>ABNT TIPO III</v>
          </cell>
          <cell r="O234">
            <v>0.79</v>
          </cell>
          <cell r="P234" t="str">
            <v>104BPE0490</v>
          </cell>
        </row>
        <row r="235">
          <cell r="K235" t="str">
            <v>Perfil C Metálico de aço carbono - NBR 14890</v>
          </cell>
          <cell r="L235">
            <v>2</v>
          </cell>
          <cell r="M235" t="str">
            <v>Chapa de Poliéster (PRFV)</v>
          </cell>
          <cell r="N235" t="str">
            <v>ABNT TIPO III</v>
          </cell>
          <cell r="O235">
            <v>5.25</v>
          </cell>
          <cell r="P235" t="str">
            <v>104BPE0490</v>
          </cell>
        </row>
        <row r="236">
          <cell r="K236" t="str">
            <v>ECOLÓGICO</v>
          </cell>
          <cell r="L236">
            <v>1</v>
          </cell>
          <cell r="M236" t="str">
            <v>Chapa de Poliéster (PRFV)</v>
          </cell>
          <cell r="N236" t="str">
            <v>ABNT TIPO III</v>
          </cell>
          <cell r="O236">
            <v>1</v>
          </cell>
          <cell r="P236" t="str">
            <v>104BPE0490</v>
          </cell>
        </row>
        <row r="237">
          <cell r="K237" t="str">
            <v>ECOLÓGICO</v>
          </cell>
          <cell r="L237">
            <v>1</v>
          </cell>
          <cell r="M237" t="str">
            <v>Chapa de Poliéster (PRFV)</v>
          </cell>
          <cell r="N237" t="str">
            <v>ABNT TIPO III</v>
          </cell>
          <cell r="O237">
            <v>0.79</v>
          </cell>
          <cell r="P237" t="str">
            <v>104BPE0490</v>
          </cell>
        </row>
        <row r="238">
          <cell r="K238" t="str">
            <v>Perfil C Metálico de aço carbono - NBR 14890</v>
          </cell>
          <cell r="L238">
            <v>2</v>
          </cell>
          <cell r="M238" t="str">
            <v>Chapa de Poliéster (PRFV)</v>
          </cell>
          <cell r="N238" t="str">
            <v>ABNT TIPO III</v>
          </cell>
          <cell r="O238">
            <v>5.25</v>
          </cell>
          <cell r="P238" t="str">
            <v>104BPE0490</v>
          </cell>
        </row>
        <row r="239">
          <cell r="K239" t="str">
            <v>ECOLÓGICO</v>
          </cell>
          <cell r="L239">
            <v>1</v>
          </cell>
          <cell r="M239" t="str">
            <v>Chapa de Poliéster (PRFV)</v>
          </cell>
          <cell r="N239" t="str">
            <v>ABNT TIPO III</v>
          </cell>
          <cell r="O239">
            <v>0.3</v>
          </cell>
          <cell r="P239" t="str">
            <v>104BPE0490</v>
          </cell>
        </row>
        <row r="240">
          <cell r="K240" t="str">
            <v>ECOLÓGICO</v>
          </cell>
          <cell r="L240">
            <v>1</v>
          </cell>
          <cell r="M240" t="str">
            <v>Chapa de Poliéster (PRFV)</v>
          </cell>
          <cell r="N240" t="str">
            <v>ABNT TIPO III</v>
          </cell>
          <cell r="O240">
            <v>0.3</v>
          </cell>
          <cell r="P240" t="str">
            <v>104BPE0490</v>
          </cell>
        </row>
        <row r="241">
          <cell r="K241" t="str">
            <v>Perfil C Metálico de aço carbono - NBR 14890</v>
          </cell>
          <cell r="L241">
            <v>2</v>
          </cell>
          <cell r="M241" t="str">
            <v>Chapa de Poliéster (PRFV)</v>
          </cell>
          <cell r="N241" t="str">
            <v>ABNT TIPO III</v>
          </cell>
          <cell r="O241">
            <v>5.25</v>
          </cell>
          <cell r="P241" t="str">
            <v>104BPE0490</v>
          </cell>
        </row>
        <row r="242">
          <cell r="K242" t="str">
            <v>ECOLÓGICO</v>
          </cell>
          <cell r="L242">
            <v>1</v>
          </cell>
          <cell r="M242" t="str">
            <v>Chapa de Poliéster (PRFV)</v>
          </cell>
          <cell r="N242" t="str">
            <v>ABNT TIPO III</v>
          </cell>
          <cell r="O242">
            <v>0.3</v>
          </cell>
          <cell r="P242" t="str">
            <v>104BPE0490</v>
          </cell>
        </row>
        <row r="243">
          <cell r="K243" t="str">
            <v>ECOLÓGICO</v>
          </cell>
          <cell r="L243">
            <v>1</v>
          </cell>
          <cell r="M243" t="str">
            <v>Chapa de Poliéster (PRFV)</v>
          </cell>
          <cell r="N243" t="str">
            <v>ABNT TIPO III</v>
          </cell>
          <cell r="O243">
            <v>0.3</v>
          </cell>
          <cell r="P243" t="str">
            <v>104BPE0490</v>
          </cell>
        </row>
        <row r="244">
          <cell r="K244" t="str">
            <v>ECOLÓGICO</v>
          </cell>
          <cell r="L244">
            <v>1</v>
          </cell>
          <cell r="M244" t="str">
            <v>Chapa de Poliéster (PRFV)</v>
          </cell>
          <cell r="N244" t="str">
            <v>ABNT TIPO III</v>
          </cell>
          <cell r="O244">
            <v>0.79</v>
          </cell>
          <cell r="P244" t="str">
            <v>104BPE0490</v>
          </cell>
        </row>
        <row r="245">
          <cell r="K245" t="str">
            <v>ECOLÓGICO</v>
          </cell>
          <cell r="L245">
            <v>1</v>
          </cell>
          <cell r="M245" t="str">
            <v>Chapa de Poliéster (PRFV)</v>
          </cell>
          <cell r="N245" t="str">
            <v>ABNT TIPO III</v>
          </cell>
          <cell r="O245">
            <v>1</v>
          </cell>
          <cell r="P245" t="str">
            <v>104BPE0490</v>
          </cell>
        </row>
        <row r="246">
          <cell r="K246" t="str">
            <v>ECOLÓGICO</v>
          </cell>
          <cell r="L246">
            <v>1</v>
          </cell>
          <cell r="M246" t="str">
            <v>Chapa de Poliéster (PRFV)</v>
          </cell>
          <cell r="N246" t="str">
            <v>ABNT TIPO III</v>
          </cell>
          <cell r="O246">
            <v>0.51</v>
          </cell>
          <cell r="P246" t="str">
            <v>104BPE0490</v>
          </cell>
        </row>
        <row r="247">
          <cell r="K247" t="str">
            <v>ECOLÓGICO</v>
          </cell>
          <cell r="L247">
            <v>1</v>
          </cell>
          <cell r="M247" t="str">
            <v>Chapa de Poliéster (PRFV)</v>
          </cell>
          <cell r="N247" t="str">
            <v>ABNT TIPO III</v>
          </cell>
          <cell r="O247">
            <v>0.79</v>
          </cell>
          <cell r="P247" t="str">
            <v>104BPE0490</v>
          </cell>
        </row>
        <row r="248">
          <cell r="K248" t="str">
            <v>ECOLÓGICO</v>
          </cell>
          <cell r="L248">
            <v>1</v>
          </cell>
          <cell r="M248" t="str">
            <v>Chapa de Poliéster (PRFV)</v>
          </cell>
          <cell r="N248" t="str">
            <v>ABNT TIPO III</v>
          </cell>
          <cell r="O248">
            <v>0.79</v>
          </cell>
          <cell r="P248" t="str">
            <v>104BPE0490</v>
          </cell>
        </row>
        <row r="249">
          <cell r="K249" t="str">
            <v>ECOLÓGICO</v>
          </cell>
          <cell r="L249">
            <v>1</v>
          </cell>
          <cell r="M249" t="str">
            <v>Chapa de Poliéster (PRFV)</v>
          </cell>
          <cell r="N249" t="str">
            <v>ABNT TIPO III</v>
          </cell>
          <cell r="O249">
            <v>0.79</v>
          </cell>
          <cell r="P249" t="str">
            <v>104BPE0490</v>
          </cell>
        </row>
        <row r="250">
          <cell r="K250" t="str">
            <v>ECOLÓGICO</v>
          </cell>
          <cell r="L250">
            <v>1</v>
          </cell>
          <cell r="M250" t="str">
            <v>Chapa de Poliéster (PRFV)</v>
          </cell>
          <cell r="N250" t="str">
            <v>ABNT TIPO III</v>
          </cell>
          <cell r="O250">
            <v>0.51</v>
          </cell>
          <cell r="P250" t="str">
            <v>104BPE0490</v>
          </cell>
        </row>
        <row r="251">
          <cell r="K251" t="str">
            <v>ECOLÓGICO</v>
          </cell>
          <cell r="L251">
            <v>1</v>
          </cell>
          <cell r="M251" t="str">
            <v>Chapa de Poliéster (PRFV)</v>
          </cell>
          <cell r="N251" t="str">
            <v>ABNT TIPO III</v>
          </cell>
          <cell r="O251">
            <v>0.79</v>
          </cell>
          <cell r="P251" t="str">
            <v>104BPE0490</v>
          </cell>
        </row>
        <row r="252">
          <cell r="K252" t="str">
            <v>ECOLÓGICO</v>
          </cell>
          <cell r="L252">
            <v>1</v>
          </cell>
          <cell r="M252" t="str">
            <v>Chapa de Poliéster (PRFV)</v>
          </cell>
          <cell r="N252" t="str">
            <v>ABNT TIPO III</v>
          </cell>
          <cell r="O252">
            <v>0.79</v>
          </cell>
          <cell r="P252" t="str">
            <v>104BPE0490</v>
          </cell>
        </row>
        <row r="253">
          <cell r="K253" t="str">
            <v>ECOLÓGICO</v>
          </cell>
          <cell r="L253">
            <v>1</v>
          </cell>
          <cell r="M253" t="str">
            <v>Chapa de Poliéster (PRFV)</v>
          </cell>
          <cell r="N253" t="str">
            <v>ABNT TIPO III</v>
          </cell>
          <cell r="O253">
            <v>0.79</v>
          </cell>
          <cell r="P253" t="str">
            <v>104BPE0490</v>
          </cell>
        </row>
        <row r="254">
          <cell r="K254" t="str">
            <v>ECOLÓGICO</v>
          </cell>
          <cell r="L254">
            <v>1</v>
          </cell>
          <cell r="M254" t="str">
            <v>Chapa de Poliéster (PRFV)</v>
          </cell>
          <cell r="N254" t="str">
            <v>ABNT TIPO III</v>
          </cell>
          <cell r="O254">
            <v>0.79</v>
          </cell>
          <cell r="P254" t="str">
            <v>104BPE0490</v>
          </cell>
        </row>
        <row r="255">
          <cell r="K255" t="str">
            <v>ECOLÓGICO</v>
          </cell>
          <cell r="L255">
            <v>1</v>
          </cell>
          <cell r="M255" t="str">
            <v>Chapa de Poliéster (PRFV)</v>
          </cell>
          <cell r="N255" t="str">
            <v>ABNT TIPO III</v>
          </cell>
          <cell r="O255">
            <v>0.3</v>
          </cell>
          <cell r="P255" t="str">
            <v>104BPE0490</v>
          </cell>
        </row>
        <row r="256">
          <cell r="K256" t="str">
            <v>ECOLÓGICO</v>
          </cell>
          <cell r="L256">
            <v>1</v>
          </cell>
          <cell r="M256" t="str">
            <v>Chapa de Poliéster (PRFV)</v>
          </cell>
          <cell r="N256" t="str">
            <v>ABNT TIPO III</v>
          </cell>
          <cell r="O256">
            <v>0.3</v>
          </cell>
          <cell r="P256" t="str">
            <v>104BPE0490</v>
          </cell>
        </row>
        <row r="257">
          <cell r="K257" t="str">
            <v>Perfil C Metálico de aço carbono - NBR 14890</v>
          </cell>
          <cell r="L257">
            <v>2</v>
          </cell>
          <cell r="M257" t="str">
            <v>Chapa de Poliéster (PRFV)</v>
          </cell>
          <cell r="N257" t="str">
            <v>ABNT TIPO III</v>
          </cell>
          <cell r="O257">
            <v>4.5</v>
          </cell>
          <cell r="P257" t="str">
            <v>104BPE0490</v>
          </cell>
        </row>
        <row r="258">
          <cell r="K258" t="str">
            <v>ECOLÓGICO</v>
          </cell>
          <cell r="L258">
            <v>1</v>
          </cell>
          <cell r="M258" t="str">
            <v>Chapa de Poliéster (PRFV)</v>
          </cell>
          <cell r="N258" t="str">
            <v>ABNT TIPO III</v>
          </cell>
          <cell r="O258">
            <v>0.3</v>
          </cell>
          <cell r="P258" t="str">
            <v>104BPE0490</v>
          </cell>
        </row>
        <row r="259">
          <cell r="K259" t="str">
            <v>ECOLÓGICO</v>
          </cell>
          <cell r="L259">
            <v>1</v>
          </cell>
          <cell r="M259" t="str">
            <v>Chapa de Poliéster (PRFV)</v>
          </cell>
          <cell r="N259" t="str">
            <v>ABNT TIPO III</v>
          </cell>
          <cell r="O259">
            <v>0.3</v>
          </cell>
          <cell r="P259" t="str">
            <v>104BPE0490</v>
          </cell>
        </row>
        <row r="260">
          <cell r="K260" t="str">
            <v>Perfil C Metálico de aço carbono - NBR 14890</v>
          </cell>
          <cell r="L260">
            <v>2</v>
          </cell>
          <cell r="M260" t="str">
            <v>Chapa de Poliéster (PRFV)</v>
          </cell>
          <cell r="N260" t="str">
            <v>ABNT TIPO III</v>
          </cell>
          <cell r="O260">
            <v>4.5</v>
          </cell>
          <cell r="P260" t="str">
            <v>104BPE0490</v>
          </cell>
        </row>
        <row r="261">
          <cell r="K261" t="str">
            <v>ECOLÓGICO</v>
          </cell>
          <cell r="L261">
            <v>1</v>
          </cell>
          <cell r="M261" t="str">
            <v>Chapa de Poliéster (PRFV)</v>
          </cell>
          <cell r="N261" t="str">
            <v>ABNT TIPO III</v>
          </cell>
          <cell r="O261">
            <v>0.79</v>
          </cell>
          <cell r="P261" t="str">
            <v>104BPE0490</v>
          </cell>
        </row>
        <row r="262">
          <cell r="K262" t="str">
            <v>ECOLÓGICO</v>
          </cell>
          <cell r="L262">
            <v>2</v>
          </cell>
          <cell r="M262" t="str">
            <v>Chapa de Poliéster (PRFV)</v>
          </cell>
          <cell r="N262" t="str">
            <v>ABNT TIPO III</v>
          </cell>
          <cell r="O262">
            <v>2.5</v>
          </cell>
          <cell r="P262" t="str">
            <v>104BPE0490</v>
          </cell>
        </row>
        <row r="263">
          <cell r="K263" t="str">
            <v>ECOLÓGICO</v>
          </cell>
          <cell r="L263">
            <v>1</v>
          </cell>
          <cell r="M263" t="str">
            <v>Chapa de Poliéster (PRFV)</v>
          </cell>
          <cell r="N263" t="str">
            <v>ABNT TIPO III</v>
          </cell>
          <cell r="O263">
            <v>0.92</v>
          </cell>
          <cell r="P263" t="str">
            <v>104BPE0490</v>
          </cell>
        </row>
        <row r="264">
          <cell r="K264" t="str">
            <v>ECOLÓGICO</v>
          </cell>
          <cell r="L264">
            <v>1</v>
          </cell>
          <cell r="M264" t="str">
            <v>Chapa de Poliéster (PRFV)</v>
          </cell>
          <cell r="N264" t="str">
            <v>ABNT TIPO III</v>
          </cell>
          <cell r="O264">
            <v>1</v>
          </cell>
          <cell r="P264" t="str">
            <v>104BPE0490</v>
          </cell>
        </row>
        <row r="265">
          <cell r="K265" t="str">
            <v>ECOLÓGICO</v>
          </cell>
          <cell r="L265">
            <v>1</v>
          </cell>
          <cell r="M265" t="str">
            <v>Chapa de Poliéster (PRFV)</v>
          </cell>
          <cell r="N265" t="str">
            <v>ABNT TIPO III</v>
          </cell>
          <cell r="O265">
            <v>0.79</v>
          </cell>
          <cell r="P265" t="str">
            <v>104BPE0490</v>
          </cell>
        </row>
        <row r="266">
          <cell r="K266" t="str">
            <v>ECOLÓGICO</v>
          </cell>
          <cell r="L266">
            <v>1</v>
          </cell>
          <cell r="M266" t="str">
            <v>Chapa de Poliéster (PRFV)</v>
          </cell>
          <cell r="N266" t="str">
            <v>ABNT TIPO III</v>
          </cell>
          <cell r="O266">
            <v>0.51</v>
          </cell>
          <cell r="P266" t="str">
            <v>104BPE0490</v>
          </cell>
        </row>
        <row r="267">
          <cell r="K267" t="str">
            <v>ECOLÓGICO</v>
          </cell>
          <cell r="L267">
            <v>1</v>
          </cell>
          <cell r="M267" t="str">
            <v>Chapa de Poliéster (PRFV)</v>
          </cell>
          <cell r="N267" t="str">
            <v>ABNT TIPO III</v>
          </cell>
          <cell r="O267">
            <v>0.79</v>
          </cell>
          <cell r="P267" t="str">
            <v>104BPE0490</v>
          </cell>
        </row>
        <row r="268">
          <cell r="K268" t="str">
            <v>ECOLÓGICO</v>
          </cell>
          <cell r="L268">
            <v>1</v>
          </cell>
          <cell r="M268" t="str">
            <v>Chapa de Poliéster (PRFV)</v>
          </cell>
          <cell r="N268" t="str">
            <v>ABNT TIPO III</v>
          </cell>
          <cell r="O268">
            <v>0.79</v>
          </cell>
          <cell r="P268" t="str">
            <v>104BPE0490</v>
          </cell>
        </row>
        <row r="269">
          <cell r="K269" t="str">
            <v>ECOLÓGICO</v>
          </cell>
          <cell r="L269">
            <v>1</v>
          </cell>
          <cell r="M269" t="str">
            <v>Chapa de Poliéster (PRFV)</v>
          </cell>
          <cell r="N269" t="str">
            <v>ABNT TIPO III</v>
          </cell>
          <cell r="O269">
            <v>0.79</v>
          </cell>
          <cell r="P269" t="str">
            <v>104BPE0490</v>
          </cell>
        </row>
        <row r="270">
          <cell r="K270" t="str">
            <v>ECOLÓGICO</v>
          </cell>
          <cell r="L270">
            <v>2</v>
          </cell>
          <cell r="M270" t="str">
            <v>Chapa de Poliéster (PRFV)</v>
          </cell>
          <cell r="N270" t="str">
            <v>ABNT TIPO III</v>
          </cell>
          <cell r="O270">
            <v>2.5</v>
          </cell>
          <cell r="P270" t="str">
            <v>104BPE0490</v>
          </cell>
        </row>
        <row r="271">
          <cell r="K271" t="str">
            <v>ECOLÓGICO</v>
          </cell>
          <cell r="L271">
            <v>1</v>
          </cell>
          <cell r="M271" t="str">
            <v>Chapa de Poliéster (PRFV)</v>
          </cell>
          <cell r="N271" t="str">
            <v>ABNT TIPO III</v>
          </cell>
          <cell r="O271">
            <v>0.79</v>
          </cell>
          <cell r="P271" t="str">
            <v>104BPE0490</v>
          </cell>
        </row>
        <row r="272">
          <cell r="K272" t="str">
            <v>ECOLÓGICO</v>
          </cell>
          <cell r="L272">
            <v>1</v>
          </cell>
          <cell r="M272" t="str">
            <v>Chapa de Poliéster (PRFV)</v>
          </cell>
          <cell r="N272" t="str">
            <v>ABNT TIPO III</v>
          </cell>
          <cell r="O272">
            <v>0.79</v>
          </cell>
          <cell r="P272" t="str">
            <v>104BPE0490</v>
          </cell>
        </row>
        <row r="273">
          <cell r="K273" t="str">
            <v>ECOLÓGICO</v>
          </cell>
          <cell r="L273">
            <v>1</v>
          </cell>
          <cell r="M273" t="str">
            <v>Chapa de Poliéster (PRFV)</v>
          </cell>
          <cell r="N273" t="str">
            <v>ABNT TIPO III</v>
          </cell>
          <cell r="O273">
            <v>1</v>
          </cell>
          <cell r="P273" t="str">
            <v>104BPE0490</v>
          </cell>
        </row>
        <row r="274">
          <cell r="K274" t="str">
            <v>ECOLÓGICO</v>
          </cell>
          <cell r="L274">
            <v>2</v>
          </cell>
          <cell r="M274" t="str">
            <v>Chapa de Poliéster (PRFV)</v>
          </cell>
          <cell r="N274" t="str">
            <v>ABNT TIPO III</v>
          </cell>
          <cell r="O274">
            <v>2.5</v>
          </cell>
          <cell r="P274" t="str">
            <v>104BPE0490</v>
          </cell>
        </row>
        <row r="275">
          <cell r="K275" t="str">
            <v>ECOLÓGICO</v>
          </cell>
          <cell r="L275">
            <v>1</v>
          </cell>
          <cell r="M275" t="str">
            <v>Chapa de Poliéster (PRFV)</v>
          </cell>
          <cell r="N275" t="str">
            <v>ABNT TIPO III</v>
          </cell>
          <cell r="O275">
            <v>0.79</v>
          </cell>
          <cell r="P275" t="str">
            <v>104BPE0490</v>
          </cell>
        </row>
        <row r="276">
          <cell r="K276" t="str">
            <v>ECOLÓGICO</v>
          </cell>
          <cell r="L276">
            <v>1</v>
          </cell>
          <cell r="M276" t="str">
            <v>Chapa de Poliéster (PRFV)</v>
          </cell>
          <cell r="N276" t="str">
            <v>ABNT TIPO III</v>
          </cell>
          <cell r="O276">
            <v>0.79</v>
          </cell>
          <cell r="P276" t="str">
            <v>104BPE0490</v>
          </cell>
        </row>
        <row r="277">
          <cell r="K277" t="str">
            <v>ECOLÓGICO</v>
          </cell>
          <cell r="L277">
            <v>1</v>
          </cell>
          <cell r="M277" t="str">
            <v>Chapa de Poliéster (PRFV)</v>
          </cell>
          <cell r="N277" t="str">
            <v>ABNT TIPO III</v>
          </cell>
          <cell r="O277">
            <v>0.51</v>
          </cell>
          <cell r="P277" t="str">
            <v>104BPE0490</v>
          </cell>
        </row>
        <row r="278">
          <cell r="K278" t="str">
            <v>ECOLÓGICO</v>
          </cell>
          <cell r="L278">
            <v>1</v>
          </cell>
          <cell r="M278" t="str">
            <v>Chapa de Poliéster (PRFV)</v>
          </cell>
          <cell r="N278" t="str">
            <v>ABNT TIPO III</v>
          </cell>
          <cell r="O278">
            <v>0.79</v>
          </cell>
          <cell r="P278" t="str">
            <v>104BPE0490</v>
          </cell>
        </row>
        <row r="279">
          <cell r="K279" t="str">
            <v>ECOLÓGICO</v>
          </cell>
          <cell r="L279">
            <v>1</v>
          </cell>
          <cell r="M279" t="str">
            <v>Chapa de Poliéster (PRFV)</v>
          </cell>
          <cell r="N279" t="str">
            <v>ABNT TIPO III</v>
          </cell>
          <cell r="O279">
            <v>0.3</v>
          </cell>
          <cell r="P279" t="str">
            <v>104BPE0490</v>
          </cell>
        </row>
        <row r="280">
          <cell r="K280" t="str">
            <v>ECOLÓGICO</v>
          </cell>
          <cell r="L280">
            <v>1</v>
          </cell>
          <cell r="M280" t="str">
            <v>Chapa de Poliéster (PRFV)</v>
          </cell>
          <cell r="N280" t="str">
            <v>ABNT TIPO III</v>
          </cell>
          <cell r="O280">
            <v>0.3</v>
          </cell>
          <cell r="P280" t="str">
            <v>104BPE0490</v>
          </cell>
        </row>
        <row r="281">
          <cell r="K281" t="str">
            <v>Perfil C Metálico de aço carbono - NBR 14890</v>
          </cell>
          <cell r="L281">
            <v>2</v>
          </cell>
          <cell r="M281" t="str">
            <v>Chapa de Poliéster (PRFV)</v>
          </cell>
          <cell r="N281" t="str">
            <v>ABNT TIPO III</v>
          </cell>
          <cell r="O281">
            <v>4.5</v>
          </cell>
          <cell r="P281" t="str">
            <v>104BPE0490</v>
          </cell>
        </row>
        <row r="282">
          <cell r="K282" t="str">
            <v>Perfil C Metálico de aço carbono - NBR 14890</v>
          </cell>
          <cell r="L282">
            <v>2</v>
          </cell>
          <cell r="M282" t="str">
            <v>Chapa de Poliéster (PRFV)</v>
          </cell>
          <cell r="N282" t="str">
            <v>ABNT TIPO III</v>
          </cell>
          <cell r="O282">
            <v>4.5</v>
          </cell>
          <cell r="P282" t="str">
            <v>104BPE0490</v>
          </cell>
        </row>
        <row r="283">
          <cell r="K283" t="str">
            <v>ECOLÓGICO</v>
          </cell>
          <cell r="L283">
            <v>1</v>
          </cell>
          <cell r="M283" t="str">
            <v>Chapa de Poliéster (PRFV)</v>
          </cell>
          <cell r="N283" t="str">
            <v>ABNT TIPO III</v>
          </cell>
          <cell r="O283">
            <v>0.3</v>
          </cell>
          <cell r="P283" t="str">
            <v>104BPE0490</v>
          </cell>
        </row>
        <row r="284">
          <cell r="K284" t="str">
            <v>ECOLÓGICO</v>
          </cell>
          <cell r="L284">
            <v>1</v>
          </cell>
          <cell r="M284" t="str">
            <v>Chapa de Poliéster (PRFV)</v>
          </cell>
          <cell r="N284" t="str">
            <v>ABNT TIPO III</v>
          </cell>
          <cell r="O284">
            <v>0.3</v>
          </cell>
          <cell r="P284" t="str">
            <v>104BPE0490</v>
          </cell>
        </row>
        <row r="285">
          <cell r="K285" t="str">
            <v>ECOLÓGICO</v>
          </cell>
          <cell r="L285">
            <v>1</v>
          </cell>
          <cell r="M285" t="str">
            <v>Chapa de Poliéster (PRFV)</v>
          </cell>
          <cell r="N285" t="str">
            <v>ABNT TIPO III</v>
          </cell>
          <cell r="O285">
            <v>0.79</v>
          </cell>
          <cell r="P285" t="str">
            <v>104BPE0490</v>
          </cell>
        </row>
        <row r="286">
          <cell r="K286" t="str">
            <v>ECOLÓGICO</v>
          </cell>
          <cell r="L286">
            <v>1</v>
          </cell>
          <cell r="M286" t="str">
            <v>Chapa de Poliéster (PRFV)</v>
          </cell>
          <cell r="N286" t="str">
            <v>ABNT TIPO III</v>
          </cell>
          <cell r="O286">
            <v>0.79</v>
          </cell>
          <cell r="P286" t="str">
            <v>104BPE0490</v>
          </cell>
        </row>
        <row r="287">
          <cell r="K287" t="str">
            <v>ECOLÓGICO</v>
          </cell>
          <cell r="L287">
            <v>1</v>
          </cell>
          <cell r="M287" t="str">
            <v>Chapa de Poliéster (PRFV)</v>
          </cell>
          <cell r="N287" t="str">
            <v>ABNT TIPO III</v>
          </cell>
          <cell r="O287">
            <v>0.79</v>
          </cell>
          <cell r="P287" t="str">
            <v>104BPE0490</v>
          </cell>
        </row>
        <row r="288">
          <cell r="K288" t="str">
            <v>ECOLÓGICO</v>
          </cell>
          <cell r="L288">
            <v>1</v>
          </cell>
          <cell r="M288" t="str">
            <v>Chapa de Poliéster (PRFV)</v>
          </cell>
          <cell r="N288" t="str">
            <v>ABNT TIPO III</v>
          </cell>
          <cell r="O288">
            <v>0.51</v>
          </cell>
          <cell r="P288" t="str">
            <v>104BPE0490</v>
          </cell>
        </row>
        <row r="289">
          <cell r="K289" t="str">
            <v>ECOLÓGICO</v>
          </cell>
          <cell r="L289">
            <v>1</v>
          </cell>
          <cell r="M289" t="str">
            <v>Chapa de Poliéster (PRFV)</v>
          </cell>
          <cell r="N289" t="str">
            <v>ABNT TIPO III</v>
          </cell>
          <cell r="O289">
            <v>1</v>
          </cell>
          <cell r="P289" t="str">
            <v>104BPE0490</v>
          </cell>
        </row>
        <row r="290">
          <cell r="K290" t="str">
            <v>ECOLÓGICO</v>
          </cell>
          <cell r="L290">
            <v>1</v>
          </cell>
          <cell r="M290" t="str">
            <v>Chapa de Poliéster (PRFV)</v>
          </cell>
          <cell r="N290" t="str">
            <v>ABNT TIPO III</v>
          </cell>
          <cell r="O290">
            <v>0.79</v>
          </cell>
          <cell r="P290" t="str">
            <v>104BPE0490</v>
          </cell>
        </row>
        <row r="291">
          <cell r="K291" t="str">
            <v>ECOLÓGICO</v>
          </cell>
          <cell r="L291">
            <v>1</v>
          </cell>
          <cell r="M291" t="str">
            <v>Chapa de Poliéster (PRFV)</v>
          </cell>
          <cell r="N291" t="str">
            <v>ABNT TIPO III</v>
          </cell>
          <cell r="O291">
            <v>1</v>
          </cell>
          <cell r="P291" t="str">
            <v>104BPE0490</v>
          </cell>
        </row>
        <row r="292">
          <cell r="K292" t="str">
            <v>ECOLÓGICO</v>
          </cell>
          <cell r="L292">
            <v>1</v>
          </cell>
          <cell r="M292" t="str">
            <v>Chapa de Poliéster (PRFV)</v>
          </cell>
          <cell r="N292" t="str">
            <v>ABNT TIPO III</v>
          </cell>
          <cell r="O292">
            <v>0.79</v>
          </cell>
          <cell r="P292" t="str">
            <v>104BPE0490</v>
          </cell>
        </row>
        <row r="293">
          <cell r="K293" t="str">
            <v>ECOLÓGICO</v>
          </cell>
          <cell r="L293">
            <v>1</v>
          </cell>
          <cell r="M293" t="str">
            <v>Chapa de Poliéster (PRFV)</v>
          </cell>
          <cell r="N293" t="str">
            <v>ABNT TIPO III</v>
          </cell>
          <cell r="O293">
            <v>0.79</v>
          </cell>
          <cell r="P293" t="str">
            <v>104BPE0490</v>
          </cell>
        </row>
        <row r="294">
          <cell r="K294" t="str">
            <v>ECOLÓGICO</v>
          </cell>
          <cell r="L294">
            <v>1</v>
          </cell>
          <cell r="M294" t="str">
            <v>Chapa de Poliéster (PRFV)</v>
          </cell>
          <cell r="N294" t="str">
            <v>ABNT TIPO III</v>
          </cell>
          <cell r="O294">
            <v>0.51</v>
          </cell>
          <cell r="P294" t="str">
            <v>104BPE0490</v>
          </cell>
        </row>
        <row r="295">
          <cell r="K295" t="str">
            <v>ECOLÓGICO</v>
          </cell>
          <cell r="L295">
            <v>1</v>
          </cell>
          <cell r="M295" t="str">
            <v>Chapa de Poliéster (PRFV)</v>
          </cell>
          <cell r="N295" t="str">
            <v>ABNT TIPO III</v>
          </cell>
          <cell r="O295">
            <v>0.79</v>
          </cell>
          <cell r="P295" t="str">
            <v>104BPE0490</v>
          </cell>
        </row>
        <row r="296">
          <cell r="K296" t="str">
            <v>ECOLÓGICO</v>
          </cell>
          <cell r="L296">
            <v>1</v>
          </cell>
          <cell r="M296" t="str">
            <v>Chapa de Poliéster (PRFV)</v>
          </cell>
          <cell r="N296" t="str">
            <v>ABNT TIPO III</v>
          </cell>
          <cell r="O296">
            <v>0.79</v>
          </cell>
          <cell r="P296" t="str">
            <v>104BPE0490</v>
          </cell>
        </row>
        <row r="297">
          <cell r="K297" t="str">
            <v>ECOLÓGICO</v>
          </cell>
          <cell r="L297">
            <v>1</v>
          </cell>
          <cell r="M297" t="str">
            <v>Chapa de Poliéster (PRFV)</v>
          </cell>
          <cell r="N297" t="str">
            <v>ABNT TIPO III</v>
          </cell>
          <cell r="O297">
            <v>0.79</v>
          </cell>
          <cell r="P297" t="str">
            <v>104BPE0490</v>
          </cell>
        </row>
        <row r="298">
          <cell r="K298" t="str">
            <v>ECOLÓGICO</v>
          </cell>
          <cell r="L298">
            <v>1</v>
          </cell>
          <cell r="M298" t="str">
            <v>Chapa de Poliéster (PRFV)</v>
          </cell>
          <cell r="N298" t="str">
            <v>ABNT TIPO III</v>
          </cell>
          <cell r="O298">
            <v>0.79</v>
          </cell>
          <cell r="P298" t="str">
            <v>104BPE0490</v>
          </cell>
        </row>
        <row r="299">
          <cell r="K299" t="str">
            <v>ECOLÓGICO</v>
          </cell>
          <cell r="L299">
            <v>1</v>
          </cell>
          <cell r="M299" t="str">
            <v>Chapa de Poliéster (PRFV)</v>
          </cell>
          <cell r="N299" t="str">
            <v>ABNT TIPO III</v>
          </cell>
          <cell r="O299">
            <v>0.51</v>
          </cell>
          <cell r="P299" t="str">
            <v>104BPE0490</v>
          </cell>
        </row>
        <row r="300">
          <cell r="K300" t="str">
            <v>ECOLÓGICO</v>
          </cell>
          <cell r="L300">
            <v>1</v>
          </cell>
          <cell r="M300" t="str">
            <v>Chapa de Poliéster (PRFV)</v>
          </cell>
          <cell r="N300" t="str">
            <v>ABNT TIPO III</v>
          </cell>
          <cell r="O300">
            <v>1</v>
          </cell>
          <cell r="P300" t="str">
            <v>104BPE0490</v>
          </cell>
        </row>
        <row r="301">
          <cell r="K301" t="str">
            <v>ECOLÓGICO</v>
          </cell>
          <cell r="L301">
            <v>1</v>
          </cell>
          <cell r="M301" t="str">
            <v>Chapa de Poliéster (PRFV)</v>
          </cell>
          <cell r="N301" t="str">
            <v>ABNT TIPO III</v>
          </cell>
          <cell r="O301">
            <v>1</v>
          </cell>
          <cell r="P301" t="str">
            <v>104BPE0490</v>
          </cell>
        </row>
        <row r="302">
          <cell r="K302" t="str">
            <v>ECOLÓGICO</v>
          </cell>
          <cell r="L302">
            <v>1</v>
          </cell>
          <cell r="M302" t="str">
            <v>Chapa de Poliéster (PRFV)</v>
          </cell>
          <cell r="N302" t="str">
            <v>ABNT TIPO III</v>
          </cell>
          <cell r="O302">
            <v>0.79</v>
          </cell>
          <cell r="P302" t="str">
            <v>104BPE0490</v>
          </cell>
        </row>
        <row r="303">
          <cell r="K303" t="str">
            <v>ECOLÓGICO</v>
          </cell>
          <cell r="L303">
            <v>1</v>
          </cell>
          <cell r="M303" t="str">
            <v>Chapa de Poliéster (PRFV)</v>
          </cell>
          <cell r="N303" t="str">
            <v>ABNT TIPO III</v>
          </cell>
          <cell r="O303">
            <v>1</v>
          </cell>
          <cell r="P303" t="str">
            <v>104BPE0490</v>
          </cell>
        </row>
        <row r="304">
          <cell r="K304" t="str">
            <v>ECOLÓGICO</v>
          </cell>
          <cell r="L304">
            <v>1</v>
          </cell>
          <cell r="M304" t="str">
            <v>Chapa de Poliéster (PRFV)</v>
          </cell>
          <cell r="N304" t="str">
            <v>ABNT TIPO III</v>
          </cell>
          <cell r="O304">
            <v>0.79</v>
          </cell>
          <cell r="P304" t="str">
            <v>104BPE0490</v>
          </cell>
        </row>
        <row r="305">
          <cell r="K305" t="str">
            <v>ECOLÓGICO</v>
          </cell>
          <cell r="L305">
            <v>1</v>
          </cell>
          <cell r="M305" t="str">
            <v>Chapa de Poliéster (PRFV)</v>
          </cell>
          <cell r="N305" t="str">
            <v>ABNT TIPO III</v>
          </cell>
          <cell r="O305">
            <v>1</v>
          </cell>
          <cell r="P305" t="str">
            <v>104BPE0490</v>
          </cell>
        </row>
        <row r="306">
          <cell r="K306" t="str">
            <v>ECOLÓGICO</v>
          </cell>
          <cell r="L306">
            <v>1</v>
          </cell>
          <cell r="M306" t="str">
            <v>Chapa de Poliéster (PRFV)</v>
          </cell>
          <cell r="N306" t="str">
            <v>ABNT TIPO III</v>
          </cell>
          <cell r="O306">
            <v>0.51</v>
          </cell>
          <cell r="P306" t="str">
            <v>104BPE0490</v>
          </cell>
        </row>
        <row r="307">
          <cell r="K307" t="str">
            <v>ECOLÓGICO</v>
          </cell>
          <cell r="L307">
            <v>1</v>
          </cell>
          <cell r="M307" t="str">
            <v>Chapa de Poliéster (PRFV)</v>
          </cell>
          <cell r="N307" t="str">
            <v>ABNT TIPO III</v>
          </cell>
          <cell r="O307">
            <v>0.79</v>
          </cell>
          <cell r="P307" t="str">
            <v>104BPE0490</v>
          </cell>
        </row>
        <row r="308">
          <cell r="K308" t="str">
            <v>Perfil C Metálico de aço carbono - NBR 14890</v>
          </cell>
          <cell r="L308">
            <v>2</v>
          </cell>
          <cell r="M308" t="str">
            <v>Chapa de Poliéster (PRFV)</v>
          </cell>
          <cell r="N308" t="str">
            <v>ABNT TIPO III</v>
          </cell>
          <cell r="O308">
            <v>5.25</v>
          </cell>
          <cell r="P308" t="str">
            <v>104BPE0490</v>
          </cell>
        </row>
        <row r="309">
          <cell r="K309" t="str">
            <v>Perfil C Metálico de aço carbono - NBR 14890</v>
          </cell>
          <cell r="L309">
            <v>2</v>
          </cell>
          <cell r="M309" t="str">
            <v>Chapa de Poliéster (PRFV)</v>
          </cell>
          <cell r="N309" t="str">
            <v>ABNT TIPO III</v>
          </cell>
          <cell r="O309">
            <v>5.25</v>
          </cell>
          <cell r="P309" t="str">
            <v>104BPE0490</v>
          </cell>
        </row>
        <row r="310">
          <cell r="K310" t="str">
            <v>ECOLÓGICO</v>
          </cell>
          <cell r="L310">
            <v>1</v>
          </cell>
          <cell r="M310" t="str">
            <v>Chapa de Poliéster (PRFV)</v>
          </cell>
          <cell r="N310" t="str">
            <v>ABNT TIPO III</v>
          </cell>
          <cell r="O310">
            <v>1</v>
          </cell>
          <cell r="P310" t="str">
            <v>104BPE0490</v>
          </cell>
        </row>
        <row r="311">
          <cell r="K311" t="str">
            <v>ECOLÓGICO</v>
          </cell>
          <cell r="L311">
            <v>1</v>
          </cell>
          <cell r="M311" t="str">
            <v>Chapa de Poliéster (PRFV)</v>
          </cell>
          <cell r="N311" t="str">
            <v>ABNT TIPO III</v>
          </cell>
          <cell r="O311">
            <v>0.79</v>
          </cell>
          <cell r="P311" t="str">
            <v>104BPE0490</v>
          </cell>
        </row>
        <row r="312">
          <cell r="K312" t="str">
            <v>ECOLÓGICO</v>
          </cell>
          <cell r="L312">
            <v>1</v>
          </cell>
          <cell r="M312" t="str">
            <v>Chapa de Poliéster (PRFV)</v>
          </cell>
          <cell r="N312" t="str">
            <v>ABNT TIPO III</v>
          </cell>
          <cell r="O312">
            <v>0.79</v>
          </cell>
          <cell r="P312" t="str">
            <v>104BPE0490</v>
          </cell>
        </row>
        <row r="313">
          <cell r="K313" t="str">
            <v>ECOLÓGICO</v>
          </cell>
          <cell r="L313">
            <v>1</v>
          </cell>
          <cell r="M313" t="str">
            <v>Chapa de Poliéster (PRFV)</v>
          </cell>
          <cell r="N313" t="str">
            <v>ABNT TIPO III</v>
          </cell>
          <cell r="O313">
            <v>1</v>
          </cell>
          <cell r="P313" t="str">
            <v>104BPE0490</v>
          </cell>
        </row>
        <row r="314">
          <cell r="K314" t="str">
            <v>ECOLÓGICO</v>
          </cell>
          <cell r="L314">
            <v>1</v>
          </cell>
          <cell r="M314" t="str">
            <v>Chapa de Poliéster (PRFV)</v>
          </cell>
          <cell r="N314" t="str">
            <v>ABNT TIPO III</v>
          </cell>
          <cell r="O314">
            <v>0.79</v>
          </cell>
          <cell r="P314" t="str">
            <v>104BPE0490</v>
          </cell>
        </row>
        <row r="315">
          <cell r="K315" t="str">
            <v>ECOLÓGICO</v>
          </cell>
          <cell r="L315">
            <v>1</v>
          </cell>
          <cell r="M315" t="str">
            <v>Chapa de Poliéster (PRFV)</v>
          </cell>
          <cell r="N315" t="str">
            <v>ABNT TIPO III</v>
          </cell>
          <cell r="O315">
            <v>0.79</v>
          </cell>
          <cell r="P315" t="str">
            <v>104BPE0490</v>
          </cell>
        </row>
        <row r="316">
          <cell r="K316" t="str">
            <v>ECOLÓGICO</v>
          </cell>
          <cell r="L316">
            <v>1</v>
          </cell>
          <cell r="M316" t="str">
            <v>Chapa de Poliéster (PRFV)</v>
          </cell>
          <cell r="N316" t="str">
            <v>ABNT TIPO III</v>
          </cell>
          <cell r="O316">
            <v>0.51</v>
          </cell>
          <cell r="P316" t="str">
            <v>104BPE0490</v>
          </cell>
        </row>
        <row r="317">
          <cell r="K317" t="str">
            <v>ECOLÓGICO</v>
          </cell>
          <cell r="L317">
            <v>1</v>
          </cell>
          <cell r="M317" t="str">
            <v>Chapa de Poliéster (PRFV)</v>
          </cell>
          <cell r="N317" t="str">
            <v>ABNT TIPO III</v>
          </cell>
          <cell r="O317">
            <v>0.3</v>
          </cell>
          <cell r="P317" t="str">
            <v>104BPE0490</v>
          </cell>
        </row>
        <row r="318">
          <cell r="K318" t="str">
            <v>ECOLÓGICO</v>
          </cell>
          <cell r="L318">
            <v>1</v>
          </cell>
          <cell r="M318" t="str">
            <v>Chapa de Poliéster (PRFV)</v>
          </cell>
          <cell r="N318" t="str">
            <v>ABNT TIPO III</v>
          </cell>
          <cell r="O318">
            <v>0.3</v>
          </cell>
          <cell r="P318" t="str">
            <v>104BPE0490</v>
          </cell>
        </row>
        <row r="319">
          <cell r="K319" t="str">
            <v>ECOLÓGICO</v>
          </cell>
          <cell r="L319">
            <v>1</v>
          </cell>
          <cell r="M319" t="str">
            <v>Chapa de Poliéster (PRFV)</v>
          </cell>
          <cell r="N319" t="str">
            <v>ABNT TIPO III</v>
          </cell>
          <cell r="O319">
            <v>0.3</v>
          </cell>
          <cell r="P319" t="str">
            <v>104BPE0490</v>
          </cell>
        </row>
        <row r="320">
          <cell r="K320" t="str">
            <v>ECOLÓGICO</v>
          </cell>
          <cell r="L320">
            <v>1</v>
          </cell>
          <cell r="M320" t="str">
            <v>Chapa de Poliéster (PRFV)</v>
          </cell>
          <cell r="N320" t="str">
            <v>ABNT TIPO III</v>
          </cell>
          <cell r="O320">
            <v>0.3</v>
          </cell>
          <cell r="P320" t="str">
            <v>104BPE0490</v>
          </cell>
        </row>
        <row r="321">
          <cell r="K321" t="str">
            <v>ECOLÓGICO</v>
          </cell>
          <cell r="L321">
            <v>1</v>
          </cell>
          <cell r="M321" t="str">
            <v>Chapa de Poliéster (PRFV)</v>
          </cell>
          <cell r="N321" t="str">
            <v>ABNT TIPO III</v>
          </cell>
          <cell r="O321">
            <v>1</v>
          </cell>
          <cell r="P321" t="str">
            <v>104BPE0490</v>
          </cell>
        </row>
        <row r="322">
          <cell r="K322" t="str">
            <v>ECOLÓGICO</v>
          </cell>
          <cell r="L322">
            <v>1</v>
          </cell>
          <cell r="M322" t="str">
            <v>Chapa de Poliéster (PRFV)</v>
          </cell>
          <cell r="N322" t="str">
            <v>ABNT TIPO III</v>
          </cell>
          <cell r="O322">
            <v>1</v>
          </cell>
          <cell r="P322" t="str">
            <v>104BPE0490</v>
          </cell>
        </row>
        <row r="323">
          <cell r="K323" t="str">
            <v>ECOLÓGICO</v>
          </cell>
          <cell r="L323">
            <v>1</v>
          </cell>
          <cell r="M323" t="str">
            <v>Chapa de Poliéster (PRFV)</v>
          </cell>
          <cell r="N323" t="str">
            <v>ABNT TIPO III</v>
          </cell>
          <cell r="O323">
            <v>0.51</v>
          </cell>
          <cell r="P323" t="str">
            <v>104BPE0490</v>
          </cell>
        </row>
        <row r="324">
          <cell r="K324" t="str">
            <v>ECOLÓGICO</v>
          </cell>
          <cell r="L324">
            <v>1</v>
          </cell>
          <cell r="M324" t="str">
            <v>Chapa de Poliéster (PRFV)</v>
          </cell>
          <cell r="N324" t="str">
            <v>ABNT TIPO III</v>
          </cell>
          <cell r="O324">
            <v>1</v>
          </cell>
          <cell r="P324" t="str">
            <v>104BPE0490</v>
          </cell>
        </row>
        <row r="325">
          <cell r="K325" t="str">
            <v>ECOLÓGICO</v>
          </cell>
          <cell r="L325">
            <v>1</v>
          </cell>
          <cell r="M325" t="str">
            <v>Chapa de Poliéster (PRFV)</v>
          </cell>
          <cell r="N325" t="str">
            <v>ABNT TIPO III</v>
          </cell>
          <cell r="O325">
            <v>0.79</v>
          </cell>
          <cell r="P325" t="str">
            <v>104BPE0490</v>
          </cell>
        </row>
        <row r="326">
          <cell r="K326" t="str">
            <v>ECOLÓGICO</v>
          </cell>
          <cell r="L326">
            <v>1</v>
          </cell>
          <cell r="M326" t="str">
            <v>Chapa de Poliéster (PRFV)</v>
          </cell>
          <cell r="N326" t="str">
            <v>ABNT TIPO III</v>
          </cell>
          <cell r="O326">
            <v>0.79</v>
          </cell>
          <cell r="P326" t="str">
            <v>104BPE0490</v>
          </cell>
        </row>
        <row r="327">
          <cell r="K327" t="str">
            <v>ECOLÓGICO</v>
          </cell>
          <cell r="L327">
            <v>1</v>
          </cell>
          <cell r="M327" t="str">
            <v>Chapa de Poliéster (PRFV)</v>
          </cell>
          <cell r="N327" t="str">
            <v>ABNT TIPO III</v>
          </cell>
          <cell r="O327">
            <v>0.79</v>
          </cell>
          <cell r="P327" t="str">
            <v>104BPE0490</v>
          </cell>
        </row>
        <row r="328">
          <cell r="K328" t="str">
            <v>ECOLÓGICO</v>
          </cell>
          <cell r="L328">
            <v>1</v>
          </cell>
          <cell r="M328" t="str">
            <v>Chapa de Poliéster (PRFV)</v>
          </cell>
          <cell r="N328" t="str">
            <v>ABNT TIPO III</v>
          </cell>
          <cell r="O328">
            <v>1</v>
          </cell>
          <cell r="P328" t="str">
            <v>104BPE0490</v>
          </cell>
        </row>
        <row r="329">
          <cell r="K329" t="str">
            <v>ECOLÓGICO</v>
          </cell>
          <cell r="L329">
            <v>1</v>
          </cell>
          <cell r="M329" t="str">
            <v>Chapa de Poliéster (PRFV)</v>
          </cell>
          <cell r="N329" t="str">
            <v>ABNT TIPO III</v>
          </cell>
          <cell r="O329">
            <v>0.51</v>
          </cell>
          <cell r="P329" t="str">
            <v>104BPE0490</v>
          </cell>
        </row>
        <row r="330">
          <cell r="K330" t="str">
            <v>ECOLÓGICO</v>
          </cell>
          <cell r="L330">
            <v>1</v>
          </cell>
          <cell r="M330" t="str">
            <v>Chapa de Poliéster (PRFV)</v>
          </cell>
          <cell r="N330" t="str">
            <v>ABNT TIPO III</v>
          </cell>
          <cell r="O330">
            <v>0.79</v>
          </cell>
          <cell r="P330" t="str">
            <v>104BPE0490</v>
          </cell>
        </row>
        <row r="331">
          <cell r="K331" t="str">
            <v>ECOLÓGICO</v>
          </cell>
          <cell r="L331">
            <v>1</v>
          </cell>
          <cell r="M331" t="str">
            <v>Chapa de Poliéster (PRFV)</v>
          </cell>
          <cell r="N331" t="str">
            <v>ABNT TIPO III</v>
          </cell>
          <cell r="O331">
            <v>1</v>
          </cell>
          <cell r="P331" t="str">
            <v>104BPE0490</v>
          </cell>
        </row>
        <row r="332">
          <cell r="K332" t="str">
            <v>ECOLÓGICO</v>
          </cell>
          <cell r="L332">
            <v>1</v>
          </cell>
          <cell r="M332" t="str">
            <v>Chapa de Poliéster (PRFV)</v>
          </cell>
          <cell r="N332" t="str">
            <v>ABNT TIPO III</v>
          </cell>
          <cell r="O332">
            <v>0.3</v>
          </cell>
          <cell r="P332" t="str">
            <v>104BPE0490</v>
          </cell>
        </row>
        <row r="333">
          <cell r="K333" t="str">
            <v>ECOLÓGICO</v>
          </cell>
          <cell r="L333">
            <v>1</v>
          </cell>
          <cell r="M333" t="str">
            <v>Chapa de Poliéster (PRFV)</v>
          </cell>
          <cell r="N333" t="str">
            <v>ABNT TIPO III</v>
          </cell>
          <cell r="O333">
            <v>0.3</v>
          </cell>
          <cell r="P333" t="str">
            <v>104BPE0490</v>
          </cell>
        </row>
        <row r="334">
          <cell r="K334" t="str">
            <v>Perfil C Metálico de aço carbono - NBR 14890</v>
          </cell>
          <cell r="L334">
            <v>2</v>
          </cell>
          <cell r="M334" t="str">
            <v>Chapa de Poliéster (PRFV)</v>
          </cell>
          <cell r="N334" t="str">
            <v>ABNT TIPO III</v>
          </cell>
          <cell r="O334">
            <v>5.25</v>
          </cell>
          <cell r="P334" t="str">
            <v>104BPE0490</v>
          </cell>
        </row>
        <row r="335">
          <cell r="K335" t="str">
            <v>Perfil C Metálico de aço carbono - NBR 14890</v>
          </cell>
          <cell r="L335">
            <v>2</v>
          </cell>
          <cell r="M335" t="str">
            <v>Chapa de Poliéster (PRFV)</v>
          </cell>
          <cell r="N335" t="str">
            <v>ABNT TIPO III</v>
          </cell>
          <cell r="O335">
            <v>5.25</v>
          </cell>
          <cell r="P335" t="str">
            <v>104BPE0490</v>
          </cell>
        </row>
        <row r="336">
          <cell r="K336" t="str">
            <v>ECOLÓGICO</v>
          </cell>
          <cell r="L336">
            <v>1</v>
          </cell>
          <cell r="M336" t="str">
            <v>Chapa de Poliéster (PRFV)</v>
          </cell>
          <cell r="N336" t="str">
            <v>ABNT TIPO III</v>
          </cell>
          <cell r="O336">
            <v>0.3</v>
          </cell>
          <cell r="P336" t="str">
            <v>104BPE0490</v>
          </cell>
        </row>
        <row r="337">
          <cell r="K337" t="str">
            <v>ECOLÓGICO</v>
          </cell>
          <cell r="L337">
            <v>1</v>
          </cell>
          <cell r="M337" t="str">
            <v>Chapa de Poliéster (PRFV)</v>
          </cell>
          <cell r="N337" t="str">
            <v>ABNT TIPO III</v>
          </cell>
          <cell r="O337">
            <v>0.3</v>
          </cell>
          <cell r="P337" t="str">
            <v>104BPE0490</v>
          </cell>
        </row>
        <row r="338">
          <cell r="K338" t="str">
            <v>ECOLÓGICO</v>
          </cell>
          <cell r="L338">
            <v>1</v>
          </cell>
          <cell r="M338" t="str">
            <v>Chapa de Poliéster (PRFV)</v>
          </cell>
          <cell r="N338" t="str">
            <v>ABNT TIPO III</v>
          </cell>
          <cell r="O338">
            <v>1</v>
          </cell>
          <cell r="P338" t="str">
            <v>104BPE0490</v>
          </cell>
        </row>
        <row r="339">
          <cell r="K339" t="str">
            <v>ECOLÓGICO</v>
          </cell>
          <cell r="L339">
            <v>1</v>
          </cell>
          <cell r="M339" t="str">
            <v>Chapa de Poliéster (PRFV)</v>
          </cell>
          <cell r="N339" t="str">
            <v>ABNT TIPO III</v>
          </cell>
          <cell r="O339">
            <v>1</v>
          </cell>
          <cell r="P339" t="str">
            <v>104BPE0490</v>
          </cell>
        </row>
        <row r="340">
          <cell r="K340" t="str">
            <v>ECOLÓGICO</v>
          </cell>
          <cell r="L340">
            <v>1</v>
          </cell>
          <cell r="M340" t="str">
            <v>Chapa de Poliéster (PRFV)</v>
          </cell>
          <cell r="N340" t="str">
            <v>ABNT TIPO III</v>
          </cell>
          <cell r="O340">
            <v>0.79</v>
          </cell>
          <cell r="P340" t="str">
            <v>104BPE0490</v>
          </cell>
        </row>
        <row r="341">
          <cell r="K341" t="str">
            <v>ECOLÓGICO</v>
          </cell>
          <cell r="L341">
            <v>1</v>
          </cell>
          <cell r="M341" t="str">
            <v>Chapa de Poliéster (PRFV)</v>
          </cell>
          <cell r="N341" t="str">
            <v>ABNT TIPO III</v>
          </cell>
          <cell r="O341">
            <v>0.51</v>
          </cell>
          <cell r="P341" t="str">
            <v>104BPE0490</v>
          </cell>
        </row>
        <row r="342">
          <cell r="K342" t="str">
            <v>ECOLÓGICO</v>
          </cell>
          <cell r="L342">
            <v>1</v>
          </cell>
          <cell r="M342" t="str">
            <v>Chapa de Poliéster (PRFV)</v>
          </cell>
          <cell r="N342" t="str">
            <v>ABNT TIPO III</v>
          </cell>
          <cell r="O342">
            <v>1</v>
          </cell>
          <cell r="P342" t="str">
            <v>104BPE0490</v>
          </cell>
        </row>
        <row r="343">
          <cell r="K343" t="str">
            <v>ECOLÓGICO</v>
          </cell>
          <cell r="L343">
            <v>1</v>
          </cell>
          <cell r="M343" t="str">
            <v>Chapa de Poliéster (PRFV)</v>
          </cell>
          <cell r="N343" t="str">
            <v>ABNT TIPO III</v>
          </cell>
          <cell r="O343">
            <v>0.79</v>
          </cell>
          <cell r="P343" t="str">
            <v>104BPE0490</v>
          </cell>
        </row>
        <row r="344">
          <cell r="K344" t="str">
            <v>ECOLÓGICO</v>
          </cell>
          <cell r="L344">
            <v>1</v>
          </cell>
          <cell r="M344" t="str">
            <v>Chapa de Poliéster (PRFV)</v>
          </cell>
          <cell r="N344" t="str">
            <v>ABNT TIPO III</v>
          </cell>
          <cell r="O344">
            <v>0.79</v>
          </cell>
          <cell r="P344" t="str">
            <v>104BPE0490</v>
          </cell>
        </row>
        <row r="345">
          <cell r="K345" t="str">
            <v>ECOLÓGICO</v>
          </cell>
          <cell r="L345">
            <v>1</v>
          </cell>
          <cell r="M345" t="str">
            <v>Chapa de Poliéster (PRFV)</v>
          </cell>
          <cell r="N345" t="str">
            <v>ABNT TIPO III</v>
          </cell>
          <cell r="O345">
            <v>1</v>
          </cell>
          <cell r="P345" t="str">
            <v>104BPE0490</v>
          </cell>
        </row>
        <row r="346">
          <cell r="K346" t="str">
            <v>ECOLÓGICO</v>
          </cell>
          <cell r="L346">
            <v>1</v>
          </cell>
          <cell r="M346" t="str">
            <v>Chapa de Poliéster (PRFV)</v>
          </cell>
          <cell r="N346" t="str">
            <v>ABNT TIPO III</v>
          </cell>
          <cell r="O346">
            <v>0.3</v>
          </cell>
          <cell r="P346" t="str">
            <v>104BPE0490</v>
          </cell>
        </row>
        <row r="347">
          <cell r="K347" t="str">
            <v>ECOLÓGICO</v>
          </cell>
          <cell r="L347">
            <v>1</v>
          </cell>
          <cell r="M347" t="str">
            <v>Chapa de Poliéster (PRFV)</v>
          </cell>
          <cell r="N347" t="str">
            <v>ABNT TIPO III</v>
          </cell>
          <cell r="O347">
            <v>0.3</v>
          </cell>
          <cell r="P347" t="str">
            <v>104BPE0490</v>
          </cell>
        </row>
        <row r="348">
          <cell r="K348" t="str">
            <v>ECOLÓGICO</v>
          </cell>
          <cell r="L348">
            <v>1</v>
          </cell>
          <cell r="M348" t="str">
            <v>Chapa de Poliéster (PRFV)</v>
          </cell>
          <cell r="N348" t="str">
            <v>ABNT TIPO III</v>
          </cell>
          <cell r="O348">
            <v>0.51</v>
          </cell>
          <cell r="P348" t="str">
            <v>104BPE0490</v>
          </cell>
        </row>
        <row r="349">
          <cell r="K349" t="str">
            <v>ECOLÓGICO</v>
          </cell>
          <cell r="L349">
            <v>1</v>
          </cell>
          <cell r="M349" t="str">
            <v>Chapa de Poliéster (PRFV)</v>
          </cell>
          <cell r="N349" t="str">
            <v>ABNT TIPO III</v>
          </cell>
          <cell r="O349">
            <v>0.3</v>
          </cell>
          <cell r="P349" t="str">
            <v>104BPE0490</v>
          </cell>
        </row>
        <row r="350">
          <cell r="K350" t="str">
            <v>ECOLÓGICO</v>
          </cell>
          <cell r="L350">
            <v>1</v>
          </cell>
          <cell r="M350" t="str">
            <v>Chapa de Poliéster (PRFV)</v>
          </cell>
          <cell r="N350" t="str">
            <v>ABNT TIPO III</v>
          </cell>
          <cell r="O350">
            <v>1</v>
          </cell>
          <cell r="P350" t="str">
            <v>104BPE0490</v>
          </cell>
        </row>
        <row r="351">
          <cell r="K351" t="str">
            <v>ECOLÓGICO</v>
          </cell>
          <cell r="L351">
            <v>1</v>
          </cell>
          <cell r="M351" t="str">
            <v>Chapa de Poliéster (PRFV)</v>
          </cell>
          <cell r="N351" t="str">
            <v>ABNT TIPO III</v>
          </cell>
          <cell r="O351">
            <v>0.51</v>
          </cell>
          <cell r="P351" t="str">
            <v>104BPE0490</v>
          </cell>
        </row>
        <row r="352">
          <cell r="K352" t="str">
            <v>ECOLÓGICO</v>
          </cell>
          <cell r="L352">
            <v>1</v>
          </cell>
          <cell r="M352" t="str">
            <v>Chapa de Poliéster (PRFV)</v>
          </cell>
          <cell r="N352" t="str">
            <v>ABNT TIPO III</v>
          </cell>
          <cell r="O352">
            <v>0.79</v>
          </cell>
          <cell r="P352" t="str">
            <v>104BPE0490</v>
          </cell>
        </row>
        <row r="353">
          <cell r="K353" t="str">
            <v>ECOLÓGICO</v>
          </cell>
          <cell r="L353">
            <v>2</v>
          </cell>
          <cell r="M353" t="str">
            <v>Chapa de Poliéster (PRFV)</v>
          </cell>
          <cell r="N353" t="str">
            <v>ABNT TIPO III</v>
          </cell>
          <cell r="O353">
            <v>2.5</v>
          </cell>
          <cell r="P353" t="str">
            <v>104BPE0490</v>
          </cell>
        </row>
        <row r="354">
          <cell r="K354" t="str">
            <v>ECOLÓGICO</v>
          </cell>
          <cell r="L354">
            <v>1</v>
          </cell>
          <cell r="M354" t="str">
            <v>Chapa de Poliéster (PRFV)</v>
          </cell>
          <cell r="N354" t="str">
            <v>ABNT TIPO III</v>
          </cell>
          <cell r="O354">
            <v>0.79</v>
          </cell>
          <cell r="P354" t="str">
            <v>104BPE0490</v>
          </cell>
        </row>
        <row r="355">
          <cell r="K355" t="str">
            <v>Perfil C Metálico de aço carbono - NBR 14890</v>
          </cell>
          <cell r="L355">
            <v>2</v>
          </cell>
          <cell r="M355" t="str">
            <v>Chapa de Poliéster (PRFV)</v>
          </cell>
          <cell r="N355" t="str">
            <v>ABNT TIPO III</v>
          </cell>
          <cell r="O355">
            <v>5.25</v>
          </cell>
          <cell r="P355" t="str">
            <v>104BPE0490</v>
          </cell>
        </row>
        <row r="356">
          <cell r="K356" t="str">
            <v>ECOLÓGICO</v>
          </cell>
          <cell r="L356">
            <v>1</v>
          </cell>
          <cell r="M356" t="str">
            <v>Chapa de Poliéster (PRFV)</v>
          </cell>
          <cell r="N356" t="str">
            <v>ABNT TIPO III</v>
          </cell>
          <cell r="O356">
            <v>0.51</v>
          </cell>
          <cell r="P356" t="str">
            <v>104BPE0490</v>
          </cell>
        </row>
        <row r="357">
          <cell r="K357" t="str">
            <v>Perfil C Metálico de aço carbono - NBR 14890</v>
          </cell>
          <cell r="L357">
            <v>2</v>
          </cell>
          <cell r="M357" t="str">
            <v>Chapa de Poliéster (PRFV)</v>
          </cell>
          <cell r="N357" t="str">
            <v>ABNT TIPO III</v>
          </cell>
          <cell r="O357">
            <v>5.25</v>
          </cell>
          <cell r="P357" t="str">
            <v>104BPE0490</v>
          </cell>
        </row>
        <row r="358">
          <cell r="K358" t="str">
            <v>ECOLÓGICO</v>
          </cell>
          <cell r="L358">
            <v>1</v>
          </cell>
          <cell r="M358" t="str">
            <v>Chapa de Poliéster (PRFV)</v>
          </cell>
          <cell r="N358" t="str">
            <v>ABNT TIPO III</v>
          </cell>
          <cell r="O358">
            <v>0.79</v>
          </cell>
          <cell r="P358" t="str">
            <v>104BPE0490</v>
          </cell>
        </row>
        <row r="359">
          <cell r="K359" t="str">
            <v>ECOLÓGICO</v>
          </cell>
          <cell r="L359">
            <v>1</v>
          </cell>
          <cell r="M359" t="str">
            <v>Chapa de Poliéster (PRFV)</v>
          </cell>
          <cell r="N359" t="str">
            <v>ABNT TIPO III</v>
          </cell>
          <cell r="O359">
            <v>0.79</v>
          </cell>
          <cell r="P359" t="str">
            <v>104BPE0490</v>
          </cell>
        </row>
        <row r="360">
          <cell r="K360" t="str">
            <v>ECOLÓGICO</v>
          </cell>
          <cell r="L360">
            <v>1</v>
          </cell>
          <cell r="M360" t="str">
            <v>Chapa de Poliéster (PRFV)</v>
          </cell>
          <cell r="N360" t="str">
            <v>ABNT TIPO III</v>
          </cell>
          <cell r="O360">
            <v>1</v>
          </cell>
          <cell r="P360" t="str">
            <v>104BPE0490</v>
          </cell>
        </row>
        <row r="361">
          <cell r="K361" t="str">
            <v>ECOLÓGICO</v>
          </cell>
          <cell r="L361">
            <v>1</v>
          </cell>
          <cell r="M361" t="str">
            <v>Chapa de Poliéster (PRFV)</v>
          </cell>
          <cell r="N361" t="str">
            <v>ABNT TIPO III</v>
          </cell>
          <cell r="O361">
            <v>0.52</v>
          </cell>
          <cell r="P361" t="str">
            <v>104BPE0490</v>
          </cell>
        </row>
        <row r="362">
          <cell r="K362" t="str">
            <v>ECOLÓGICO</v>
          </cell>
          <cell r="L362">
            <v>1</v>
          </cell>
          <cell r="M362" t="str">
            <v>Chapa de Poliéster (PRFV)</v>
          </cell>
          <cell r="N362" t="str">
            <v>ABNT TIPO III</v>
          </cell>
          <cell r="O362">
            <v>1</v>
          </cell>
          <cell r="P362" t="str">
            <v>104BPE0490</v>
          </cell>
        </row>
        <row r="363">
          <cell r="K363" t="str">
            <v>ECOLÓGICO</v>
          </cell>
          <cell r="L363">
            <v>1</v>
          </cell>
          <cell r="M363" t="str">
            <v>Chapa de Poliéster (PRFV)</v>
          </cell>
          <cell r="N363" t="str">
            <v>ABNT TIPO III</v>
          </cell>
          <cell r="O363">
            <v>0.43</v>
          </cell>
          <cell r="P363" t="str">
            <v>104BPE0490</v>
          </cell>
        </row>
        <row r="364">
          <cell r="K364" t="str">
            <v>Perfil C Metálico de aço carbono - NBR 14890</v>
          </cell>
          <cell r="L364">
            <v>2</v>
          </cell>
          <cell r="M364" t="str">
            <v>Chapa de Poliéster (PRFV)</v>
          </cell>
          <cell r="N364" t="str">
            <v>ABNT TIPO III</v>
          </cell>
          <cell r="O364">
            <v>4.5</v>
          </cell>
          <cell r="P364" t="str">
            <v>104BPE0490</v>
          </cell>
        </row>
        <row r="365">
          <cell r="K365" t="str">
            <v>ECOLÓGICO</v>
          </cell>
          <cell r="L365">
            <v>1</v>
          </cell>
          <cell r="M365" t="str">
            <v>Chapa de Poliéster (PRFV)</v>
          </cell>
          <cell r="N365" t="str">
            <v>ABNT TIPO III</v>
          </cell>
          <cell r="O365">
            <v>0.83</v>
          </cell>
          <cell r="P365" t="str">
            <v>104BPE0490</v>
          </cell>
        </row>
        <row r="366">
          <cell r="K366" t="str">
            <v>ECOLÓGICO</v>
          </cell>
          <cell r="L366">
            <v>1</v>
          </cell>
          <cell r="M366" t="str">
            <v>Chapa de Poliéster (PRFV)</v>
          </cell>
          <cell r="N366" t="str">
            <v>ABNT TIPO III</v>
          </cell>
          <cell r="O366">
            <v>0.43</v>
          </cell>
          <cell r="P366" t="str">
            <v>104BPE0490</v>
          </cell>
        </row>
        <row r="367">
          <cell r="K367" t="str">
            <v>ECOLÓGICO</v>
          </cell>
          <cell r="L367">
            <v>1</v>
          </cell>
          <cell r="M367" t="str">
            <v>Chapa de Poliéster (PRFV)</v>
          </cell>
          <cell r="N367" t="str">
            <v>ABNT TIPO III</v>
          </cell>
          <cell r="O367">
            <v>0.79</v>
          </cell>
          <cell r="P367" t="str">
            <v>104BPE0490</v>
          </cell>
        </row>
        <row r="368">
          <cell r="K368" t="str">
            <v>Perfil C Metálico de aço carbono - NBR 14890</v>
          </cell>
          <cell r="L368">
            <v>2</v>
          </cell>
          <cell r="M368" t="str">
            <v>Chapa de Poliéster (PRFV)</v>
          </cell>
          <cell r="N368" t="str">
            <v>ABNT TIPO III</v>
          </cell>
          <cell r="O368">
            <v>4.5</v>
          </cell>
          <cell r="P368" t="str">
            <v>104BPE0490</v>
          </cell>
        </row>
        <row r="369">
          <cell r="K369" t="str">
            <v>ECOLÓGICO</v>
          </cell>
          <cell r="L369">
            <v>1</v>
          </cell>
          <cell r="M369" t="str">
            <v>Chapa de Poliéster (PRFV)</v>
          </cell>
          <cell r="N369" t="str">
            <v>ABNT TIPO III</v>
          </cell>
          <cell r="O369">
            <v>1</v>
          </cell>
          <cell r="P369" t="str">
            <v>104BPE0490</v>
          </cell>
        </row>
        <row r="370">
          <cell r="K370" t="str">
            <v>ECOLÓGICO</v>
          </cell>
          <cell r="L370">
            <v>1</v>
          </cell>
          <cell r="M370" t="str">
            <v>Chapa de Poliéster (PRFV)</v>
          </cell>
          <cell r="N370" t="str">
            <v>ABNT TIPO III</v>
          </cell>
          <cell r="O370">
            <v>0.79</v>
          </cell>
          <cell r="P370" t="str">
            <v>104BPE0490</v>
          </cell>
        </row>
        <row r="371">
          <cell r="K371" t="str">
            <v>ECOLÓGICO</v>
          </cell>
          <cell r="L371">
            <v>1</v>
          </cell>
          <cell r="M371" t="str">
            <v>Chapa de Poliéster (PRFV)</v>
          </cell>
          <cell r="N371" t="str">
            <v>ABNT TIPO III</v>
          </cell>
          <cell r="O371">
            <v>0.79</v>
          </cell>
          <cell r="P371" t="str">
            <v>104BPE0490</v>
          </cell>
        </row>
        <row r="372">
          <cell r="K372" t="str">
            <v>ECOLÓGICO</v>
          </cell>
          <cell r="L372">
            <v>1</v>
          </cell>
          <cell r="M372" t="str">
            <v>Chapa de Poliéster (PRFV)</v>
          </cell>
          <cell r="N372" t="str">
            <v>ABNT TIPO III</v>
          </cell>
          <cell r="O372">
            <v>0.79</v>
          </cell>
          <cell r="P372" t="str">
            <v>104BPE0490</v>
          </cell>
        </row>
        <row r="373">
          <cell r="K373" t="str">
            <v>ECOLÓGICO</v>
          </cell>
          <cell r="L373">
            <v>1</v>
          </cell>
          <cell r="M373" t="str">
            <v>Chapa de Poliéster (PRFV)</v>
          </cell>
          <cell r="N373" t="str">
            <v>ABNT TIPO III</v>
          </cell>
          <cell r="O373">
            <v>0.51</v>
          </cell>
          <cell r="P373" t="str">
            <v>104BPE0490</v>
          </cell>
        </row>
        <row r="374">
          <cell r="K374" t="str">
            <v>ECOLÓGICO</v>
          </cell>
          <cell r="L374">
            <v>1</v>
          </cell>
          <cell r="M374" t="str">
            <v>Chapa de Poliéster (PRFV)</v>
          </cell>
          <cell r="N374" t="str">
            <v>ABNT TIPO III</v>
          </cell>
          <cell r="O374">
            <v>0.79</v>
          </cell>
          <cell r="P374" t="str">
            <v>104BPE0490</v>
          </cell>
        </row>
        <row r="375">
          <cell r="K375" t="str">
            <v>ECOLÓGICO</v>
          </cell>
          <cell r="L375">
            <v>1</v>
          </cell>
          <cell r="M375" t="str">
            <v>Chapa de Poliéster (PRFV)</v>
          </cell>
          <cell r="N375" t="str">
            <v>ABNT TIPO III</v>
          </cell>
          <cell r="O375">
            <v>0.79</v>
          </cell>
          <cell r="P375" t="str">
            <v>104BPE0490</v>
          </cell>
        </row>
        <row r="376">
          <cell r="K376" t="str">
            <v>ECOLÓGICO</v>
          </cell>
          <cell r="L376">
            <v>1</v>
          </cell>
          <cell r="M376" t="str">
            <v>Chapa de Poliéster (PRFV)</v>
          </cell>
          <cell r="N376" t="str">
            <v>ABNT TIPO III</v>
          </cell>
          <cell r="O376">
            <v>0.79</v>
          </cell>
          <cell r="P376" t="str">
            <v>104BPE0490</v>
          </cell>
        </row>
        <row r="377">
          <cell r="K377" t="str">
            <v>ECOLÓGICO</v>
          </cell>
          <cell r="L377">
            <v>1</v>
          </cell>
          <cell r="M377" t="str">
            <v>Chapa de Poliéster (PRFV)</v>
          </cell>
          <cell r="N377" t="str">
            <v>ABNT TIPO III</v>
          </cell>
          <cell r="O377">
            <v>0.79</v>
          </cell>
          <cell r="P377" t="str">
            <v>104BPE0490</v>
          </cell>
        </row>
        <row r="378">
          <cell r="K378" t="str">
            <v>ECOLÓGICO</v>
          </cell>
          <cell r="L378">
            <v>1</v>
          </cell>
          <cell r="M378" t="str">
            <v>Chapa de Poliéster (PRFV)</v>
          </cell>
          <cell r="N378" t="str">
            <v>ABNT TIPO III</v>
          </cell>
          <cell r="O378">
            <v>0.51</v>
          </cell>
          <cell r="P378" t="str">
            <v>104BPE0490</v>
          </cell>
        </row>
        <row r="379">
          <cell r="K379" t="str">
            <v>ECOLÓGICO</v>
          </cell>
          <cell r="L379">
            <v>1</v>
          </cell>
          <cell r="M379" t="str">
            <v>Chapa de Poliéster (PRFV)</v>
          </cell>
          <cell r="N379" t="str">
            <v>ABNT TIPO III</v>
          </cell>
          <cell r="O379">
            <v>0.79</v>
          </cell>
          <cell r="P379" t="str">
            <v>104BPE0490</v>
          </cell>
        </row>
        <row r="380">
          <cell r="K380" t="str">
            <v>ECOLÓGICO</v>
          </cell>
          <cell r="L380">
            <v>1</v>
          </cell>
          <cell r="M380" t="str">
            <v>Chapa de Poliéster (PRFV)</v>
          </cell>
          <cell r="N380" t="str">
            <v>ABNT TIPO III</v>
          </cell>
          <cell r="O380">
            <v>0.79</v>
          </cell>
          <cell r="P380" t="str">
            <v>104BPE0490</v>
          </cell>
        </row>
        <row r="381">
          <cell r="K381" t="str">
            <v>ECOLÓGICO</v>
          </cell>
          <cell r="L381">
            <v>1</v>
          </cell>
          <cell r="M381" t="str">
            <v>Chapa de Poliéster (PRFV)</v>
          </cell>
          <cell r="N381" t="str">
            <v>ABNT TIPO III</v>
          </cell>
          <cell r="O381">
            <v>1</v>
          </cell>
          <cell r="P381" t="str">
            <v>104BPE0490</v>
          </cell>
        </row>
        <row r="382">
          <cell r="K382" t="str">
            <v>ECOLÓGICO</v>
          </cell>
          <cell r="L382">
            <v>1</v>
          </cell>
          <cell r="M382" t="str">
            <v>Chapa de Poliéster (PRFV)</v>
          </cell>
          <cell r="N382" t="str">
            <v>ABNT TIPO III</v>
          </cell>
          <cell r="O382">
            <v>0.79</v>
          </cell>
          <cell r="P382" t="str">
            <v>104BPE0490</v>
          </cell>
        </row>
        <row r="383">
          <cell r="K383" t="str">
            <v>ECOLÓGICO</v>
          </cell>
          <cell r="L383">
            <v>1</v>
          </cell>
          <cell r="M383" t="str">
            <v>Chapa de Poliéster (PRFV)</v>
          </cell>
          <cell r="N383" t="str">
            <v>ABNT TIPO III</v>
          </cell>
          <cell r="O383">
            <v>1</v>
          </cell>
          <cell r="P383" t="str">
            <v>104BPE0490</v>
          </cell>
        </row>
        <row r="384">
          <cell r="K384" t="str">
            <v>ECOLÓGICO</v>
          </cell>
          <cell r="L384">
            <v>1</v>
          </cell>
          <cell r="M384" t="str">
            <v>Chapa de Poliéster (PRFV)</v>
          </cell>
          <cell r="N384" t="str">
            <v>ABNT TIPO III</v>
          </cell>
          <cell r="O384">
            <v>0.3</v>
          </cell>
          <cell r="P384" t="str">
            <v>104BPE0490</v>
          </cell>
        </row>
        <row r="385">
          <cell r="K385" t="str">
            <v>ECOLÓGICO</v>
          </cell>
          <cell r="L385">
            <v>1</v>
          </cell>
          <cell r="M385" t="str">
            <v>Chapa de Poliéster (PRFV)</v>
          </cell>
          <cell r="N385" t="str">
            <v>ABNT TIPO III</v>
          </cell>
          <cell r="O385">
            <v>0.3</v>
          </cell>
          <cell r="P385" t="str">
            <v>104BPE0490</v>
          </cell>
        </row>
        <row r="386">
          <cell r="K386" t="str">
            <v>Perfil C Metálico de aço carbono - NBR 14890</v>
          </cell>
          <cell r="L386">
            <v>2</v>
          </cell>
          <cell r="M386" t="str">
            <v>Chapa de Poliéster (PRFV)</v>
          </cell>
          <cell r="N386" t="str">
            <v>ABNT TIPO III</v>
          </cell>
          <cell r="O386">
            <v>4.5</v>
          </cell>
          <cell r="P386" t="str">
            <v>104BPE0490</v>
          </cell>
        </row>
        <row r="387">
          <cell r="K387" t="str">
            <v>ECOLÓGICO</v>
          </cell>
          <cell r="L387">
            <v>1</v>
          </cell>
          <cell r="M387" t="str">
            <v>Chapa de Poliéster (PRFV)</v>
          </cell>
          <cell r="N387" t="str">
            <v>ABNT TIPO III</v>
          </cell>
          <cell r="O387">
            <v>0.3</v>
          </cell>
          <cell r="P387" t="str">
            <v>104BPE0490</v>
          </cell>
        </row>
        <row r="388">
          <cell r="K388" t="str">
            <v>ECOLÓGICO</v>
          </cell>
          <cell r="L388">
            <v>1</v>
          </cell>
          <cell r="M388" t="str">
            <v>Chapa de Poliéster (PRFV)</v>
          </cell>
          <cell r="N388" t="str">
            <v>ABNT TIPO III</v>
          </cell>
          <cell r="O388">
            <v>0.3</v>
          </cell>
          <cell r="P388" t="str">
            <v>104BPE0490</v>
          </cell>
        </row>
        <row r="389">
          <cell r="K389" t="str">
            <v>Perfil C Metálico de aço carbono - NBR 14890</v>
          </cell>
          <cell r="L389">
            <v>2</v>
          </cell>
          <cell r="M389" t="str">
            <v>Chapa de Poliéster (PRFV)</v>
          </cell>
          <cell r="N389" t="str">
            <v>ABNT TIPO III</v>
          </cell>
          <cell r="O389">
            <v>4.5</v>
          </cell>
          <cell r="P389" t="str">
            <v>104BPE0490</v>
          </cell>
        </row>
        <row r="390">
          <cell r="K390" t="str">
            <v>ECOLÓGICO</v>
          </cell>
          <cell r="L390">
            <v>1</v>
          </cell>
          <cell r="M390" t="str">
            <v>Chapa de Poliéster (PRFV)</v>
          </cell>
          <cell r="N390" t="str">
            <v>ABNT TIPO III</v>
          </cell>
          <cell r="O390">
            <v>1</v>
          </cell>
          <cell r="P390" t="str">
            <v>104BPE0490</v>
          </cell>
        </row>
        <row r="391">
          <cell r="K391" t="str">
            <v>ECOLÓGICO</v>
          </cell>
          <cell r="L391">
            <v>1</v>
          </cell>
          <cell r="M391" t="str">
            <v>Chapa de Poliéster (PRFV)</v>
          </cell>
          <cell r="N391" t="str">
            <v>ABNT TIPO III</v>
          </cell>
          <cell r="O391">
            <v>1</v>
          </cell>
          <cell r="P391" t="str">
            <v>104BPE0490</v>
          </cell>
        </row>
        <row r="392">
          <cell r="K392" t="str">
            <v>ECOLÓGICO</v>
          </cell>
          <cell r="L392">
            <v>1</v>
          </cell>
          <cell r="M392" t="str">
            <v>Chapa de Poliéster (PRFV)</v>
          </cell>
          <cell r="N392" t="str">
            <v>ABNT TIPO III</v>
          </cell>
          <cell r="O392">
            <v>0.79</v>
          </cell>
          <cell r="P392" t="str">
            <v>104BPE0490</v>
          </cell>
        </row>
        <row r="393">
          <cell r="K393" t="str">
            <v>ECOLÓGICO</v>
          </cell>
          <cell r="L393">
            <v>1</v>
          </cell>
          <cell r="M393" t="str">
            <v>Chapa de Poliéster (PRFV)</v>
          </cell>
          <cell r="N393" t="str">
            <v>ABNT TIPO III</v>
          </cell>
          <cell r="O393">
            <v>1</v>
          </cell>
          <cell r="P393" t="str">
            <v>104BPE0490</v>
          </cell>
        </row>
        <row r="394">
          <cell r="K394" t="str">
            <v>ECOLÓGICO</v>
          </cell>
          <cell r="L394">
            <v>1</v>
          </cell>
          <cell r="M394" t="str">
            <v>Chapa de Poliéster (PRFV)</v>
          </cell>
          <cell r="N394" t="str">
            <v>ABNT TIPO III</v>
          </cell>
          <cell r="O394">
            <v>1</v>
          </cell>
          <cell r="P394" t="str">
            <v>104BPE0490</v>
          </cell>
        </row>
        <row r="395">
          <cell r="K395" t="str">
            <v>ECOLÓGICO</v>
          </cell>
          <cell r="L395">
            <v>1</v>
          </cell>
          <cell r="M395" t="str">
            <v>Chapa de Poliéster (PRFV)</v>
          </cell>
          <cell r="N395" t="str">
            <v>ABNT TIPO III</v>
          </cell>
          <cell r="O395">
            <v>0.43</v>
          </cell>
          <cell r="P395" t="str">
            <v>104BPE0490</v>
          </cell>
        </row>
        <row r="396">
          <cell r="K396" t="str">
            <v>ECOLÓGICO</v>
          </cell>
          <cell r="L396">
            <v>1</v>
          </cell>
          <cell r="M396" t="str">
            <v>Chapa de Poliéster (PRFV)</v>
          </cell>
          <cell r="N396" t="str">
            <v>ABNT TIPO III</v>
          </cell>
          <cell r="O396">
            <v>0.83</v>
          </cell>
          <cell r="P396" t="str">
            <v>104BPE0490</v>
          </cell>
        </row>
        <row r="397">
          <cell r="K397" t="str">
            <v>ECOLÓGICO</v>
          </cell>
          <cell r="L397">
            <v>1</v>
          </cell>
          <cell r="M397" t="str">
            <v>Chapa de Poliéster (PRFV)</v>
          </cell>
          <cell r="N397" t="str">
            <v>ABNT TIPO III</v>
          </cell>
          <cell r="O397">
            <v>0.51</v>
          </cell>
          <cell r="P397" t="str">
            <v>104BPE0490</v>
          </cell>
        </row>
        <row r="398">
          <cell r="K398" t="str">
            <v>ECOLÓGICO</v>
          </cell>
          <cell r="L398">
            <v>2</v>
          </cell>
          <cell r="M398" t="str">
            <v>Chapa de Poliéster (PRFV)</v>
          </cell>
          <cell r="N398" t="str">
            <v>ABNT TIPO III</v>
          </cell>
          <cell r="O398">
            <v>2.5</v>
          </cell>
          <cell r="P398" t="str">
            <v>104BPE0490</v>
          </cell>
        </row>
        <row r="399">
          <cell r="K399" t="str">
            <v>ECOLÓGICO</v>
          </cell>
          <cell r="L399">
            <v>1</v>
          </cell>
          <cell r="M399" t="str">
            <v>Chapa de Poliéster (PRFV)</v>
          </cell>
          <cell r="N399" t="str">
            <v>ABNT TIPO III</v>
          </cell>
          <cell r="O399">
            <v>0.79</v>
          </cell>
          <cell r="P399" t="str">
            <v>104BPE0510</v>
          </cell>
        </row>
        <row r="400">
          <cell r="K400" t="str">
            <v>Perfil C Metálico de aço carbono - NBR 14890</v>
          </cell>
          <cell r="L400">
            <v>2</v>
          </cell>
          <cell r="M400" t="str">
            <v>Chapa de Poliéster (PRFV)</v>
          </cell>
          <cell r="N400" t="str">
            <v>ABNT TIPO III</v>
          </cell>
          <cell r="O400">
            <v>4.5</v>
          </cell>
          <cell r="P400" t="str">
            <v>104BPE0510</v>
          </cell>
        </row>
        <row r="401">
          <cell r="K401" t="str">
            <v>ECOLÓGICO</v>
          </cell>
          <cell r="L401">
            <v>1</v>
          </cell>
          <cell r="M401" t="str">
            <v>Chapa de Poliéster (PRFV)</v>
          </cell>
          <cell r="N401" t="str">
            <v>ABNT TIPO III</v>
          </cell>
          <cell r="O401">
            <v>0.79</v>
          </cell>
          <cell r="P401" t="str">
            <v>104BPE0510</v>
          </cell>
        </row>
        <row r="402">
          <cell r="K402" t="str">
            <v>ECOLÓGICO</v>
          </cell>
          <cell r="L402">
            <v>1</v>
          </cell>
          <cell r="M402" t="str">
            <v>Chapa de Poliéster (PRFV)</v>
          </cell>
          <cell r="N402" t="str">
            <v>ABNT TIPO III</v>
          </cell>
          <cell r="O402">
            <v>1</v>
          </cell>
          <cell r="P402" t="str">
            <v>104BPE0510</v>
          </cell>
        </row>
        <row r="403">
          <cell r="K403" t="str">
            <v>Perfil C Metálico de aço carbono - NBR 14890</v>
          </cell>
          <cell r="L403">
            <v>2</v>
          </cell>
          <cell r="M403" t="str">
            <v>Chapa de Poliéster (PRFV)</v>
          </cell>
          <cell r="N403" t="str">
            <v>ABNT TIPO III</v>
          </cell>
          <cell r="O403">
            <v>5.25</v>
          </cell>
          <cell r="P403" t="str">
            <v>104BPE0510</v>
          </cell>
        </row>
        <row r="404">
          <cell r="K404" t="str">
            <v>Perfil C Metálico de aço carbono - NBR 14890</v>
          </cell>
          <cell r="L404">
            <v>2</v>
          </cell>
          <cell r="M404" t="str">
            <v>Chapa de Poliéster (PRFV)</v>
          </cell>
          <cell r="N404" t="str">
            <v>ABNT TIPO III</v>
          </cell>
          <cell r="O404">
            <v>5.25</v>
          </cell>
          <cell r="P404" t="str">
            <v>104BPE0510</v>
          </cell>
        </row>
        <row r="405">
          <cell r="K405" t="str">
            <v>ECOLÓGICO</v>
          </cell>
          <cell r="L405">
            <v>1</v>
          </cell>
          <cell r="M405" t="str">
            <v>Chapa de Poliéster (PRFV)</v>
          </cell>
          <cell r="N405" t="str">
            <v>ABNT TIPO III</v>
          </cell>
          <cell r="O405">
            <v>1</v>
          </cell>
          <cell r="P405" t="str">
            <v>104BPE0510</v>
          </cell>
        </row>
        <row r="406">
          <cell r="K406" t="str">
            <v>ECOLÓGICO</v>
          </cell>
          <cell r="L406">
            <v>1</v>
          </cell>
          <cell r="M406" t="str">
            <v>Chapa de Poliéster (PRFV)</v>
          </cell>
          <cell r="N406" t="str">
            <v>ABNT TIPO III</v>
          </cell>
          <cell r="O406">
            <v>0.79</v>
          </cell>
          <cell r="P406" t="str">
            <v>104BPE0510</v>
          </cell>
        </row>
        <row r="407">
          <cell r="K407" t="str">
            <v>ECOLÓGICO</v>
          </cell>
          <cell r="L407">
            <v>1</v>
          </cell>
          <cell r="M407" t="str">
            <v>Chapa de Poliéster (PRFV)</v>
          </cell>
          <cell r="N407" t="str">
            <v>ABNT TIPO III</v>
          </cell>
          <cell r="O407">
            <v>0.79</v>
          </cell>
          <cell r="P407" t="str">
            <v>104BPE0510</v>
          </cell>
        </row>
        <row r="408">
          <cell r="K408" t="str">
            <v>Perfil C Metálico de aço carbono - NBR 14890</v>
          </cell>
          <cell r="L408">
            <v>2</v>
          </cell>
          <cell r="M408" t="str">
            <v>Chapa de Poliéster (PRFV)</v>
          </cell>
          <cell r="N408" t="str">
            <v>ABNT TIPO III</v>
          </cell>
          <cell r="O408">
            <v>3.75</v>
          </cell>
          <cell r="P408" t="str">
            <v>104BPE0510</v>
          </cell>
        </row>
        <row r="409">
          <cell r="K409" t="str">
            <v>ECOLÓGICO</v>
          </cell>
          <cell r="L409">
            <v>1</v>
          </cell>
          <cell r="M409" t="str">
            <v>Chapa de Poliéster (PRFV)</v>
          </cell>
          <cell r="N409" t="str">
            <v>ABNT TIPO III</v>
          </cell>
          <cell r="O409">
            <v>0.51</v>
          </cell>
          <cell r="P409" t="str">
            <v>104BPE0510</v>
          </cell>
        </row>
        <row r="410">
          <cell r="K410" t="str">
            <v>ECOLÓGICO</v>
          </cell>
          <cell r="L410">
            <v>1</v>
          </cell>
          <cell r="M410" t="str">
            <v>Chapa de Poliéster (PRFV)</v>
          </cell>
          <cell r="N410" t="str">
            <v>ABNT TIPO III</v>
          </cell>
          <cell r="O410">
            <v>1</v>
          </cell>
          <cell r="P410" t="str">
            <v>104BPE0510</v>
          </cell>
        </row>
        <row r="411">
          <cell r="K411" t="str">
            <v>Perfil C Metálico de aço carbono - NBR 14890</v>
          </cell>
          <cell r="L411">
            <v>2</v>
          </cell>
          <cell r="M411" t="str">
            <v>Chapa de Poliéster (PRFV)</v>
          </cell>
          <cell r="N411" t="str">
            <v>ABNT TIPO III</v>
          </cell>
          <cell r="O411">
            <v>5.25</v>
          </cell>
          <cell r="P411" t="str">
            <v>104BPE0510</v>
          </cell>
        </row>
        <row r="412">
          <cell r="K412" t="str">
            <v>ECOLÓGICO</v>
          </cell>
          <cell r="L412">
            <v>1</v>
          </cell>
          <cell r="M412" t="str">
            <v>Chapa de Poliéster (PRFV)</v>
          </cell>
          <cell r="N412" t="str">
            <v>ABNT TIPO III</v>
          </cell>
          <cell r="O412">
            <v>1</v>
          </cell>
          <cell r="P412" t="str">
            <v>104BPE0510</v>
          </cell>
        </row>
        <row r="413">
          <cell r="K413" t="str">
            <v>Perfil C Metálico de aço carbono - NBR 14890</v>
          </cell>
          <cell r="L413">
            <v>2</v>
          </cell>
          <cell r="M413" t="str">
            <v>Chapa de Poliéster (PRFV)</v>
          </cell>
          <cell r="N413" t="str">
            <v>ABNT TIPO III</v>
          </cell>
          <cell r="O413">
            <v>3.75</v>
          </cell>
          <cell r="P413" t="str">
            <v>104BPE0510</v>
          </cell>
        </row>
        <row r="414">
          <cell r="K414" t="str">
            <v>Perfil C Metálico de aço carbono - NBR 14890</v>
          </cell>
          <cell r="L414">
            <v>2</v>
          </cell>
          <cell r="M414" t="str">
            <v>Chapa de Poliéster (PRFV)</v>
          </cell>
          <cell r="N414" t="str">
            <v>ABNT TIPO III</v>
          </cell>
          <cell r="O414">
            <v>5.25</v>
          </cell>
          <cell r="P414" t="str">
            <v>104BPE0510</v>
          </cell>
        </row>
        <row r="415">
          <cell r="K415" t="str">
            <v>ECOLÓGICO</v>
          </cell>
          <cell r="L415">
            <v>1</v>
          </cell>
          <cell r="M415" t="str">
            <v>Chapa de Poliéster (PRFV)</v>
          </cell>
          <cell r="N415" t="str">
            <v>ABNT TIPO III</v>
          </cell>
          <cell r="O415">
            <v>1</v>
          </cell>
          <cell r="P415" t="str">
            <v>104BPE0510</v>
          </cell>
        </row>
        <row r="416">
          <cell r="K416" t="str">
            <v>Perfil C Metálico de aço carbono - NBR 14890</v>
          </cell>
          <cell r="L416">
            <v>2</v>
          </cell>
          <cell r="M416" t="str">
            <v>Chapa de Poliéster (PRFV)</v>
          </cell>
          <cell r="N416" t="str">
            <v>ABNT TIPO III</v>
          </cell>
          <cell r="O416">
            <v>3.75</v>
          </cell>
          <cell r="P416" t="str">
            <v>104BPE0510</v>
          </cell>
        </row>
        <row r="417">
          <cell r="K417" t="str">
            <v>ECOLÓGICO</v>
          </cell>
          <cell r="L417">
            <v>1</v>
          </cell>
          <cell r="M417" t="str">
            <v>Chapa de Poliéster (PRFV)</v>
          </cell>
          <cell r="N417" t="str">
            <v>ABNT TIPO III</v>
          </cell>
          <cell r="O417">
            <v>0.51</v>
          </cell>
          <cell r="P417" t="str">
            <v>104BPE0510</v>
          </cell>
        </row>
        <row r="418">
          <cell r="K418" t="str">
            <v>ECOLÓGICO</v>
          </cell>
          <cell r="L418">
            <v>1</v>
          </cell>
          <cell r="M418" t="str">
            <v>Chapa de Poliéster (PRFV)</v>
          </cell>
          <cell r="N418" t="str">
            <v>ABNT TIPO III</v>
          </cell>
          <cell r="O418">
            <v>1</v>
          </cell>
          <cell r="P418" t="str">
            <v>104BPE0510</v>
          </cell>
        </row>
        <row r="419">
          <cell r="K419" t="str">
            <v>ECOLÓGICO</v>
          </cell>
          <cell r="L419">
            <v>1</v>
          </cell>
          <cell r="M419" t="str">
            <v>Chapa de Poliéster (PRFV)</v>
          </cell>
          <cell r="N419" t="str">
            <v>ABNT TIPO III</v>
          </cell>
          <cell r="O419">
            <v>1</v>
          </cell>
          <cell r="P419" t="str">
            <v>104BPE0510</v>
          </cell>
        </row>
        <row r="420">
          <cell r="K420" t="str">
            <v>ECOLÓGICO</v>
          </cell>
          <cell r="L420">
            <v>1</v>
          </cell>
          <cell r="M420" t="str">
            <v>Chapa de Poliéster (PRFV)</v>
          </cell>
          <cell r="N420" t="str">
            <v>ABNT TIPO III</v>
          </cell>
          <cell r="O420">
            <v>0.79</v>
          </cell>
          <cell r="P420" t="str">
            <v>104BPE0510</v>
          </cell>
        </row>
        <row r="421">
          <cell r="K421" t="str">
            <v>ECOLÓGICO</v>
          </cell>
          <cell r="L421">
            <v>1</v>
          </cell>
          <cell r="M421" t="str">
            <v>Chapa de Poliéster (PRFV)</v>
          </cell>
          <cell r="N421" t="str">
            <v>ABNT TIPO III</v>
          </cell>
          <cell r="O421">
            <v>0.79</v>
          </cell>
          <cell r="P421" t="str">
            <v>104BPE0510</v>
          </cell>
        </row>
        <row r="422">
          <cell r="K422" t="str">
            <v>ECOLÓGICO</v>
          </cell>
          <cell r="L422">
            <v>1</v>
          </cell>
          <cell r="M422" t="str">
            <v>Chapa de Poliéster (PRFV)</v>
          </cell>
          <cell r="N422" t="str">
            <v>ABNT TIPO III</v>
          </cell>
          <cell r="O422">
            <v>1</v>
          </cell>
          <cell r="P422" t="str">
            <v>104BPE0510</v>
          </cell>
        </row>
        <row r="423">
          <cell r="K423" t="str">
            <v>ECOLÓGICO</v>
          </cell>
          <cell r="L423">
            <v>1</v>
          </cell>
          <cell r="M423" t="str">
            <v>Chapa de Poliéster (PRFV)</v>
          </cell>
          <cell r="N423" t="str">
            <v>ABNT TIPO III</v>
          </cell>
          <cell r="O423">
            <v>1</v>
          </cell>
          <cell r="P423" t="str">
            <v>104BPE0510</v>
          </cell>
        </row>
        <row r="424">
          <cell r="K424" t="str">
            <v>ECOLÓGICO</v>
          </cell>
          <cell r="L424">
            <v>1</v>
          </cell>
          <cell r="M424" t="str">
            <v>Chapa de Poliéster (PRFV)</v>
          </cell>
          <cell r="N424" t="str">
            <v>ABNT TIPO III</v>
          </cell>
          <cell r="O424">
            <v>0.51</v>
          </cell>
          <cell r="P424" t="str">
            <v>104BPE0510</v>
          </cell>
        </row>
        <row r="425">
          <cell r="K425" t="str">
            <v>ECOLÓGICO</v>
          </cell>
          <cell r="L425">
            <v>1</v>
          </cell>
          <cell r="M425" t="str">
            <v>Chapa de Poliéster (PRFV)</v>
          </cell>
          <cell r="N425" t="str">
            <v>ABNT TIPO III</v>
          </cell>
          <cell r="O425">
            <v>1</v>
          </cell>
          <cell r="P425" t="str">
            <v>104BPE0510</v>
          </cell>
        </row>
        <row r="426">
          <cell r="K426" t="str">
            <v>ECOLÓGICO</v>
          </cell>
          <cell r="L426">
            <v>1</v>
          </cell>
          <cell r="M426" t="str">
            <v>Chapa de Poliéster (PRFV)</v>
          </cell>
          <cell r="N426" t="str">
            <v>ABNT TIPO III</v>
          </cell>
          <cell r="O426">
            <v>1</v>
          </cell>
          <cell r="P426" t="str">
            <v>104BPE0510</v>
          </cell>
        </row>
        <row r="427">
          <cell r="K427" t="str">
            <v>ECOLÓGICO</v>
          </cell>
          <cell r="L427">
            <v>1</v>
          </cell>
          <cell r="M427" t="str">
            <v>Chapa de Poliéster (PRFV)</v>
          </cell>
          <cell r="N427" t="str">
            <v>ABNT TIPO III</v>
          </cell>
          <cell r="O427">
            <v>0.79</v>
          </cell>
          <cell r="P427" t="str">
            <v>104BPE0510</v>
          </cell>
        </row>
        <row r="428">
          <cell r="K428" t="str">
            <v>ECOLÓGICO</v>
          </cell>
          <cell r="L428">
            <v>1</v>
          </cell>
          <cell r="M428" t="str">
            <v>Chapa de Poliéster (PRFV)</v>
          </cell>
          <cell r="N428" t="str">
            <v>ABNT TIPO III</v>
          </cell>
          <cell r="O428">
            <v>0.79</v>
          </cell>
          <cell r="P428" t="str">
            <v>104BPE0510</v>
          </cell>
        </row>
        <row r="429">
          <cell r="K429" t="str">
            <v>Perfil C Metálico de aço carbono - NBR 14890</v>
          </cell>
          <cell r="L429">
            <v>2</v>
          </cell>
          <cell r="M429" t="str">
            <v>Chapa de Poliéster (PRFV)</v>
          </cell>
          <cell r="N429" t="str">
            <v>ABNT TIPO III</v>
          </cell>
          <cell r="O429">
            <v>5.25</v>
          </cell>
          <cell r="P429" t="str">
            <v>104BPE0510</v>
          </cell>
        </row>
        <row r="430">
          <cell r="K430" t="str">
            <v>ECOLÓGICO</v>
          </cell>
          <cell r="L430">
            <v>1</v>
          </cell>
          <cell r="M430" t="str">
            <v>Chapa de Poliéster (PRFV)</v>
          </cell>
          <cell r="N430" t="str">
            <v>ABNT TIPO III</v>
          </cell>
          <cell r="O430">
            <v>1</v>
          </cell>
          <cell r="P430" t="str">
            <v>104BPE0510</v>
          </cell>
        </row>
        <row r="431">
          <cell r="K431" t="str">
            <v>ECOLÓGICO</v>
          </cell>
          <cell r="L431">
            <v>1</v>
          </cell>
          <cell r="M431" t="str">
            <v>Chapa de Poliéster (PRFV)</v>
          </cell>
          <cell r="N431" t="str">
            <v>ABNT TIPO III</v>
          </cell>
          <cell r="O431">
            <v>0.79</v>
          </cell>
          <cell r="P431" t="str">
            <v>104BPE0510</v>
          </cell>
        </row>
        <row r="432">
          <cell r="K432" t="str">
            <v>ECOLÓGICO</v>
          </cell>
          <cell r="L432">
            <v>1</v>
          </cell>
          <cell r="M432" t="str">
            <v>Chapa de Poliéster (PRFV)</v>
          </cell>
          <cell r="N432" t="str">
            <v>ABNT TIPO III</v>
          </cell>
          <cell r="O432">
            <v>0.51</v>
          </cell>
          <cell r="P432" t="str">
            <v>104BPE0510</v>
          </cell>
        </row>
        <row r="433">
          <cell r="K433" t="str">
            <v>ECOLÓGICO</v>
          </cell>
          <cell r="L433">
            <v>1</v>
          </cell>
          <cell r="M433" t="str">
            <v>Chapa de Poliéster (PRFV)</v>
          </cell>
          <cell r="N433" t="str">
            <v>ABNT TIPO III</v>
          </cell>
          <cell r="O433">
            <v>0.79</v>
          </cell>
          <cell r="P433" t="str">
            <v>104BPE0510</v>
          </cell>
        </row>
        <row r="434">
          <cell r="K434" t="str">
            <v>ECOLÓGICO</v>
          </cell>
          <cell r="L434">
            <v>1</v>
          </cell>
          <cell r="M434" t="str">
            <v>Chapa de Poliéster (PRFV)</v>
          </cell>
          <cell r="N434" t="str">
            <v>ABNT TIPO III</v>
          </cell>
          <cell r="O434">
            <v>0.79</v>
          </cell>
          <cell r="P434" t="str">
            <v>104BPE0510</v>
          </cell>
        </row>
        <row r="435">
          <cell r="K435" t="str">
            <v>ECOLÓGICO</v>
          </cell>
          <cell r="L435">
            <v>1</v>
          </cell>
          <cell r="M435" t="str">
            <v>Chapa de Poliéster (PRFV)</v>
          </cell>
          <cell r="N435" t="str">
            <v>ABNT TIPO III</v>
          </cell>
          <cell r="O435">
            <v>0.79</v>
          </cell>
          <cell r="P435" t="str">
            <v>104BPE0510</v>
          </cell>
        </row>
        <row r="436">
          <cell r="K436" t="str">
            <v>Perfil C Metálico de aço carbono - NBR 14890</v>
          </cell>
          <cell r="L436">
            <v>2</v>
          </cell>
          <cell r="M436" t="str">
            <v>Chapa de Poliéster (PRFV)</v>
          </cell>
          <cell r="N436" t="str">
            <v>ABNT TIPO III</v>
          </cell>
          <cell r="O436">
            <v>3</v>
          </cell>
          <cell r="P436" t="str">
            <v>104BPE0510</v>
          </cell>
        </row>
        <row r="437">
          <cell r="K437" t="str">
            <v>ECOLÓGICO</v>
          </cell>
          <cell r="L437">
            <v>1</v>
          </cell>
          <cell r="M437" t="str">
            <v>Chapa de Poliéster (PRFV)</v>
          </cell>
          <cell r="N437" t="str">
            <v>ABNT TIPO III</v>
          </cell>
          <cell r="O437">
            <v>0.79</v>
          </cell>
          <cell r="P437" t="str">
            <v>104BPE0510</v>
          </cell>
        </row>
        <row r="438">
          <cell r="K438" t="str">
            <v>ECOLÓGICO</v>
          </cell>
          <cell r="L438">
            <v>1</v>
          </cell>
          <cell r="M438" t="str">
            <v>Chapa de Poliéster (PRFV)</v>
          </cell>
          <cell r="N438" t="str">
            <v>ABNT TIPO III</v>
          </cell>
          <cell r="O438">
            <v>1</v>
          </cell>
          <cell r="P438" t="str">
            <v>104BPE0510</v>
          </cell>
        </row>
        <row r="439">
          <cell r="K439" t="str">
            <v>ECOLÓGICO</v>
          </cell>
          <cell r="L439">
            <v>1</v>
          </cell>
          <cell r="M439" t="str">
            <v>Chapa de Poliéster (PRFV)</v>
          </cell>
          <cell r="N439" t="str">
            <v>ABNT TIPO III</v>
          </cell>
          <cell r="O439">
            <v>0.51</v>
          </cell>
          <cell r="P439" t="str">
            <v>104BPE0510</v>
          </cell>
        </row>
        <row r="440">
          <cell r="K440" t="str">
            <v>ECOLÓGICO</v>
          </cell>
          <cell r="L440">
            <v>1</v>
          </cell>
          <cell r="M440" t="str">
            <v>Chapa de Poliéster (PRFV)</v>
          </cell>
          <cell r="N440" t="str">
            <v>ABNT TIPO III</v>
          </cell>
          <cell r="O440">
            <v>0.3</v>
          </cell>
          <cell r="P440" t="str">
            <v>104BPE0510</v>
          </cell>
        </row>
        <row r="441">
          <cell r="K441" t="str">
            <v>ECOLÓGICO</v>
          </cell>
          <cell r="L441">
            <v>1</v>
          </cell>
          <cell r="M441" t="str">
            <v>Chapa de Poliéster (PRFV)</v>
          </cell>
          <cell r="N441" t="str">
            <v>ABNT TIPO III</v>
          </cell>
          <cell r="O441">
            <v>0.3</v>
          </cell>
          <cell r="P441" t="str">
            <v>104BPE0510</v>
          </cell>
        </row>
        <row r="442">
          <cell r="K442" t="str">
            <v>Perfil C Metálico de aço carbono - NBR 14890</v>
          </cell>
          <cell r="L442">
            <v>2</v>
          </cell>
          <cell r="M442" t="str">
            <v>Chapa de Poliéster (PRFV)</v>
          </cell>
          <cell r="N442" t="str">
            <v>ABNT TIPO III</v>
          </cell>
          <cell r="O442">
            <v>4.5</v>
          </cell>
          <cell r="P442" t="str">
            <v>104BPE0510</v>
          </cell>
        </row>
        <row r="443">
          <cell r="K443" t="str">
            <v>Perfil C Metálico de aço carbono - NBR 14890</v>
          </cell>
          <cell r="L443">
            <v>2</v>
          </cell>
          <cell r="M443" t="str">
            <v>Chapa de Poliéster (PRFV)</v>
          </cell>
          <cell r="N443" t="str">
            <v>ABNT TIPO III</v>
          </cell>
          <cell r="O443">
            <v>4.5</v>
          </cell>
          <cell r="P443" t="str">
            <v>104BPE0510</v>
          </cell>
        </row>
        <row r="444">
          <cell r="K444" t="str">
            <v>ECOLÓGICO</v>
          </cell>
          <cell r="L444">
            <v>1</v>
          </cell>
          <cell r="M444" t="str">
            <v>Chapa de Poliéster (PRFV)</v>
          </cell>
          <cell r="N444" t="str">
            <v>ABNT TIPO III</v>
          </cell>
          <cell r="O444">
            <v>0.3</v>
          </cell>
          <cell r="P444" t="str">
            <v>104BPE0510</v>
          </cell>
        </row>
        <row r="445">
          <cell r="K445" t="str">
            <v>ECOLÓGICO</v>
          </cell>
          <cell r="L445">
            <v>1</v>
          </cell>
          <cell r="M445" t="str">
            <v>Chapa de Poliéster (PRFV)</v>
          </cell>
          <cell r="N445" t="str">
            <v>ABNT TIPO III</v>
          </cell>
          <cell r="O445">
            <v>0.3</v>
          </cell>
          <cell r="P445" t="str">
            <v>104BPE0510</v>
          </cell>
        </row>
        <row r="446">
          <cell r="K446" t="str">
            <v>ECOLÓGICO</v>
          </cell>
          <cell r="L446">
            <v>1</v>
          </cell>
          <cell r="M446" t="str">
            <v>Chapa de Poliéster (PRFV)</v>
          </cell>
          <cell r="N446" t="str">
            <v>ABNT TIPO III</v>
          </cell>
          <cell r="O446">
            <v>1</v>
          </cell>
          <cell r="P446" t="str">
            <v>104BPE0510</v>
          </cell>
        </row>
        <row r="447">
          <cell r="K447" t="str">
            <v>ECOLÓGICO</v>
          </cell>
          <cell r="L447">
            <v>1</v>
          </cell>
          <cell r="M447" t="str">
            <v>Chapa de Poliéster (PRFV)</v>
          </cell>
          <cell r="N447" t="str">
            <v>ABNT TIPO III</v>
          </cell>
          <cell r="O447">
            <v>1</v>
          </cell>
          <cell r="P447" t="str">
            <v>104BPE0510</v>
          </cell>
        </row>
        <row r="448">
          <cell r="K448" t="str">
            <v>Perfil C Metálico de aço carbono - NBR 14890</v>
          </cell>
          <cell r="L448">
            <v>2</v>
          </cell>
          <cell r="M448" t="str">
            <v>Chapa de Poliéster (PRFV)</v>
          </cell>
          <cell r="N448" t="str">
            <v>ABNT TIPO III</v>
          </cell>
          <cell r="O448">
            <v>3.5</v>
          </cell>
          <cell r="P448" t="str">
            <v>104BPE0510</v>
          </cell>
        </row>
        <row r="449">
          <cell r="K449" t="str">
            <v>Perfil C Metálico de aço carbono - NBR 14890</v>
          </cell>
          <cell r="L449">
            <v>2</v>
          </cell>
          <cell r="M449" t="str">
            <v>Chapa de Poliéster (PRFV)</v>
          </cell>
          <cell r="N449" t="str">
            <v>ABNT TIPO III</v>
          </cell>
          <cell r="O449">
            <v>3.5</v>
          </cell>
          <cell r="P449" t="str">
            <v>104BPE0510</v>
          </cell>
        </row>
        <row r="450">
          <cell r="K450" t="str">
            <v>ECOLÓGICO</v>
          </cell>
          <cell r="L450">
            <v>1</v>
          </cell>
          <cell r="M450" t="str">
            <v>Chapa de Poliéster (PRFV)</v>
          </cell>
          <cell r="N450" t="str">
            <v>ABNT TIPO III</v>
          </cell>
          <cell r="O450">
            <v>0.79</v>
          </cell>
          <cell r="P450" t="str">
            <v>104BPE0510</v>
          </cell>
        </row>
        <row r="451">
          <cell r="K451" t="str">
            <v>ECOLÓGICO</v>
          </cell>
          <cell r="L451">
            <v>1</v>
          </cell>
          <cell r="M451" t="str">
            <v>Chapa de Poliéster (PRFV)</v>
          </cell>
          <cell r="N451" t="str">
            <v>ABNT TIPO III</v>
          </cell>
          <cell r="O451">
            <v>0.79</v>
          </cell>
          <cell r="P451" t="str">
            <v>104BPE0510</v>
          </cell>
        </row>
        <row r="452">
          <cell r="K452" t="str">
            <v>ECOLÓGICO</v>
          </cell>
          <cell r="L452">
            <v>1</v>
          </cell>
          <cell r="M452" t="str">
            <v>Chapa de Poliéster (PRFV)</v>
          </cell>
          <cell r="N452" t="str">
            <v>ABNT TIPO III</v>
          </cell>
          <cell r="O452">
            <v>1</v>
          </cell>
          <cell r="P452" t="str">
            <v>104BPE0510</v>
          </cell>
        </row>
        <row r="453">
          <cell r="K453" t="str">
            <v>ECOLÓGICO</v>
          </cell>
          <cell r="L453">
            <v>1</v>
          </cell>
          <cell r="M453" t="str">
            <v>Chapa de Poliéster (PRFV)</v>
          </cell>
          <cell r="N453" t="str">
            <v>ABNT TIPO III</v>
          </cell>
          <cell r="O453">
            <v>0.51</v>
          </cell>
          <cell r="P453" t="str">
            <v>104BPE0510</v>
          </cell>
        </row>
        <row r="454">
          <cell r="K454" t="str">
            <v>ECOLÓGICO</v>
          </cell>
          <cell r="L454">
            <v>1</v>
          </cell>
          <cell r="M454" t="str">
            <v>Chapa de Poliéster (PRFV)</v>
          </cell>
          <cell r="N454" t="str">
            <v>ABNT TIPO III</v>
          </cell>
          <cell r="O454">
            <v>1</v>
          </cell>
          <cell r="P454" t="str">
            <v>104BPE0510</v>
          </cell>
        </row>
        <row r="455">
          <cell r="K455" t="str">
            <v>ECOLÓGICO</v>
          </cell>
          <cell r="L455">
            <v>1</v>
          </cell>
          <cell r="M455" t="str">
            <v>Chapa de Poliéster (PRFV)</v>
          </cell>
          <cell r="N455" t="str">
            <v>ABNT TIPO III</v>
          </cell>
          <cell r="O455">
            <v>0.79</v>
          </cell>
          <cell r="P455" t="str">
            <v>104BPE0510</v>
          </cell>
        </row>
        <row r="456">
          <cell r="K456" t="str">
            <v>ECOLÓGICO</v>
          </cell>
          <cell r="L456">
            <v>1</v>
          </cell>
          <cell r="M456" t="str">
            <v>Chapa de Poliéster (PRFV)</v>
          </cell>
          <cell r="N456" t="str">
            <v>ABNT TIPO III</v>
          </cell>
          <cell r="O456">
            <v>0.3</v>
          </cell>
          <cell r="P456" t="str">
            <v>104BPE0510</v>
          </cell>
        </row>
        <row r="457">
          <cell r="K457" t="str">
            <v>ECOLÓGICO</v>
          </cell>
          <cell r="L457">
            <v>1</v>
          </cell>
          <cell r="M457" t="str">
            <v>Chapa de Poliéster (PRFV)</v>
          </cell>
          <cell r="N457" t="str">
            <v>ABNT TIPO III</v>
          </cell>
          <cell r="O457">
            <v>0.3</v>
          </cell>
          <cell r="P457" t="str">
            <v>104BPE0510</v>
          </cell>
        </row>
        <row r="458">
          <cell r="K458" t="str">
            <v>Perfil C Metálico de aço carbono - NBR 14890</v>
          </cell>
          <cell r="L458">
            <v>2</v>
          </cell>
          <cell r="M458" t="str">
            <v>Chapa de Poliéster (PRFV)</v>
          </cell>
          <cell r="N458" t="str">
            <v>ABNT TIPO III</v>
          </cell>
          <cell r="O458">
            <v>4.5</v>
          </cell>
          <cell r="P458" t="str">
            <v>104BPE0510</v>
          </cell>
        </row>
        <row r="459">
          <cell r="K459" t="str">
            <v>Perfil C Metálico de aço carbono - NBR 14890</v>
          </cell>
          <cell r="L459">
            <v>2</v>
          </cell>
          <cell r="M459" t="str">
            <v>Chapa de Poliéster (PRFV)</v>
          </cell>
          <cell r="N459" t="str">
            <v>ABNT TIPO III</v>
          </cell>
          <cell r="O459">
            <v>4.5</v>
          </cell>
          <cell r="P459" t="str">
            <v>104BPE0510</v>
          </cell>
        </row>
        <row r="460">
          <cell r="K460" t="str">
            <v>ECOLÓGICO</v>
          </cell>
          <cell r="L460">
            <v>1</v>
          </cell>
          <cell r="M460" t="str">
            <v>Chapa de Poliéster (PRFV)</v>
          </cell>
          <cell r="N460" t="str">
            <v>ABNT TIPO III</v>
          </cell>
          <cell r="O460">
            <v>0.3</v>
          </cell>
          <cell r="P460" t="str">
            <v>104BPE0510</v>
          </cell>
        </row>
        <row r="461">
          <cell r="K461" t="str">
            <v>ECOLÓGICO</v>
          </cell>
          <cell r="L461">
            <v>1</v>
          </cell>
          <cell r="M461" t="str">
            <v>Chapa de Poliéster (PRFV)</v>
          </cell>
          <cell r="N461" t="str">
            <v>ABNT TIPO III</v>
          </cell>
          <cell r="O461">
            <v>0.3</v>
          </cell>
          <cell r="P461" t="str">
            <v>104BPE0510</v>
          </cell>
        </row>
        <row r="462">
          <cell r="K462" t="str">
            <v>ECOLÓGICO</v>
          </cell>
          <cell r="L462">
            <v>1</v>
          </cell>
          <cell r="M462" t="str">
            <v>Chapa de Poliéster (PRFV)</v>
          </cell>
          <cell r="N462" t="str">
            <v>ABNT TIPO III</v>
          </cell>
          <cell r="O462">
            <v>0.79</v>
          </cell>
          <cell r="P462" t="str">
            <v>104BPE0510</v>
          </cell>
        </row>
        <row r="463">
          <cell r="K463" t="str">
            <v>ECOLÓGICO</v>
          </cell>
          <cell r="L463">
            <v>1</v>
          </cell>
          <cell r="M463" t="str">
            <v>Chapa de Poliéster (PRFV)</v>
          </cell>
          <cell r="N463" t="str">
            <v>ABNT TIPO III</v>
          </cell>
          <cell r="O463">
            <v>1</v>
          </cell>
          <cell r="P463" t="str">
            <v>104BPE0510</v>
          </cell>
        </row>
        <row r="464">
          <cell r="K464" t="str">
            <v>ECOLÓGICO</v>
          </cell>
          <cell r="L464">
            <v>1</v>
          </cell>
          <cell r="M464" t="str">
            <v>Chapa de Poliéster (PRFV)</v>
          </cell>
          <cell r="N464" t="str">
            <v>ABNT TIPO III</v>
          </cell>
          <cell r="O464">
            <v>1</v>
          </cell>
          <cell r="P464" t="str">
            <v>104BPE0510</v>
          </cell>
        </row>
        <row r="465">
          <cell r="K465" t="str">
            <v>ECOLÓGICO</v>
          </cell>
          <cell r="L465">
            <v>1</v>
          </cell>
          <cell r="M465" t="str">
            <v>Chapa de Poliéster (PRFV)</v>
          </cell>
          <cell r="N465" t="str">
            <v>ABNT TIPO III</v>
          </cell>
          <cell r="O465">
            <v>0.79</v>
          </cell>
          <cell r="P465" t="str">
            <v>104BPE0510</v>
          </cell>
        </row>
        <row r="466">
          <cell r="K466" t="str">
            <v>ECOLÓGICO</v>
          </cell>
          <cell r="L466">
            <v>1</v>
          </cell>
          <cell r="M466" t="str">
            <v>Chapa de Poliéster (PRFV)</v>
          </cell>
          <cell r="N466" t="str">
            <v>ABNT TIPO III</v>
          </cell>
          <cell r="O466">
            <v>0.51</v>
          </cell>
          <cell r="P466" t="str">
            <v>104BPE0510</v>
          </cell>
        </row>
        <row r="467">
          <cell r="K467" t="str">
            <v>ECOLÓGICO</v>
          </cell>
          <cell r="L467">
            <v>1</v>
          </cell>
          <cell r="M467" t="str">
            <v>Chapa de Poliéster (PRFV)</v>
          </cell>
          <cell r="N467" t="str">
            <v>ABNT TIPO III</v>
          </cell>
          <cell r="O467">
            <v>0.79</v>
          </cell>
          <cell r="P467" t="str">
            <v>104BPE0510</v>
          </cell>
        </row>
        <row r="468">
          <cell r="K468" t="str">
            <v>ECOLÓGICO</v>
          </cell>
          <cell r="L468">
            <v>1</v>
          </cell>
          <cell r="M468" t="str">
            <v>Chapa de Poliéster (PRFV)</v>
          </cell>
          <cell r="N468" t="str">
            <v>ABNT TIPO III</v>
          </cell>
          <cell r="O468">
            <v>1</v>
          </cell>
          <cell r="P468" t="str">
            <v>104BPE0510</v>
          </cell>
        </row>
        <row r="469">
          <cell r="K469" t="str">
            <v>ECOLÓGICO</v>
          </cell>
          <cell r="L469">
            <v>1</v>
          </cell>
          <cell r="M469" t="str">
            <v>Chapa de Poliéster (PRFV)</v>
          </cell>
          <cell r="N469" t="str">
            <v>ABNT TIPO III</v>
          </cell>
          <cell r="O469">
            <v>1</v>
          </cell>
          <cell r="P469" t="str">
            <v>104BPE0510</v>
          </cell>
        </row>
        <row r="470">
          <cell r="K470" t="str">
            <v>ECOLÓGICO</v>
          </cell>
          <cell r="L470">
            <v>1</v>
          </cell>
          <cell r="M470" t="str">
            <v>Chapa de Poliéster (PRFV)</v>
          </cell>
          <cell r="N470" t="str">
            <v>ABNT TIPO III</v>
          </cell>
          <cell r="O470">
            <v>0.3</v>
          </cell>
          <cell r="P470" t="str">
            <v>104BPE0510</v>
          </cell>
        </row>
        <row r="471">
          <cell r="K471" t="str">
            <v>ECOLÓGICO</v>
          </cell>
          <cell r="L471">
            <v>1</v>
          </cell>
          <cell r="M471" t="str">
            <v>Chapa de Poliéster (PRFV)</v>
          </cell>
          <cell r="N471" t="str">
            <v>ABNT TIPO III</v>
          </cell>
          <cell r="O471">
            <v>0.3</v>
          </cell>
          <cell r="P471" t="str">
            <v>104BPE0510</v>
          </cell>
        </row>
        <row r="472">
          <cell r="K472" t="str">
            <v>Perfil C Metálico de aço carbono - NBR 14890</v>
          </cell>
          <cell r="L472">
            <v>2</v>
          </cell>
          <cell r="M472" t="str">
            <v>Chapa de Poliéster (PRFV)</v>
          </cell>
          <cell r="N472" t="str">
            <v>ABNT TIPO III</v>
          </cell>
          <cell r="O472">
            <v>4.5</v>
          </cell>
          <cell r="P472" t="str">
            <v>104BPE0510</v>
          </cell>
        </row>
        <row r="473">
          <cell r="K473" t="str">
            <v>Perfil C Metálico de aço carbono - NBR 14890</v>
          </cell>
          <cell r="L473">
            <v>2</v>
          </cell>
          <cell r="M473" t="str">
            <v>Chapa de Poliéster (PRFV)</v>
          </cell>
          <cell r="N473" t="str">
            <v>ABNT TIPO III</v>
          </cell>
          <cell r="O473">
            <v>4.5</v>
          </cell>
          <cell r="P473" t="str">
            <v>104BPE0510</v>
          </cell>
        </row>
        <row r="474">
          <cell r="K474" t="str">
            <v>ECOLÓGICO</v>
          </cell>
          <cell r="L474">
            <v>1</v>
          </cell>
          <cell r="M474" t="str">
            <v>Chapa de Poliéster (PRFV)</v>
          </cell>
          <cell r="N474" t="str">
            <v>ABNT TIPO III</v>
          </cell>
          <cell r="O474">
            <v>0.3</v>
          </cell>
          <cell r="P474" t="str">
            <v>104BPE0510</v>
          </cell>
        </row>
        <row r="475">
          <cell r="K475" t="str">
            <v>ECOLÓGICO</v>
          </cell>
          <cell r="L475">
            <v>1</v>
          </cell>
          <cell r="M475" t="str">
            <v>Chapa de Poliéster (PRFV)</v>
          </cell>
          <cell r="N475" t="str">
            <v>ABNT TIPO III</v>
          </cell>
          <cell r="O475">
            <v>0.3</v>
          </cell>
          <cell r="P475" t="str">
            <v>104BPE0510</v>
          </cell>
        </row>
        <row r="476">
          <cell r="K476" t="str">
            <v>ECOLÓGICO</v>
          </cell>
          <cell r="L476">
            <v>1</v>
          </cell>
          <cell r="M476" t="str">
            <v>Chapa de Poliéster (PRFV)</v>
          </cell>
          <cell r="N476" t="str">
            <v>ABNT TIPO III</v>
          </cell>
          <cell r="O476">
            <v>0.79</v>
          </cell>
          <cell r="P476" t="str">
            <v>104BPE0510</v>
          </cell>
        </row>
        <row r="477">
          <cell r="K477" t="str">
            <v>ECOLÓGICO</v>
          </cell>
          <cell r="L477">
            <v>1</v>
          </cell>
          <cell r="M477" t="str">
            <v>Chapa de Poliéster (PRFV)</v>
          </cell>
          <cell r="N477" t="str">
            <v>ABNT TIPO III</v>
          </cell>
          <cell r="O477">
            <v>1</v>
          </cell>
          <cell r="P477" t="str">
            <v>104BPE0510</v>
          </cell>
        </row>
        <row r="478">
          <cell r="K478" t="str">
            <v>ECOLÓGICO</v>
          </cell>
          <cell r="L478">
            <v>1</v>
          </cell>
          <cell r="M478" t="str">
            <v>Chapa de Poliéster (PRFV)</v>
          </cell>
          <cell r="N478" t="str">
            <v>ABNT TIPO III</v>
          </cell>
          <cell r="O478">
            <v>0.79</v>
          </cell>
          <cell r="P478" t="str">
            <v>104BPE0510</v>
          </cell>
        </row>
        <row r="479">
          <cell r="K479" t="str">
            <v>ECOLÓGICO</v>
          </cell>
          <cell r="L479">
            <v>1</v>
          </cell>
          <cell r="M479" t="str">
            <v>Chapa de Poliéster (PRFV)</v>
          </cell>
          <cell r="N479" t="str">
            <v>ABNT TIPO III</v>
          </cell>
          <cell r="O479">
            <v>1</v>
          </cell>
          <cell r="P479" t="str">
            <v>104BPE0510</v>
          </cell>
        </row>
        <row r="480">
          <cell r="K480" t="str">
            <v>ECOLÓGICO</v>
          </cell>
          <cell r="L480">
            <v>1</v>
          </cell>
          <cell r="M480" t="str">
            <v>Chapa de Poliéster (PRFV)</v>
          </cell>
          <cell r="N480" t="str">
            <v>ABNT TIPO III</v>
          </cell>
          <cell r="O480">
            <v>0.51</v>
          </cell>
          <cell r="P480" t="str">
            <v>104BPE0510</v>
          </cell>
        </row>
        <row r="481">
          <cell r="K481" t="str">
            <v>ECOLÓGICO</v>
          </cell>
          <cell r="L481">
            <v>1</v>
          </cell>
          <cell r="M481" t="str">
            <v>Chapa de Poliéster (PRFV)</v>
          </cell>
          <cell r="N481" t="str">
            <v>ABNT TIPO III</v>
          </cell>
          <cell r="O481">
            <v>0.79</v>
          </cell>
          <cell r="P481" t="str">
            <v>104BPE0510</v>
          </cell>
        </row>
        <row r="482">
          <cell r="K482" t="str">
            <v>ECOLÓGICO</v>
          </cell>
          <cell r="L482">
            <v>1</v>
          </cell>
          <cell r="M482" t="str">
            <v>Chapa de Poliéster (PRFV)</v>
          </cell>
          <cell r="N482" t="str">
            <v>ABNT TIPO III</v>
          </cell>
          <cell r="O482">
            <v>1</v>
          </cell>
          <cell r="P482" t="str">
            <v>104BPE0510</v>
          </cell>
        </row>
        <row r="483">
          <cell r="K483" t="str">
            <v>ECOLÓGICO</v>
          </cell>
          <cell r="L483">
            <v>1</v>
          </cell>
          <cell r="M483" t="str">
            <v>Chapa de Poliéster (PRFV)</v>
          </cell>
          <cell r="N483" t="str">
            <v>ABNT TIPO III</v>
          </cell>
          <cell r="O483">
            <v>1</v>
          </cell>
          <cell r="P483" t="str">
            <v>104BPE0510</v>
          </cell>
        </row>
        <row r="484">
          <cell r="K484" t="str">
            <v>ECOLÓGICO</v>
          </cell>
          <cell r="L484">
            <v>1</v>
          </cell>
          <cell r="M484" t="str">
            <v>Chapa de Poliéster (PRFV)</v>
          </cell>
          <cell r="N484" t="str">
            <v>ABNT TIPO III</v>
          </cell>
          <cell r="O484">
            <v>0.79</v>
          </cell>
          <cell r="P484" t="str">
            <v>104BPE0510</v>
          </cell>
        </row>
        <row r="485">
          <cell r="K485" t="str">
            <v>ECOLÓGICO</v>
          </cell>
          <cell r="L485">
            <v>1</v>
          </cell>
          <cell r="M485" t="str">
            <v>Chapa de Poliéster (PRFV)</v>
          </cell>
          <cell r="N485" t="str">
            <v>ABNT TIPO III</v>
          </cell>
          <cell r="O485">
            <v>0.79</v>
          </cell>
          <cell r="P485" t="str">
            <v>104BPE0510</v>
          </cell>
        </row>
        <row r="486">
          <cell r="K486" t="str">
            <v>ECOLÓGICO</v>
          </cell>
          <cell r="L486">
            <v>1</v>
          </cell>
          <cell r="M486" t="str">
            <v>Chapa de Poliéster (PRFV)</v>
          </cell>
          <cell r="N486" t="str">
            <v>ABNT TIPO III</v>
          </cell>
          <cell r="O486">
            <v>0.79</v>
          </cell>
          <cell r="P486" t="str">
            <v>104BPE0510</v>
          </cell>
        </row>
        <row r="487">
          <cell r="K487" t="str">
            <v>ECOLÓGICO</v>
          </cell>
          <cell r="L487">
            <v>1</v>
          </cell>
          <cell r="M487" t="str">
            <v>Chapa de Poliéster (PRFV)</v>
          </cell>
          <cell r="N487" t="str">
            <v>ABNT TIPO III</v>
          </cell>
          <cell r="O487">
            <v>0.79</v>
          </cell>
          <cell r="P487" t="str">
            <v>104BPE0510</v>
          </cell>
        </row>
        <row r="488">
          <cell r="K488" t="str">
            <v>ECOLÓGICO</v>
          </cell>
          <cell r="L488">
            <v>1</v>
          </cell>
          <cell r="M488" t="str">
            <v>Chapa de Poliéster (PRFV)</v>
          </cell>
          <cell r="N488" t="str">
            <v>ABNT TIPO III</v>
          </cell>
          <cell r="O488">
            <v>1</v>
          </cell>
          <cell r="P488" t="str">
            <v>104BPE0510</v>
          </cell>
        </row>
        <row r="489">
          <cell r="K489" t="str">
            <v>ECOLÓGICO</v>
          </cell>
          <cell r="L489">
            <v>1</v>
          </cell>
          <cell r="M489" t="str">
            <v>Chapa de Poliéster (PRFV)</v>
          </cell>
          <cell r="N489" t="str">
            <v>ABNT TIPO III</v>
          </cell>
          <cell r="O489">
            <v>1</v>
          </cell>
          <cell r="P489" t="str">
            <v>104BPE0510</v>
          </cell>
        </row>
        <row r="490">
          <cell r="K490" t="str">
            <v>ECOLÓGICO</v>
          </cell>
          <cell r="L490">
            <v>1</v>
          </cell>
          <cell r="M490" t="str">
            <v>Chapa de Poliéster (PRFV)</v>
          </cell>
          <cell r="N490" t="str">
            <v>ABNT TIPO III</v>
          </cell>
          <cell r="O490">
            <v>1</v>
          </cell>
          <cell r="P490" t="str">
            <v>104BPE0510</v>
          </cell>
        </row>
        <row r="491">
          <cell r="K491" t="str">
            <v>ECOLÓGICO</v>
          </cell>
          <cell r="L491">
            <v>1</v>
          </cell>
          <cell r="M491" t="str">
            <v>Chapa de Poliéster (PRFV)</v>
          </cell>
          <cell r="N491" t="str">
            <v>ABNT TIPO III</v>
          </cell>
          <cell r="O491">
            <v>1</v>
          </cell>
          <cell r="P491" t="str">
            <v>104BPE0510</v>
          </cell>
        </row>
        <row r="492">
          <cell r="K492" t="str">
            <v>ECOLÓGICO</v>
          </cell>
          <cell r="L492">
            <v>1</v>
          </cell>
          <cell r="M492" t="str">
            <v>Chapa de Poliéster (PRFV)</v>
          </cell>
          <cell r="N492" t="str">
            <v>ABNT TIPO III</v>
          </cell>
          <cell r="O492">
            <v>1</v>
          </cell>
          <cell r="P492" t="str">
            <v>104BPE0510</v>
          </cell>
        </row>
        <row r="493">
          <cell r="K493" t="str">
            <v>ECOLÓGICO</v>
          </cell>
          <cell r="L493">
            <v>1</v>
          </cell>
          <cell r="M493" t="str">
            <v>Chapa de Poliéster (PRFV)</v>
          </cell>
          <cell r="N493" t="str">
            <v>ABNT TIPO III</v>
          </cell>
          <cell r="O493">
            <v>1</v>
          </cell>
          <cell r="P493" t="str">
            <v>104BPE0510</v>
          </cell>
        </row>
        <row r="494">
          <cell r="K494" t="str">
            <v>ECOLÓGICO</v>
          </cell>
          <cell r="L494">
            <v>1</v>
          </cell>
          <cell r="M494" t="str">
            <v>Chapa de Poliéster (PRFV)</v>
          </cell>
          <cell r="N494" t="str">
            <v>ABNT TIPO III</v>
          </cell>
          <cell r="O494">
            <v>1</v>
          </cell>
          <cell r="P494" t="str">
            <v>104BPE0510</v>
          </cell>
        </row>
        <row r="495">
          <cell r="K495" t="str">
            <v>ECOLÓGICO</v>
          </cell>
          <cell r="L495">
            <v>2</v>
          </cell>
          <cell r="M495" t="str">
            <v>Chapa de Poliéster (PRFV)</v>
          </cell>
          <cell r="N495" t="str">
            <v>ABNT TIPO III</v>
          </cell>
          <cell r="O495">
            <v>2.5</v>
          </cell>
          <cell r="P495" t="str">
            <v>104BPE0510</v>
          </cell>
        </row>
        <row r="496">
          <cell r="K496" t="str">
            <v>ECOLÓGICO</v>
          </cell>
          <cell r="L496">
            <v>1</v>
          </cell>
          <cell r="M496" t="str">
            <v>Chapa de Poliéster (PRFV)</v>
          </cell>
          <cell r="N496" t="str">
            <v>ABNT TIPO III</v>
          </cell>
          <cell r="O496">
            <v>0.3</v>
          </cell>
          <cell r="P496" t="str">
            <v>104BPE0510</v>
          </cell>
        </row>
        <row r="497">
          <cell r="K497" t="str">
            <v>ECOLÓGICO</v>
          </cell>
          <cell r="L497">
            <v>1</v>
          </cell>
          <cell r="M497" t="str">
            <v>Chapa de Poliéster (PRFV)</v>
          </cell>
          <cell r="N497" t="str">
            <v>ABNT TIPO III</v>
          </cell>
          <cell r="O497">
            <v>0.3</v>
          </cell>
          <cell r="P497" t="str">
            <v>104BPE0510</v>
          </cell>
        </row>
        <row r="498">
          <cell r="K498" t="str">
            <v>Perfil C Metálico de aço carbono - NBR 14890</v>
          </cell>
          <cell r="L498">
            <v>2</v>
          </cell>
          <cell r="M498" t="str">
            <v>Chapa de Poliéster (PRFV)</v>
          </cell>
          <cell r="N498" t="str">
            <v>ABNT TIPO III</v>
          </cell>
          <cell r="O498">
            <v>4.5</v>
          </cell>
          <cell r="P498" t="str">
            <v>104BPE0510</v>
          </cell>
        </row>
        <row r="499">
          <cell r="K499" t="str">
            <v>Perfil C Metálico de aço carbono - NBR 14890</v>
          </cell>
          <cell r="L499">
            <v>2</v>
          </cell>
          <cell r="M499" t="str">
            <v>Chapa de Poliéster (PRFV)</v>
          </cell>
          <cell r="N499" t="str">
            <v>ABNT TIPO III</v>
          </cell>
          <cell r="O499">
            <v>4.5</v>
          </cell>
          <cell r="P499" t="str">
            <v>104BPE0510</v>
          </cell>
        </row>
        <row r="500">
          <cell r="K500" t="str">
            <v>ECOLÓGICO</v>
          </cell>
          <cell r="L500">
            <v>1</v>
          </cell>
          <cell r="M500" t="str">
            <v>Chapa de Poliéster (PRFV)</v>
          </cell>
          <cell r="N500" t="str">
            <v>ABNT TIPO III</v>
          </cell>
          <cell r="O500">
            <v>0.83</v>
          </cell>
          <cell r="P500" t="str">
            <v>104BPE0510</v>
          </cell>
        </row>
        <row r="501">
          <cell r="K501" t="str">
            <v>ECOLÓGICO</v>
          </cell>
          <cell r="L501">
            <v>1</v>
          </cell>
          <cell r="M501" t="str">
            <v>Chapa de Poliéster (PRFV)</v>
          </cell>
          <cell r="N501" t="str">
            <v>ABNT TIPO III</v>
          </cell>
          <cell r="O501">
            <v>0.3</v>
          </cell>
          <cell r="P501" t="str">
            <v>104BPE0510</v>
          </cell>
        </row>
        <row r="502">
          <cell r="K502" t="str">
            <v>ECOLÓGICO</v>
          </cell>
          <cell r="L502">
            <v>1</v>
          </cell>
          <cell r="M502" t="str">
            <v>Chapa de Poliéster (PRFV)</v>
          </cell>
          <cell r="N502" t="str">
            <v>ABNT TIPO III</v>
          </cell>
          <cell r="O502">
            <v>0.51</v>
          </cell>
          <cell r="P502" t="str">
            <v>104BPE0510</v>
          </cell>
        </row>
        <row r="503">
          <cell r="K503" t="str">
            <v>ECOLÓGICO</v>
          </cell>
          <cell r="L503">
            <v>1</v>
          </cell>
          <cell r="M503" t="str">
            <v>Chapa de Poliéster (PRFV)</v>
          </cell>
          <cell r="N503" t="str">
            <v>ABNT TIPO III</v>
          </cell>
          <cell r="O503">
            <v>0.3</v>
          </cell>
          <cell r="P503" t="str">
            <v>104BPE0510</v>
          </cell>
        </row>
        <row r="504">
          <cell r="K504" t="str">
            <v>ECOLÓGICO</v>
          </cell>
          <cell r="L504">
            <v>1</v>
          </cell>
          <cell r="M504" t="str">
            <v>Chapa de Poliéster (PRFV)</v>
          </cell>
          <cell r="N504" t="str">
            <v>ABNT TIPO III</v>
          </cell>
          <cell r="O504">
            <v>0.51</v>
          </cell>
          <cell r="P504" t="str">
            <v>104BPE0510</v>
          </cell>
        </row>
        <row r="505">
          <cell r="K505" t="str">
            <v>Perfil C Metálico de aço carbono - NBR 14890</v>
          </cell>
          <cell r="L505">
            <v>2</v>
          </cell>
          <cell r="M505" t="str">
            <v>Chapa de Poliéster (PRFV)</v>
          </cell>
          <cell r="N505" t="str">
            <v>ABNT TIPO III</v>
          </cell>
          <cell r="O505">
            <v>4.5</v>
          </cell>
          <cell r="P505" t="str">
            <v>104BPE0510</v>
          </cell>
        </row>
        <row r="506">
          <cell r="K506" t="str">
            <v>ECOLÓGICO</v>
          </cell>
          <cell r="L506">
            <v>1</v>
          </cell>
          <cell r="M506" t="str">
            <v>Chapa de Poliéster (PRFV)</v>
          </cell>
          <cell r="N506" t="str">
            <v>ABNT TIPO III</v>
          </cell>
          <cell r="O506">
            <v>0.83</v>
          </cell>
          <cell r="P506" t="str">
            <v>104BPE0510</v>
          </cell>
        </row>
        <row r="507">
          <cell r="K507" t="str">
            <v>ECOLÓGICO</v>
          </cell>
          <cell r="L507">
            <v>1</v>
          </cell>
          <cell r="M507" t="str">
            <v>Chapa de Poliéster (PRFV)</v>
          </cell>
          <cell r="N507" t="str">
            <v>ABNT TIPO III</v>
          </cell>
          <cell r="O507">
            <v>0.83</v>
          </cell>
          <cell r="P507" t="str">
            <v>104BPE0510</v>
          </cell>
        </row>
        <row r="508">
          <cell r="K508" t="str">
            <v>ECOLÓGICO</v>
          </cell>
          <cell r="L508">
            <v>1</v>
          </cell>
          <cell r="M508" t="str">
            <v>Chapa de Poliéster (PRFV)</v>
          </cell>
          <cell r="N508" t="str">
            <v>ABNT TIPO III</v>
          </cell>
          <cell r="O508">
            <v>0.43</v>
          </cell>
          <cell r="P508" t="str">
            <v>104BPE0510</v>
          </cell>
        </row>
        <row r="509">
          <cell r="K509" t="str">
            <v>ECOLÓGICO</v>
          </cell>
          <cell r="L509">
            <v>1</v>
          </cell>
          <cell r="M509" t="str">
            <v>Chapa de Poliéster (PRFV)</v>
          </cell>
          <cell r="N509" t="str">
            <v>ABNT TIPO III</v>
          </cell>
          <cell r="O509">
            <v>0.43</v>
          </cell>
          <cell r="P509" t="str">
            <v>104BPE0510</v>
          </cell>
        </row>
        <row r="510">
          <cell r="K510" t="str">
            <v>ECOLÓGICO</v>
          </cell>
          <cell r="L510">
            <v>1</v>
          </cell>
          <cell r="M510" t="str">
            <v>Chapa de Poliéster (PRFV)</v>
          </cell>
          <cell r="N510" t="str">
            <v>ABNT TIPO III</v>
          </cell>
          <cell r="O510">
            <v>0.43</v>
          </cell>
          <cell r="P510" t="str">
            <v>104BPE0510</v>
          </cell>
        </row>
        <row r="511">
          <cell r="K511" t="str">
            <v>ECOLÓGICO</v>
          </cell>
          <cell r="L511">
            <v>1</v>
          </cell>
          <cell r="M511" t="str">
            <v>Chapa de Poliéster (PRFV)</v>
          </cell>
          <cell r="N511" t="str">
            <v>ABNT TIPO III</v>
          </cell>
          <cell r="O511">
            <v>1</v>
          </cell>
          <cell r="P511" t="str">
            <v>104BPE0510</v>
          </cell>
        </row>
        <row r="512">
          <cell r="K512" t="str">
            <v>ECOLÓGICO</v>
          </cell>
          <cell r="L512">
            <v>1</v>
          </cell>
          <cell r="M512" t="str">
            <v>Chapa de Poliéster (PRFV)</v>
          </cell>
          <cell r="N512" t="str">
            <v>ABNT TIPO III</v>
          </cell>
          <cell r="O512">
            <v>1</v>
          </cell>
          <cell r="P512" t="str">
            <v>104BPE0510</v>
          </cell>
        </row>
        <row r="513">
          <cell r="K513" t="str">
            <v>ECOLÓGICO</v>
          </cell>
          <cell r="L513">
            <v>1</v>
          </cell>
          <cell r="M513" t="str">
            <v>Chapa de Poliéster (PRFV)</v>
          </cell>
          <cell r="N513" t="str">
            <v>ABNT TIPO III</v>
          </cell>
          <cell r="O513">
            <v>1</v>
          </cell>
          <cell r="P513" t="str">
            <v>104BPE0510</v>
          </cell>
        </row>
        <row r="514">
          <cell r="K514" t="str">
            <v>ECOLÓGICO</v>
          </cell>
          <cell r="L514">
            <v>1</v>
          </cell>
          <cell r="M514" t="str">
            <v>Chapa de Poliéster (PRFV)</v>
          </cell>
          <cell r="N514" t="str">
            <v>ABNT TIPO III</v>
          </cell>
          <cell r="O514">
            <v>1</v>
          </cell>
          <cell r="P514" t="str">
            <v>104BPE0510</v>
          </cell>
        </row>
        <row r="515">
          <cell r="K515" t="str">
            <v>ECOLÓGICO</v>
          </cell>
          <cell r="L515">
            <v>1</v>
          </cell>
          <cell r="M515" t="str">
            <v>Chapa de Poliéster (PRFV)</v>
          </cell>
          <cell r="N515" t="str">
            <v>ABNT TIPO III</v>
          </cell>
          <cell r="O515">
            <v>1</v>
          </cell>
          <cell r="P515" t="str">
            <v>104BPE0510</v>
          </cell>
        </row>
        <row r="516">
          <cell r="K516" t="str">
            <v>ECOLÓGICO</v>
          </cell>
          <cell r="L516">
            <v>1</v>
          </cell>
          <cell r="M516" t="str">
            <v>Chapa de Poliéster (PRFV)</v>
          </cell>
          <cell r="N516" t="str">
            <v>ABNT TIPO III</v>
          </cell>
          <cell r="O516">
            <v>1</v>
          </cell>
          <cell r="P516" t="str">
            <v>104BPE0510</v>
          </cell>
        </row>
        <row r="517">
          <cell r="K517" t="str">
            <v>ECOLÓGICO</v>
          </cell>
          <cell r="L517">
            <v>1</v>
          </cell>
          <cell r="M517" t="str">
            <v>Chapa de Poliéster (PRFV)</v>
          </cell>
          <cell r="N517" t="str">
            <v>ABNT TIPO III</v>
          </cell>
          <cell r="O517">
            <v>1</v>
          </cell>
          <cell r="P517" t="str">
            <v>104BPE0510</v>
          </cell>
        </row>
        <row r="518">
          <cell r="K518" t="str">
            <v>ECOLÓGICO</v>
          </cell>
          <cell r="L518">
            <v>1</v>
          </cell>
          <cell r="M518" t="str">
            <v>Chapa de Poliéster (PRFV)</v>
          </cell>
          <cell r="N518" t="str">
            <v>ABNT TIPO III</v>
          </cell>
          <cell r="O518">
            <v>1</v>
          </cell>
          <cell r="P518" t="str">
            <v>104BPE0510</v>
          </cell>
        </row>
        <row r="519">
          <cell r="K519" t="str">
            <v>ECOLÓGICO</v>
          </cell>
          <cell r="L519">
            <v>1</v>
          </cell>
          <cell r="M519" t="str">
            <v>Chapa de Poliéster (PRFV)</v>
          </cell>
          <cell r="N519" t="str">
            <v>ABNT TIPO III</v>
          </cell>
          <cell r="O519">
            <v>1</v>
          </cell>
          <cell r="P519" t="str">
            <v>104BPE0520</v>
          </cell>
        </row>
        <row r="520">
          <cell r="K520" t="str">
            <v>ECOLÓGICO</v>
          </cell>
          <cell r="L520">
            <v>1</v>
          </cell>
          <cell r="M520" t="str">
            <v>Chapa de Poliéster (PRFV)</v>
          </cell>
          <cell r="N520" t="str">
            <v>ABNT TIPO III</v>
          </cell>
          <cell r="O520">
            <v>0.52</v>
          </cell>
          <cell r="P520" t="str">
            <v>104BPE0520</v>
          </cell>
        </row>
        <row r="521">
          <cell r="K521" t="str">
            <v>ECOLÓGICO</v>
          </cell>
          <cell r="L521">
            <v>1</v>
          </cell>
          <cell r="M521" t="str">
            <v>Chapa de Poliéster (PRFV)</v>
          </cell>
          <cell r="N521" t="str">
            <v>ABNT TIPO III</v>
          </cell>
          <cell r="O521">
            <v>0.79</v>
          </cell>
          <cell r="P521" t="str">
            <v>104BPE0520</v>
          </cell>
        </row>
        <row r="522">
          <cell r="K522" t="str">
            <v>ECOLÓGICO</v>
          </cell>
          <cell r="L522">
            <v>1</v>
          </cell>
          <cell r="M522" t="str">
            <v>Chapa de Poliéster (PRFV)</v>
          </cell>
          <cell r="N522" t="str">
            <v>ABNT TIPO III</v>
          </cell>
          <cell r="O522">
            <v>1</v>
          </cell>
          <cell r="P522" t="str">
            <v>104BPE0520</v>
          </cell>
        </row>
        <row r="523">
          <cell r="K523" t="str">
            <v>ECOLÓGICO</v>
          </cell>
          <cell r="L523">
            <v>1</v>
          </cell>
          <cell r="M523" t="str">
            <v>Chapa de Poliéster (PRFV)</v>
          </cell>
          <cell r="N523" t="str">
            <v>ABNT TIPO III</v>
          </cell>
          <cell r="O523">
            <v>0.79</v>
          </cell>
          <cell r="P523" t="str">
            <v>104BPE0520</v>
          </cell>
        </row>
        <row r="524">
          <cell r="K524" t="str">
            <v>ECOLÓGICO</v>
          </cell>
          <cell r="L524">
            <v>2</v>
          </cell>
          <cell r="M524" t="str">
            <v>Chapa de Poliéster (PRFV)</v>
          </cell>
          <cell r="N524" t="str">
            <v>ABNT TIPO III</v>
          </cell>
          <cell r="O524">
            <v>2.5</v>
          </cell>
          <cell r="P524" t="str">
            <v>104BPE0520</v>
          </cell>
        </row>
        <row r="525">
          <cell r="K525" t="str">
            <v>ECOLÓGICO</v>
          </cell>
          <cell r="L525">
            <v>1</v>
          </cell>
          <cell r="M525" t="str">
            <v>Chapa de Poliéster (PRFV)</v>
          </cell>
          <cell r="N525" t="str">
            <v>ABNT TIPO III</v>
          </cell>
          <cell r="O525">
            <v>1</v>
          </cell>
          <cell r="P525" t="str">
            <v>104BPE0520</v>
          </cell>
        </row>
        <row r="526">
          <cell r="K526" t="str">
            <v>ECOLÓGICO</v>
          </cell>
          <cell r="L526">
            <v>1</v>
          </cell>
          <cell r="M526" t="str">
            <v>Chapa de Poliéster (PRFV)</v>
          </cell>
          <cell r="N526" t="str">
            <v>ABNT TIPO III</v>
          </cell>
          <cell r="O526">
            <v>0.79</v>
          </cell>
          <cell r="P526" t="str">
            <v>104BPE0520</v>
          </cell>
        </row>
        <row r="527">
          <cell r="K527" t="str">
            <v>ECOLÓGICO</v>
          </cell>
          <cell r="L527">
            <v>1</v>
          </cell>
          <cell r="M527" t="str">
            <v>Chapa de Poliéster (PRFV)</v>
          </cell>
          <cell r="N527" t="str">
            <v>ABNT TIPO III</v>
          </cell>
          <cell r="O527">
            <v>0.79</v>
          </cell>
          <cell r="P527" t="str">
            <v>104BPE0520</v>
          </cell>
        </row>
        <row r="528">
          <cell r="K528" t="str">
            <v>ECOLÓGICO</v>
          </cell>
          <cell r="L528">
            <v>1</v>
          </cell>
          <cell r="M528" t="str">
            <v>Chapa de Poliéster (PRFV)</v>
          </cell>
          <cell r="N528" t="str">
            <v>ABNT TIPO III</v>
          </cell>
          <cell r="O528">
            <v>0.51</v>
          </cell>
          <cell r="P528" t="str">
            <v>104BPE0520</v>
          </cell>
        </row>
        <row r="529">
          <cell r="K529" t="str">
            <v>ECOLÓGICO</v>
          </cell>
          <cell r="L529">
            <v>1</v>
          </cell>
          <cell r="M529" t="str">
            <v>Chapa de Poliéster (PRFV)</v>
          </cell>
          <cell r="N529" t="str">
            <v>ABNT TIPO III</v>
          </cell>
          <cell r="O529">
            <v>0.79</v>
          </cell>
          <cell r="P529" t="str">
            <v>104BPE0520</v>
          </cell>
        </row>
        <row r="530">
          <cell r="K530" t="str">
            <v>ECOLÓGICO</v>
          </cell>
          <cell r="L530">
            <v>1</v>
          </cell>
          <cell r="M530" t="str">
            <v>Chapa de Poliéster (PRFV)</v>
          </cell>
          <cell r="N530" t="str">
            <v>ABNT TIPO III</v>
          </cell>
          <cell r="O530">
            <v>1</v>
          </cell>
          <cell r="P530" t="str">
            <v>104BPE0520</v>
          </cell>
        </row>
        <row r="531">
          <cell r="K531" t="str">
            <v>ECOLÓGICO</v>
          </cell>
          <cell r="L531">
            <v>1</v>
          </cell>
          <cell r="M531" t="str">
            <v>Chapa de Poliéster (PRFV)</v>
          </cell>
          <cell r="N531" t="str">
            <v>ABNT TIPO III</v>
          </cell>
          <cell r="O531">
            <v>0.79</v>
          </cell>
          <cell r="P531" t="str">
            <v>104BPE0520</v>
          </cell>
        </row>
        <row r="532">
          <cell r="K532" t="str">
            <v>ECOLÓGICO</v>
          </cell>
          <cell r="L532">
            <v>1</v>
          </cell>
          <cell r="M532" t="str">
            <v>Chapa de Poliéster (PRFV)</v>
          </cell>
          <cell r="N532" t="str">
            <v>ABNT TIPO III</v>
          </cell>
          <cell r="O532">
            <v>0.51</v>
          </cell>
          <cell r="P532" t="str">
            <v>104BPE0520</v>
          </cell>
        </row>
        <row r="533">
          <cell r="K533" t="str">
            <v>ECOLÓGICO</v>
          </cell>
          <cell r="L533">
            <v>1</v>
          </cell>
          <cell r="M533" t="str">
            <v>Chapa de Poliéster (PRFV)</v>
          </cell>
          <cell r="N533" t="str">
            <v>ABNT TIPO III</v>
          </cell>
          <cell r="O533">
            <v>0.79</v>
          </cell>
          <cell r="P533" t="str">
            <v>104BPE0520</v>
          </cell>
        </row>
        <row r="534">
          <cell r="K534" t="str">
            <v>ECOLÓGICO</v>
          </cell>
          <cell r="L534">
            <v>1</v>
          </cell>
          <cell r="M534" t="str">
            <v>Chapa de Poliéster (PRFV)</v>
          </cell>
          <cell r="N534" t="str">
            <v>ABNT TIPO III</v>
          </cell>
          <cell r="O534">
            <v>0.79</v>
          </cell>
          <cell r="P534" t="str">
            <v>104BPE0520</v>
          </cell>
        </row>
        <row r="535">
          <cell r="K535" t="str">
            <v>ECOLÓGICO</v>
          </cell>
          <cell r="L535">
            <v>1</v>
          </cell>
          <cell r="M535" t="str">
            <v>Chapa de Poliéster (PRFV)</v>
          </cell>
          <cell r="N535" t="str">
            <v>ABNT TIPO III</v>
          </cell>
          <cell r="O535">
            <v>0.51</v>
          </cell>
          <cell r="P535" t="str">
            <v>104BPE0520</v>
          </cell>
        </row>
        <row r="536">
          <cell r="K536" t="str">
            <v>ECOLÓGICO</v>
          </cell>
          <cell r="L536">
            <v>1</v>
          </cell>
          <cell r="M536" t="str">
            <v>Chapa de Poliéster (PRFV)</v>
          </cell>
          <cell r="N536" t="str">
            <v>ABNT TIPO III</v>
          </cell>
          <cell r="O536">
            <v>0.79</v>
          </cell>
          <cell r="P536" t="str">
            <v>104BPE0520</v>
          </cell>
        </row>
        <row r="537">
          <cell r="K537" t="str">
            <v>ECOLÓGICO</v>
          </cell>
          <cell r="L537">
            <v>1</v>
          </cell>
          <cell r="M537" t="str">
            <v>Chapa de Poliéster (PRFV)</v>
          </cell>
          <cell r="N537" t="str">
            <v>ABNT TIPO III</v>
          </cell>
          <cell r="O537">
            <v>0.79</v>
          </cell>
          <cell r="P537" t="str">
            <v>104BPE0520</v>
          </cell>
        </row>
        <row r="538">
          <cell r="K538" t="str">
            <v>ECOLÓGICO</v>
          </cell>
          <cell r="L538">
            <v>1</v>
          </cell>
          <cell r="M538" t="str">
            <v>Chapa de Poliéster (PRFV)</v>
          </cell>
          <cell r="N538" t="str">
            <v>ABNT TIPO III</v>
          </cell>
          <cell r="O538">
            <v>0.79</v>
          </cell>
          <cell r="P538" t="str">
            <v>104BPE0520</v>
          </cell>
        </row>
        <row r="539">
          <cell r="K539" t="str">
            <v>ECOLÓGICO</v>
          </cell>
          <cell r="L539">
            <v>1</v>
          </cell>
          <cell r="M539" t="str">
            <v>Chapa de Poliéster (PRFV)</v>
          </cell>
          <cell r="N539" t="str">
            <v>ABNT TIPO III</v>
          </cell>
          <cell r="O539">
            <v>0.79</v>
          </cell>
          <cell r="P539" t="str">
            <v>104BPE0520</v>
          </cell>
        </row>
        <row r="540">
          <cell r="K540" t="str">
            <v>ECOLÓGICO</v>
          </cell>
          <cell r="L540">
            <v>1</v>
          </cell>
          <cell r="M540" t="str">
            <v>Chapa de Poliéster (PRFV)</v>
          </cell>
          <cell r="N540" t="str">
            <v>ABNT TIPO III</v>
          </cell>
          <cell r="O540">
            <v>0.79</v>
          </cell>
          <cell r="P540" t="str">
            <v>104BPE0520</v>
          </cell>
        </row>
        <row r="541">
          <cell r="K541" t="str">
            <v>ECOLÓGICO</v>
          </cell>
          <cell r="L541">
            <v>1</v>
          </cell>
          <cell r="M541" t="str">
            <v>Chapa de Poliéster (PRFV)</v>
          </cell>
          <cell r="N541" t="str">
            <v>ABNT TIPO III</v>
          </cell>
          <cell r="O541">
            <v>1.75</v>
          </cell>
          <cell r="P541" t="str">
            <v>104BPE0520</v>
          </cell>
        </row>
        <row r="542">
          <cell r="K542" t="str">
            <v>ECOLÓGICO</v>
          </cell>
          <cell r="L542">
            <v>1</v>
          </cell>
          <cell r="M542" t="str">
            <v>Chapa de Poliéster (PRFV)</v>
          </cell>
          <cell r="N542" t="str">
            <v>ABNT TIPO III</v>
          </cell>
          <cell r="O542">
            <v>1</v>
          </cell>
          <cell r="P542" t="str">
            <v>104BPE0520</v>
          </cell>
        </row>
        <row r="543">
          <cell r="K543" t="str">
            <v>ECOLÓGICO</v>
          </cell>
          <cell r="L543">
            <v>1</v>
          </cell>
          <cell r="M543" t="str">
            <v>Chapa de Poliéster (PRFV)</v>
          </cell>
          <cell r="N543" t="str">
            <v>ABNT TIPO III</v>
          </cell>
          <cell r="O543">
            <v>1</v>
          </cell>
          <cell r="P543" t="str">
            <v>104BPE0520</v>
          </cell>
        </row>
        <row r="544">
          <cell r="K544" t="str">
            <v>MADEIRA</v>
          </cell>
          <cell r="L544">
            <v>48</v>
          </cell>
          <cell r="M544" t="str">
            <v>Chapa de Poliéster (PRFV)</v>
          </cell>
          <cell r="N544" t="str">
            <v>ABNT TIPO III</v>
          </cell>
          <cell r="O544">
            <v>0.3</v>
          </cell>
          <cell r="P544" t="str">
            <v>104BPE0520</v>
          </cell>
        </row>
        <row r="545">
          <cell r="K545" t="str">
            <v>ECOLÓGICO</v>
          </cell>
          <cell r="L545">
            <v>1</v>
          </cell>
          <cell r="M545" t="str">
            <v>Chapa de Poliéster (PRFV)</v>
          </cell>
          <cell r="N545" t="str">
            <v>ABNT TIPO III</v>
          </cell>
          <cell r="O545">
            <v>0.51</v>
          </cell>
          <cell r="P545" t="str">
            <v>104BPE0520</v>
          </cell>
        </row>
        <row r="546">
          <cell r="K546" t="str">
            <v>ECOLÓGICO</v>
          </cell>
          <cell r="L546">
            <v>1</v>
          </cell>
          <cell r="M546" t="str">
            <v>Chapa de Poliéster (PRFV)</v>
          </cell>
          <cell r="N546" t="str">
            <v>ABNT TIPO III</v>
          </cell>
          <cell r="O546">
            <v>1.75</v>
          </cell>
          <cell r="P546" t="str">
            <v>104BPE0520</v>
          </cell>
        </row>
        <row r="547">
          <cell r="K547" t="str">
            <v>ECOLÓGICO</v>
          </cell>
          <cell r="L547">
            <v>1</v>
          </cell>
          <cell r="M547" t="str">
            <v>Chapa de Poliéster (PRFV)</v>
          </cell>
          <cell r="N547" t="str">
            <v>ABNT TIPO III</v>
          </cell>
          <cell r="O547">
            <v>1</v>
          </cell>
          <cell r="P547" t="str">
            <v>104BPE0520</v>
          </cell>
        </row>
        <row r="548">
          <cell r="K548" t="str">
            <v>ECOLÓGICO</v>
          </cell>
          <cell r="L548">
            <v>1</v>
          </cell>
          <cell r="M548" t="str">
            <v>Chapa de Poliéster (PRFV)</v>
          </cell>
          <cell r="N548" t="str">
            <v>ABNT TIPO III</v>
          </cell>
          <cell r="O548">
            <v>1.75</v>
          </cell>
          <cell r="P548" t="str">
            <v>104BPE0520</v>
          </cell>
        </row>
        <row r="549">
          <cell r="K549" t="str">
            <v>ECOLÓGICO</v>
          </cell>
          <cell r="L549">
            <v>1</v>
          </cell>
          <cell r="M549" t="str">
            <v>Chapa de Poliéster (PRFV)</v>
          </cell>
          <cell r="N549" t="str">
            <v>ABNT TIPO III</v>
          </cell>
          <cell r="O549">
            <v>1</v>
          </cell>
          <cell r="P549" t="str">
            <v>104BPE0520</v>
          </cell>
        </row>
        <row r="550">
          <cell r="K550" t="str">
            <v>MADEIRA</v>
          </cell>
          <cell r="L550">
            <v>28</v>
          </cell>
          <cell r="M550" t="str">
            <v>Chapa de Poliéster (PRFV)</v>
          </cell>
          <cell r="N550" t="str">
            <v>ABNT TIPO III</v>
          </cell>
          <cell r="O550">
            <v>0.3</v>
          </cell>
          <cell r="P550" t="str">
            <v>104BPE0520</v>
          </cell>
        </row>
        <row r="551">
          <cell r="K551" t="str">
            <v>ECOLÓGICO</v>
          </cell>
          <cell r="L551">
            <v>1</v>
          </cell>
          <cell r="M551" t="str">
            <v>Chapa de Poliéster (PRFV)</v>
          </cell>
          <cell r="N551" t="str">
            <v>ABNT TIPO III</v>
          </cell>
          <cell r="O551">
            <v>1.75</v>
          </cell>
          <cell r="P551" t="str">
            <v>104BPE0520</v>
          </cell>
        </row>
        <row r="552">
          <cell r="K552" t="str">
            <v>ECOLÓGICO</v>
          </cell>
          <cell r="L552">
            <v>1</v>
          </cell>
          <cell r="M552" t="str">
            <v>Chapa de Poliéster (PRFV)</v>
          </cell>
          <cell r="N552" t="str">
            <v>ABNT TIPO III</v>
          </cell>
          <cell r="O552">
            <v>1</v>
          </cell>
          <cell r="P552" t="str">
            <v>104BPE0520</v>
          </cell>
        </row>
        <row r="553">
          <cell r="K553" t="str">
            <v>ECOLÓGICO</v>
          </cell>
          <cell r="L553">
            <v>1</v>
          </cell>
          <cell r="M553" t="str">
            <v>Chapa de Poliéster (PRFV)</v>
          </cell>
          <cell r="N553" t="str">
            <v>ABNT TIPO III</v>
          </cell>
          <cell r="O553">
            <v>0.79</v>
          </cell>
          <cell r="P553" t="str">
            <v>104BPE0520</v>
          </cell>
        </row>
        <row r="554">
          <cell r="K554" t="str">
            <v>ECOLÓGICO</v>
          </cell>
          <cell r="L554">
            <v>1</v>
          </cell>
          <cell r="M554" t="str">
            <v>Chapa de Poliéster (PRFV)</v>
          </cell>
          <cell r="N554" t="str">
            <v>ABNT TIPO III</v>
          </cell>
          <cell r="O554">
            <v>0.51</v>
          </cell>
          <cell r="P554" t="str">
            <v>104BPE0520</v>
          </cell>
        </row>
        <row r="555">
          <cell r="K555" t="str">
            <v>ECOLÓGICO</v>
          </cell>
          <cell r="L555">
            <v>1</v>
          </cell>
          <cell r="M555" t="str">
            <v>Chapa de Poliéster (PRFV)</v>
          </cell>
          <cell r="N555" t="str">
            <v>ABNT TIPO III</v>
          </cell>
          <cell r="O555">
            <v>1</v>
          </cell>
          <cell r="P555" t="str">
            <v>104BPE0520</v>
          </cell>
        </row>
        <row r="556">
          <cell r="K556" t="str">
            <v>ECOLÓGICO</v>
          </cell>
          <cell r="L556">
            <v>1</v>
          </cell>
          <cell r="M556" t="str">
            <v>Chapa de Poliéster (PRFV)</v>
          </cell>
          <cell r="N556" t="str">
            <v>ABNT TIPO III</v>
          </cell>
          <cell r="O556">
            <v>1</v>
          </cell>
          <cell r="P556" t="str">
            <v>104BPE0520</v>
          </cell>
        </row>
        <row r="557">
          <cell r="K557" t="str">
            <v>ECOLÓGICO</v>
          </cell>
          <cell r="L557">
            <v>1</v>
          </cell>
          <cell r="M557" t="str">
            <v>Chapa de Poliéster (PRFV)</v>
          </cell>
          <cell r="N557" t="str">
            <v>ABNT TIPO III</v>
          </cell>
          <cell r="O557">
            <v>1.75</v>
          </cell>
          <cell r="P557" t="str">
            <v>104BPE0520</v>
          </cell>
        </row>
        <row r="558">
          <cell r="K558" t="str">
            <v>ECOLÓGICO</v>
          </cell>
          <cell r="L558">
            <v>1</v>
          </cell>
          <cell r="M558" t="str">
            <v>Chapa de Poliéster (PRFV)</v>
          </cell>
          <cell r="N558" t="str">
            <v>ABNT TIPO III</v>
          </cell>
          <cell r="O558">
            <v>1</v>
          </cell>
          <cell r="P558" t="str">
            <v>104BPE0520</v>
          </cell>
        </row>
        <row r="559">
          <cell r="K559" t="str">
            <v>ECOLÓGICO</v>
          </cell>
          <cell r="L559">
            <v>1</v>
          </cell>
          <cell r="M559" t="str">
            <v>Chapa de Poliéster (PRFV)</v>
          </cell>
          <cell r="N559" t="str">
            <v>ABNT TIPO III</v>
          </cell>
          <cell r="O559">
            <v>1</v>
          </cell>
          <cell r="P559" t="str">
            <v>104BPE0520</v>
          </cell>
        </row>
        <row r="560">
          <cell r="K560" t="str">
            <v>ECOLÓGICO</v>
          </cell>
          <cell r="L560">
            <v>1</v>
          </cell>
          <cell r="M560" t="str">
            <v>Chapa de Poliéster (PRFV)</v>
          </cell>
          <cell r="N560" t="str">
            <v>ABNT TIPO III</v>
          </cell>
          <cell r="O560">
            <v>0.79</v>
          </cell>
          <cell r="P560" t="str">
            <v>104BPE0520</v>
          </cell>
        </row>
        <row r="561">
          <cell r="K561" t="str">
            <v>ECOLÓGICO</v>
          </cell>
          <cell r="L561">
            <v>1</v>
          </cell>
          <cell r="M561" t="str">
            <v>Chapa de Poliéster (PRFV)</v>
          </cell>
          <cell r="N561" t="str">
            <v>ABNT TIPO III</v>
          </cell>
          <cell r="O561">
            <v>1.75</v>
          </cell>
          <cell r="P561" t="str">
            <v>104BPE0520</v>
          </cell>
        </row>
        <row r="562">
          <cell r="K562" t="str">
            <v>ECOLÓGICO</v>
          </cell>
          <cell r="L562">
            <v>1</v>
          </cell>
          <cell r="M562" t="str">
            <v>Chapa de Poliéster (PRFV)</v>
          </cell>
          <cell r="N562" t="str">
            <v>ABNT TIPO III</v>
          </cell>
          <cell r="O562">
            <v>1</v>
          </cell>
          <cell r="P562" t="str">
            <v>104BPE0520</v>
          </cell>
        </row>
        <row r="563">
          <cell r="K563" t="str">
            <v>ECOLÓGICO</v>
          </cell>
          <cell r="L563">
            <v>1</v>
          </cell>
          <cell r="M563" t="str">
            <v>Chapa de Poliéster (PRFV)</v>
          </cell>
          <cell r="N563" t="str">
            <v>ABNT TIPO III</v>
          </cell>
          <cell r="O563">
            <v>1</v>
          </cell>
          <cell r="P563" t="str">
            <v>104BPE0520</v>
          </cell>
        </row>
        <row r="564">
          <cell r="K564" t="str">
            <v>ECOLÓGICO</v>
          </cell>
          <cell r="L564">
            <v>1</v>
          </cell>
          <cell r="M564" t="str">
            <v>Chapa de Poliéster (PRFV)</v>
          </cell>
          <cell r="N564" t="str">
            <v>ABNT TIPO III</v>
          </cell>
          <cell r="O564">
            <v>1.75</v>
          </cell>
          <cell r="P564" t="str">
            <v>104BPE0520</v>
          </cell>
        </row>
        <row r="565">
          <cell r="K565" t="str">
            <v>ECOLÓGICO</v>
          </cell>
          <cell r="L565">
            <v>1</v>
          </cell>
          <cell r="M565" t="str">
            <v>Chapa de Poliéster (PRFV)</v>
          </cell>
          <cell r="N565" t="str">
            <v>ABNT TIPO III</v>
          </cell>
          <cell r="O565">
            <v>0.79</v>
          </cell>
          <cell r="P565" t="str">
            <v>104BPE0520</v>
          </cell>
        </row>
        <row r="566">
          <cell r="K566" t="str">
            <v>ECOLÓGICO</v>
          </cell>
          <cell r="L566">
            <v>1</v>
          </cell>
          <cell r="M566" t="str">
            <v>Chapa de Poliéster (PRFV)</v>
          </cell>
          <cell r="N566" t="str">
            <v>ABNT TIPO III</v>
          </cell>
          <cell r="O566">
            <v>1</v>
          </cell>
          <cell r="P566" t="str">
            <v>104BPE0520</v>
          </cell>
        </row>
        <row r="567">
          <cell r="K567" t="str">
            <v>MADEIRA</v>
          </cell>
          <cell r="L567">
            <v>16</v>
          </cell>
          <cell r="M567" t="str">
            <v>Chapa de Poliéster (PRFV)</v>
          </cell>
          <cell r="N567" t="str">
            <v>ABNT TIPO III</v>
          </cell>
          <cell r="O567">
            <v>0.3</v>
          </cell>
          <cell r="P567" t="str">
            <v>104BPE0520</v>
          </cell>
        </row>
        <row r="568">
          <cell r="K568" t="str">
            <v>ECOLÓGICO</v>
          </cell>
          <cell r="L568">
            <v>1</v>
          </cell>
          <cell r="M568" t="str">
            <v>Chapa de Poliéster (PRFV)</v>
          </cell>
          <cell r="N568" t="str">
            <v>ABNT TIPO III</v>
          </cell>
          <cell r="O568">
            <v>0.79</v>
          </cell>
          <cell r="P568" t="str">
            <v>104BPE0520</v>
          </cell>
        </row>
        <row r="569">
          <cell r="K569" t="str">
            <v>ECOLÓGICO</v>
          </cell>
          <cell r="L569">
            <v>1</v>
          </cell>
          <cell r="M569" t="str">
            <v>Chapa de Poliéster (PRFV)</v>
          </cell>
          <cell r="N569" t="str">
            <v>ABNT TIPO III</v>
          </cell>
          <cell r="O569">
            <v>0.79</v>
          </cell>
          <cell r="P569" t="str">
            <v>104BPE0520</v>
          </cell>
        </row>
        <row r="570">
          <cell r="K570" t="str">
            <v>ECOLÓGICO</v>
          </cell>
          <cell r="L570">
            <v>1</v>
          </cell>
          <cell r="M570" t="str">
            <v>Chapa de Poliéster (PRFV)</v>
          </cell>
          <cell r="N570" t="str">
            <v>ABNT TIPO III</v>
          </cell>
          <cell r="O570">
            <v>1</v>
          </cell>
          <cell r="P570" t="str">
            <v>104BPE0520</v>
          </cell>
        </row>
        <row r="571">
          <cell r="K571" t="str">
            <v>ECOLÓGICO</v>
          </cell>
          <cell r="L571">
            <v>1</v>
          </cell>
          <cell r="M571" t="str">
            <v>Chapa de Poliéster (PRFV)</v>
          </cell>
          <cell r="N571" t="str">
            <v>ABNT TIPO III</v>
          </cell>
          <cell r="O571">
            <v>1</v>
          </cell>
          <cell r="P571" t="str">
            <v>104BPE0520</v>
          </cell>
        </row>
        <row r="572">
          <cell r="K572" t="str">
            <v>ECOLÓGICO</v>
          </cell>
          <cell r="L572">
            <v>1</v>
          </cell>
          <cell r="M572" t="str">
            <v>Chapa de Poliéster (PRFV)</v>
          </cell>
          <cell r="N572" t="str">
            <v>ABNT TIPO III</v>
          </cell>
          <cell r="O572">
            <v>1</v>
          </cell>
          <cell r="P572" t="str">
            <v>104BPE0520</v>
          </cell>
        </row>
        <row r="573">
          <cell r="K573" t="str">
            <v>ECOLÓGICO</v>
          </cell>
          <cell r="L573">
            <v>1</v>
          </cell>
          <cell r="M573" t="str">
            <v>Chapa de Poliéster (PRFV)</v>
          </cell>
          <cell r="N573" t="str">
            <v>ABNT TIPO III</v>
          </cell>
          <cell r="O573">
            <v>1</v>
          </cell>
          <cell r="P573" t="str">
            <v>104BPE0520</v>
          </cell>
        </row>
        <row r="574">
          <cell r="K574" t="str">
            <v>ECOLÓGICO</v>
          </cell>
          <cell r="L574">
            <v>1</v>
          </cell>
          <cell r="M574" t="str">
            <v>Chapa de Poliéster (PRFV)</v>
          </cell>
          <cell r="N574" t="str">
            <v>ABNT TIPO III</v>
          </cell>
          <cell r="O574">
            <v>1</v>
          </cell>
          <cell r="P574" t="str">
            <v>104BPE0520</v>
          </cell>
        </row>
        <row r="575">
          <cell r="K575" t="str">
            <v>ECOLÓGICO</v>
          </cell>
          <cell r="L575">
            <v>1</v>
          </cell>
          <cell r="M575" t="str">
            <v>Chapa de Poliéster (PRFV)</v>
          </cell>
          <cell r="N575" t="str">
            <v>ABNT TIPO III</v>
          </cell>
          <cell r="O575">
            <v>1.75</v>
          </cell>
          <cell r="P575" t="str">
            <v>104BPE0520</v>
          </cell>
        </row>
        <row r="576">
          <cell r="K576" t="str">
            <v>ECOLÓGICO</v>
          </cell>
          <cell r="L576">
            <v>1</v>
          </cell>
          <cell r="M576" t="str">
            <v>Chapa de Poliéster (PRFV)</v>
          </cell>
          <cell r="N576" t="str">
            <v>ABNT TIPO III</v>
          </cell>
          <cell r="O576">
            <v>0.51</v>
          </cell>
          <cell r="P576" t="str">
            <v>104BPE0520</v>
          </cell>
        </row>
        <row r="577">
          <cell r="K577" t="str">
            <v>ECOLÓGICO</v>
          </cell>
          <cell r="L577">
            <v>1</v>
          </cell>
          <cell r="M577" t="str">
            <v>Chapa de Poliéster (PRFV)</v>
          </cell>
          <cell r="N577" t="str">
            <v>ABNT TIPO III</v>
          </cell>
          <cell r="O577">
            <v>0.79</v>
          </cell>
          <cell r="P577" t="str">
            <v>104BPE0520</v>
          </cell>
        </row>
        <row r="578">
          <cell r="K578" t="str">
            <v>ECOLÓGICO</v>
          </cell>
          <cell r="L578">
            <v>1</v>
          </cell>
          <cell r="M578" t="str">
            <v>Chapa de Poliéster (PRFV)</v>
          </cell>
          <cell r="N578" t="str">
            <v>ABNT TIPO III</v>
          </cell>
          <cell r="O578">
            <v>0.79</v>
          </cell>
          <cell r="P578" t="str">
            <v>104BPE0520</v>
          </cell>
        </row>
        <row r="579">
          <cell r="K579" t="str">
            <v>ECOLÓGICO</v>
          </cell>
          <cell r="L579">
            <v>1</v>
          </cell>
          <cell r="M579" t="str">
            <v>Chapa de Poliéster (PRFV)</v>
          </cell>
          <cell r="N579" t="str">
            <v>ABNT TIPO III</v>
          </cell>
          <cell r="O579">
            <v>1</v>
          </cell>
          <cell r="P579" t="str">
            <v>104BPE0520</v>
          </cell>
        </row>
        <row r="580">
          <cell r="K580" t="str">
            <v>ECOLÓGICO</v>
          </cell>
          <cell r="L580">
            <v>1</v>
          </cell>
          <cell r="M580" t="str">
            <v>Chapa de Poliéster (PRFV)</v>
          </cell>
          <cell r="N580" t="str">
            <v>ABNT TIPO III</v>
          </cell>
          <cell r="O580">
            <v>1</v>
          </cell>
          <cell r="P580" t="str">
            <v>104BPE0520</v>
          </cell>
        </row>
        <row r="581">
          <cell r="K581" t="str">
            <v>MADEIRA</v>
          </cell>
          <cell r="L581">
            <v>15</v>
          </cell>
          <cell r="M581" t="str">
            <v>Chapa de Poliéster (PRFV)</v>
          </cell>
          <cell r="N581" t="str">
            <v>ABNT TIPO III</v>
          </cell>
          <cell r="O581">
            <v>0.3</v>
          </cell>
          <cell r="P581" t="str">
            <v>104BPE0520</v>
          </cell>
        </row>
        <row r="582">
          <cell r="K582" t="str">
            <v>ECOLÓGICO</v>
          </cell>
          <cell r="L582">
            <v>1</v>
          </cell>
          <cell r="M582" t="str">
            <v>Chapa de Poliéster (PRFV)</v>
          </cell>
          <cell r="N582" t="str">
            <v>ABNT TIPO III</v>
          </cell>
          <cell r="O582">
            <v>0.92</v>
          </cell>
          <cell r="P582" t="str">
            <v>104BPE0520</v>
          </cell>
        </row>
        <row r="583">
          <cell r="K583" t="str">
            <v>ECOLÓGICO</v>
          </cell>
          <cell r="L583">
            <v>1</v>
          </cell>
          <cell r="M583" t="str">
            <v>Chapa de Poliéster (PRFV)</v>
          </cell>
          <cell r="N583" t="str">
            <v>ABNT TIPO III</v>
          </cell>
          <cell r="O583">
            <v>0.92</v>
          </cell>
          <cell r="P583" t="str">
            <v>104BPE0520</v>
          </cell>
        </row>
        <row r="584">
          <cell r="K584" t="str">
            <v>ECOLÓGICO</v>
          </cell>
          <cell r="L584">
            <v>1</v>
          </cell>
          <cell r="M584" t="str">
            <v>Chapa de Poliéster (PRFV)</v>
          </cell>
          <cell r="N584" t="str">
            <v>ABNT TIPO III</v>
          </cell>
          <cell r="O584">
            <v>1</v>
          </cell>
          <cell r="P584" t="str">
            <v>104BPE0520</v>
          </cell>
        </row>
        <row r="585">
          <cell r="K585" t="str">
            <v>ECOLÓGICO</v>
          </cell>
          <cell r="L585">
            <v>1</v>
          </cell>
          <cell r="M585" t="str">
            <v>Chapa de Poliéster (PRFV)</v>
          </cell>
          <cell r="N585" t="str">
            <v>ABNT TIPO III</v>
          </cell>
          <cell r="O585">
            <v>0.51</v>
          </cell>
          <cell r="P585" t="str">
            <v>104BPE0520</v>
          </cell>
        </row>
        <row r="586">
          <cell r="K586" t="str">
            <v>ECOLÓGICO</v>
          </cell>
          <cell r="L586">
            <v>1</v>
          </cell>
          <cell r="M586" t="str">
            <v>Chapa de Poliéster (PRFV)</v>
          </cell>
          <cell r="N586" t="str">
            <v>ABNT TIPO III</v>
          </cell>
          <cell r="O586">
            <v>0.79</v>
          </cell>
          <cell r="P586" t="str">
            <v>104BPE0520</v>
          </cell>
        </row>
        <row r="587">
          <cell r="K587" t="str">
            <v>ECOLÓGICO</v>
          </cell>
          <cell r="L587">
            <v>1</v>
          </cell>
          <cell r="M587" t="str">
            <v>Chapa de Poliéster (PRFV)</v>
          </cell>
          <cell r="N587" t="str">
            <v>ABNT TIPO III</v>
          </cell>
          <cell r="O587">
            <v>1</v>
          </cell>
          <cell r="P587" t="str">
            <v>104BPE0520</v>
          </cell>
        </row>
        <row r="588">
          <cell r="K588" t="str">
            <v>ECOLÓGICO</v>
          </cell>
          <cell r="L588">
            <v>1</v>
          </cell>
          <cell r="M588" t="str">
            <v>Chapa de Poliéster (PRFV)</v>
          </cell>
          <cell r="N588" t="str">
            <v>ABNT TIPO III</v>
          </cell>
          <cell r="O588">
            <v>0.79</v>
          </cell>
          <cell r="P588" t="str">
            <v>104BPE0520</v>
          </cell>
        </row>
        <row r="589">
          <cell r="K589" t="str">
            <v>MADEIRA</v>
          </cell>
          <cell r="L589">
            <v>20</v>
          </cell>
          <cell r="M589" t="str">
            <v>Chapa de Poliéster (PRFV)</v>
          </cell>
          <cell r="N589" t="str">
            <v>ABNT TIPO III</v>
          </cell>
          <cell r="O589">
            <v>0.3</v>
          </cell>
          <cell r="P589" t="str">
            <v>104BPE0520</v>
          </cell>
        </row>
        <row r="590">
          <cell r="K590" t="str">
            <v>Perfil C Metálico de aço carbono - NBR 14890</v>
          </cell>
          <cell r="L590">
            <v>2</v>
          </cell>
          <cell r="M590" t="str">
            <v>Chapa de Poliéster (PRFV)</v>
          </cell>
          <cell r="N590" t="str">
            <v>ABNT TIPO III</v>
          </cell>
          <cell r="O590">
            <v>4.5</v>
          </cell>
          <cell r="P590" t="str">
            <v>104BPE0520</v>
          </cell>
        </row>
        <row r="591">
          <cell r="K591" t="str">
            <v>Perfil C Metálico de aço carbono - NBR 14890</v>
          </cell>
          <cell r="L591">
            <v>2</v>
          </cell>
          <cell r="M591" t="str">
            <v>Chapa de Poliéster (PRFV)</v>
          </cell>
          <cell r="N591" t="str">
            <v>ABNT TIPO III</v>
          </cell>
          <cell r="O591">
            <v>3</v>
          </cell>
          <cell r="P591" t="str">
            <v>104BPE0520</v>
          </cell>
        </row>
        <row r="592">
          <cell r="K592" t="str">
            <v>Perfil C Metálico de aço carbono - NBR 14890</v>
          </cell>
          <cell r="L592">
            <v>2</v>
          </cell>
          <cell r="M592" t="str">
            <v>Chapa de Poliéster (PRFV)</v>
          </cell>
          <cell r="N592" t="str">
            <v>ABNT TIPO III</v>
          </cell>
          <cell r="O592">
            <v>3</v>
          </cell>
          <cell r="P592" t="str">
            <v>104BPE0520</v>
          </cell>
        </row>
        <row r="593">
          <cell r="K593" t="str">
            <v>ECOLÓGICO</v>
          </cell>
          <cell r="L593">
            <v>1</v>
          </cell>
          <cell r="M593" t="str">
            <v>Chapa de Poliéster (PRFV)</v>
          </cell>
          <cell r="N593" t="str">
            <v>ABNT TIPO III</v>
          </cell>
          <cell r="O593">
            <v>1</v>
          </cell>
          <cell r="P593" t="str">
            <v>104BPE0520</v>
          </cell>
        </row>
        <row r="594">
          <cell r="K594" t="str">
            <v>ECOLÓGICO</v>
          </cell>
          <cell r="L594">
            <v>1</v>
          </cell>
          <cell r="M594" t="str">
            <v>Chapa de Poliéster (PRFV)</v>
          </cell>
          <cell r="N594" t="str">
            <v>ABNT TIPO III</v>
          </cell>
          <cell r="O594">
            <v>0.79</v>
          </cell>
          <cell r="P594" t="str">
            <v>104BPE0520</v>
          </cell>
        </row>
        <row r="595">
          <cell r="K595" t="str">
            <v>ECOLÓGICO</v>
          </cell>
          <cell r="L595">
            <v>1</v>
          </cell>
          <cell r="M595" t="str">
            <v>Chapa de Poliéster (PRFV)</v>
          </cell>
          <cell r="N595" t="str">
            <v>ABNT TIPO III</v>
          </cell>
          <cell r="O595">
            <v>0.79</v>
          </cell>
          <cell r="P595" t="str">
            <v>104BPE0520</v>
          </cell>
        </row>
        <row r="596">
          <cell r="K596" t="str">
            <v>ECOLÓGICO</v>
          </cell>
          <cell r="L596">
            <v>1</v>
          </cell>
          <cell r="M596" t="str">
            <v>Chapa de Poliéster (PRFV)</v>
          </cell>
          <cell r="N596" t="str">
            <v>ABNT TIPO III</v>
          </cell>
          <cell r="O596">
            <v>1</v>
          </cell>
          <cell r="P596" t="str">
            <v>104BPE0520</v>
          </cell>
        </row>
        <row r="597">
          <cell r="K597" t="str">
            <v>ECOLÓGICO</v>
          </cell>
          <cell r="L597">
            <v>1</v>
          </cell>
          <cell r="M597" t="str">
            <v>Chapa de Poliéster (PRFV)</v>
          </cell>
          <cell r="N597" t="str">
            <v>ABNT TIPO III</v>
          </cell>
          <cell r="O597">
            <v>0.51</v>
          </cell>
          <cell r="P597" t="str">
            <v>104BPE0520</v>
          </cell>
        </row>
        <row r="598">
          <cell r="K598" t="str">
            <v>ECOLÓGICO</v>
          </cell>
          <cell r="L598">
            <v>1</v>
          </cell>
          <cell r="M598" t="str">
            <v>Chapa de Poliéster (PRFV)</v>
          </cell>
          <cell r="N598" t="str">
            <v>ABNT TIPO III</v>
          </cell>
          <cell r="O598">
            <v>1</v>
          </cell>
          <cell r="P598" t="str">
            <v>104BPE0520</v>
          </cell>
        </row>
        <row r="599">
          <cell r="K599" t="str">
            <v>ECOLÓGICO</v>
          </cell>
          <cell r="L599">
            <v>1</v>
          </cell>
          <cell r="M599" t="str">
            <v>Chapa de Poliéster (PRFV)</v>
          </cell>
          <cell r="N599" t="str">
            <v>ABNT TIPO III</v>
          </cell>
          <cell r="O599">
            <v>0.79</v>
          </cell>
          <cell r="P599" t="str">
            <v>104BPE0520</v>
          </cell>
        </row>
        <row r="600">
          <cell r="K600" t="str">
            <v>MADEIRA</v>
          </cell>
          <cell r="L600">
            <v>17</v>
          </cell>
          <cell r="M600" t="str">
            <v>Chapa de Poliéster (PRFV)</v>
          </cell>
          <cell r="N600" t="str">
            <v>ABNT TIPO III</v>
          </cell>
          <cell r="O600">
            <v>0.3</v>
          </cell>
          <cell r="P600" t="str">
            <v>104BPE0520</v>
          </cell>
        </row>
        <row r="601">
          <cell r="K601" t="str">
            <v>ECOLÓGICO</v>
          </cell>
          <cell r="L601">
            <v>1</v>
          </cell>
          <cell r="M601" t="str">
            <v>Chapa de Poliéster (PRFV)</v>
          </cell>
          <cell r="N601" t="str">
            <v>ABNT TIPO III</v>
          </cell>
          <cell r="O601">
            <v>1.75</v>
          </cell>
          <cell r="P601" t="str">
            <v>104BPE0520</v>
          </cell>
        </row>
        <row r="602">
          <cell r="K602" t="str">
            <v>ECOLÓGICO</v>
          </cell>
          <cell r="L602">
            <v>1</v>
          </cell>
          <cell r="M602" t="str">
            <v>Chapa de Poliéster (PRFV)</v>
          </cell>
          <cell r="N602" t="str">
            <v>ABNT TIPO III</v>
          </cell>
          <cell r="O602">
            <v>0.79</v>
          </cell>
          <cell r="P602" t="str">
            <v>104BPE0520</v>
          </cell>
        </row>
        <row r="603">
          <cell r="K603" t="str">
            <v>ECOLÓGICO</v>
          </cell>
          <cell r="L603">
            <v>1</v>
          </cell>
          <cell r="M603" t="str">
            <v>Chapa de Poliéster (PRFV)</v>
          </cell>
          <cell r="N603" t="str">
            <v>ABNT TIPO III</v>
          </cell>
          <cell r="O603">
            <v>1.75</v>
          </cell>
          <cell r="P603" t="str">
            <v>104BPE0520</v>
          </cell>
        </row>
        <row r="604">
          <cell r="K604" t="str">
            <v>ECOLÓGICO</v>
          </cell>
          <cell r="L604">
            <v>1</v>
          </cell>
          <cell r="M604" t="str">
            <v>Chapa de Poliéster (PRFV)</v>
          </cell>
          <cell r="N604" t="str">
            <v>ABNT TIPO III</v>
          </cell>
          <cell r="O604">
            <v>1</v>
          </cell>
          <cell r="P604" t="str">
            <v>104BPE0520</v>
          </cell>
        </row>
        <row r="605">
          <cell r="K605" t="str">
            <v>ECOLÓGICO</v>
          </cell>
          <cell r="L605">
            <v>1</v>
          </cell>
          <cell r="M605" t="str">
            <v>Chapa de Poliéster (PRFV)</v>
          </cell>
          <cell r="N605" t="str">
            <v>ABNT TIPO III</v>
          </cell>
          <cell r="O605">
            <v>0.79</v>
          </cell>
          <cell r="P605" t="str">
            <v>104BPE0520</v>
          </cell>
        </row>
        <row r="606">
          <cell r="K606" t="str">
            <v>ECOLÓGICO</v>
          </cell>
          <cell r="L606">
            <v>1</v>
          </cell>
          <cell r="M606" t="str">
            <v>Chapa de Poliéster (PRFV)</v>
          </cell>
          <cell r="N606" t="str">
            <v>ABNT TIPO III</v>
          </cell>
          <cell r="O606">
            <v>1</v>
          </cell>
          <cell r="P606" t="str">
            <v>104BPE0520</v>
          </cell>
        </row>
        <row r="607">
          <cell r="K607" t="str">
            <v>MADEIRA</v>
          </cell>
          <cell r="L607">
            <v>14</v>
          </cell>
          <cell r="M607" t="str">
            <v>Chapa de Poliéster (PRFV)</v>
          </cell>
          <cell r="N607" t="str">
            <v>ABNT TIPO III</v>
          </cell>
          <cell r="O607">
            <v>0.3</v>
          </cell>
          <cell r="P607" t="str">
            <v>104BPE0520</v>
          </cell>
        </row>
        <row r="608">
          <cell r="K608" t="str">
            <v>ECOLÓGICO</v>
          </cell>
          <cell r="L608">
            <v>1</v>
          </cell>
          <cell r="M608" t="str">
            <v>Chapa de Poliéster (PRFV)</v>
          </cell>
          <cell r="N608" t="str">
            <v>ABNT TIPO III</v>
          </cell>
          <cell r="O608">
            <v>0.51</v>
          </cell>
          <cell r="P608" t="str">
            <v>104BPE0520</v>
          </cell>
        </row>
        <row r="609">
          <cell r="K609" t="str">
            <v>ECOLÓGICO</v>
          </cell>
          <cell r="L609">
            <v>1</v>
          </cell>
          <cell r="M609" t="str">
            <v>Chapa de Poliéster (PRFV)</v>
          </cell>
          <cell r="N609" t="str">
            <v>ABNT TIPO III</v>
          </cell>
          <cell r="O609">
            <v>0.79</v>
          </cell>
          <cell r="P609" t="str">
            <v>104BPE0520</v>
          </cell>
        </row>
        <row r="610">
          <cell r="K610" t="str">
            <v>ECOLÓGICO</v>
          </cell>
          <cell r="L610">
            <v>1</v>
          </cell>
          <cell r="M610" t="str">
            <v>Chapa de Poliéster (PRFV)</v>
          </cell>
          <cell r="N610" t="str">
            <v>ABNT TIPO III</v>
          </cell>
          <cell r="O610">
            <v>0.79</v>
          </cell>
          <cell r="P610" t="str">
            <v>104BPE0520</v>
          </cell>
        </row>
        <row r="611">
          <cell r="K611" t="str">
            <v>ECOLÓGICO</v>
          </cell>
          <cell r="L611">
            <v>1</v>
          </cell>
          <cell r="M611" t="str">
            <v>Chapa de Poliéster (PRFV)</v>
          </cell>
          <cell r="N611" t="str">
            <v>ABNT TIPO III</v>
          </cell>
          <cell r="O611">
            <v>1</v>
          </cell>
          <cell r="P611" t="str">
            <v>104BPE0520</v>
          </cell>
        </row>
        <row r="612">
          <cell r="K612" t="str">
            <v>ECOLÓGICO</v>
          </cell>
          <cell r="L612">
            <v>1</v>
          </cell>
          <cell r="M612" t="str">
            <v>Chapa de Poliéster (PRFV)</v>
          </cell>
          <cell r="N612" t="str">
            <v>ABNT TIPO III</v>
          </cell>
          <cell r="O612">
            <v>1</v>
          </cell>
          <cell r="P612" t="str">
            <v>104BPE0520</v>
          </cell>
        </row>
        <row r="613">
          <cell r="K613" t="str">
            <v>ECOLÓGICO</v>
          </cell>
          <cell r="L613">
            <v>1</v>
          </cell>
          <cell r="M613" t="str">
            <v>Chapa de Poliéster (PRFV)</v>
          </cell>
          <cell r="N613" t="str">
            <v>ABNT TIPO III</v>
          </cell>
          <cell r="O613">
            <v>1.75</v>
          </cell>
          <cell r="P613" t="str">
            <v>104BPE0520</v>
          </cell>
        </row>
        <row r="614">
          <cell r="K614" t="str">
            <v>ECOLÓGICO</v>
          </cell>
          <cell r="L614">
            <v>1</v>
          </cell>
          <cell r="M614" t="str">
            <v>Chapa de Poliéster (PRFV)</v>
          </cell>
          <cell r="N614" t="str">
            <v>ABNT TIPO III</v>
          </cell>
          <cell r="O614">
            <v>1.75</v>
          </cell>
          <cell r="P614" t="str">
            <v>104BPE0520</v>
          </cell>
        </row>
        <row r="615">
          <cell r="K615" t="str">
            <v>ECOLÓGICO</v>
          </cell>
          <cell r="L615">
            <v>1</v>
          </cell>
          <cell r="M615" t="str">
            <v>Chapa de Poliéster (PRFV)</v>
          </cell>
          <cell r="N615" t="str">
            <v>ABNT TIPO III</v>
          </cell>
          <cell r="O615">
            <v>1.75</v>
          </cell>
          <cell r="P615" t="str">
            <v>104BPE0520</v>
          </cell>
        </row>
        <row r="616">
          <cell r="K616" t="str">
            <v>ECOLÓGICO</v>
          </cell>
          <cell r="L616">
            <v>1</v>
          </cell>
          <cell r="M616" t="str">
            <v>Chapa de Poliéster (PRFV)</v>
          </cell>
          <cell r="N616" t="str">
            <v>ABNT TIPO III</v>
          </cell>
          <cell r="O616">
            <v>1.75</v>
          </cell>
          <cell r="P616" t="str">
            <v>104BPE0520</v>
          </cell>
        </row>
        <row r="617">
          <cell r="K617" t="str">
            <v>ECOLÓGICO</v>
          </cell>
          <cell r="L617">
            <v>1</v>
          </cell>
          <cell r="M617" t="str">
            <v>Chapa de Poliéster (PRFV)</v>
          </cell>
          <cell r="N617" t="str">
            <v>ABNT TIPO III</v>
          </cell>
          <cell r="O617">
            <v>1</v>
          </cell>
          <cell r="P617" t="str">
            <v>104BPE0520</v>
          </cell>
        </row>
        <row r="618">
          <cell r="K618" t="str">
            <v>ECOLÓGICO</v>
          </cell>
          <cell r="L618">
            <v>1</v>
          </cell>
          <cell r="M618" t="str">
            <v>Chapa de Poliéster (PRFV)</v>
          </cell>
          <cell r="N618" t="str">
            <v>ABNT TIPO III</v>
          </cell>
          <cell r="O618">
            <v>0.79</v>
          </cell>
          <cell r="P618" t="str">
            <v>104BPE0520</v>
          </cell>
        </row>
        <row r="619">
          <cell r="K619" t="str">
            <v>ECOLÓGICO</v>
          </cell>
          <cell r="L619">
            <v>1</v>
          </cell>
          <cell r="M619" t="str">
            <v>Chapa de Poliéster (PRFV)</v>
          </cell>
          <cell r="N619" t="str">
            <v>ABNT TIPO III</v>
          </cell>
          <cell r="O619">
            <v>1</v>
          </cell>
          <cell r="P619" t="str">
            <v>104BPE0520</v>
          </cell>
        </row>
        <row r="620">
          <cell r="K620" t="str">
            <v>ECOLÓGICO</v>
          </cell>
          <cell r="L620">
            <v>1</v>
          </cell>
          <cell r="M620" t="str">
            <v>Chapa de Poliéster (PRFV)</v>
          </cell>
          <cell r="N620" t="str">
            <v>ABNT TIPO III</v>
          </cell>
          <cell r="O620">
            <v>0.79</v>
          </cell>
          <cell r="P620" t="str">
            <v>104BPE0520</v>
          </cell>
        </row>
        <row r="621">
          <cell r="K621" t="str">
            <v>ECOLÓGICO</v>
          </cell>
          <cell r="L621">
            <v>1</v>
          </cell>
          <cell r="M621" t="str">
            <v>Chapa de Poliéster (PRFV)</v>
          </cell>
          <cell r="N621" t="str">
            <v>ABNT TIPO III</v>
          </cell>
          <cell r="O621">
            <v>0.51</v>
          </cell>
          <cell r="P621" t="str">
            <v>104BPE0520</v>
          </cell>
        </row>
        <row r="622">
          <cell r="K622" t="str">
            <v>ECOLÓGICO</v>
          </cell>
          <cell r="L622">
            <v>1</v>
          </cell>
          <cell r="M622" t="str">
            <v>Chapa de Poliéster (PRFV)</v>
          </cell>
          <cell r="N622" t="str">
            <v>ABNT TIPO III</v>
          </cell>
          <cell r="O622">
            <v>1</v>
          </cell>
          <cell r="P622" t="str">
            <v>104BPE0520</v>
          </cell>
        </row>
        <row r="623">
          <cell r="K623" t="str">
            <v>ECOLÓGICO</v>
          </cell>
          <cell r="L623">
            <v>1</v>
          </cell>
          <cell r="M623" t="str">
            <v>Chapa de Poliéster (PRFV)</v>
          </cell>
          <cell r="N623" t="str">
            <v>ABNT TIPO III</v>
          </cell>
          <cell r="O623">
            <v>1</v>
          </cell>
          <cell r="P623" t="str">
            <v>104BPE0520</v>
          </cell>
        </row>
        <row r="624">
          <cell r="K624" t="str">
            <v>ECOLÓGICO</v>
          </cell>
          <cell r="L624">
            <v>1</v>
          </cell>
          <cell r="M624" t="str">
            <v>Chapa de Poliéster (PRFV)</v>
          </cell>
          <cell r="N624" t="str">
            <v>ABNT TIPO III</v>
          </cell>
          <cell r="O624">
            <v>0.79</v>
          </cell>
          <cell r="P624" t="str">
            <v>104BPE0520</v>
          </cell>
        </row>
        <row r="625">
          <cell r="K625" t="str">
            <v>Perfil C Metálico de aço carbono - NBR 14890</v>
          </cell>
          <cell r="L625">
            <v>2</v>
          </cell>
          <cell r="M625" t="str">
            <v>Chapa de Poliéster (PRFV)</v>
          </cell>
          <cell r="N625" t="str">
            <v>ABNT TIPO III</v>
          </cell>
          <cell r="O625">
            <v>5.25</v>
          </cell>
          <cell r="P625" t="str">
            <v>104BPE0520</v>
          </cell>
        </row>
        <row r="626">
          <cell r="K626" t="str">
            <v>Perfil C Metálico de aço carbono - NBR 14890</v>
          </cell>
          <cell r="L626">
            <v>2</v>
          </cell>
          <cell r="M626" t="str">
            <v>Chapa de Poliéster (PRFV)</v>
          </cell>
          <cell r="N626" t="str">
            <v>ABNT TIPO III</v>
          </cell>
          <cell r="O626">
            <v>5.25</v>
          </cell>
          <cell r="P626" t="str">
            <v>104BPE0520</v>
          </cell>
        </row>
        <row r="627">
          <cell r="K627" t="str">
            <v>ECOLÓGICO</v>
          </cell>
          <cell r="L627">
            <v>1</v>
          </cell>
          <cell r="M627" t="str">
            <v>Chapa de Poliéster (PRFV)</v>
          </cell>
          <cell r="N627" t="str">
            <v>ABNT TIPO III</v>
          </cell>
          <cell r="O627">
            <v>1</v>
          </cell>
          <cell r="P627" t="str">
            <v>104BPE0520</v>
          </cell>
        </row>
        <row r="628">
          <cell r="K628" t="str">
            <v>ECOLÓGICO</v>
          </cell>
          <cell r="L628">
            <v>1</v>
          </cell>
          <cell r="M628" t="str">
            <v>Chapa de Poliéster (PRFV)</v>
          </cell>
          <cell r="N628" t="str">
            <v>ABNT TIPO III</v>
          </cell>
          <cell r="O628">
            <v>0.79</v>
          </cell>
          <cell r="P628" t="str">
            <v>104BPE0520</v>
          </cell>
        </row>
        <row r="629">
          <cell r="K629" t="str">
            <v>ECOLÓGICO</v>
          </cell>
          <cell r="L629">
            <v>1</v>
          </cell>
          <cell r="M629" t="str">
            <v>Chapa de Poliéster (PRFV)</v>
          </cell>
          <cell r="N629" t="str">
            <v>ABNT TIPO III</v>
          </cell>
          <cell r="O629">
            <v>0.79</v>
          </cell>
          <cell r="P629" t="str">
            <v>104BPE0520</v>
          </cell>
        </row>
        <row r="630">
          <cell r="K630" t="str">
            <v>ECOLÓGICO</v>
          </cell>
          <cell r="L630">
            <v>1</v>
          </cell>
          <cell r="M630" t="str">
            <v>Chapa de Poliéster (PRFV)</v>
          </cell>
          <cell r="N630" t="str">
            <v>ABNT TIPO III</v>
          </cell>
          <cell r="O630">
            <v>1</v>
          </cell>
          <cell r="P630" t="str">
            <v>104BPE0520</v>
          </cell>
        </row>
        <row r="631">
          <cell r="K631" t="str">
            <v>ECOLÓGICO</v>
          </cell>
          <cell r="L631">
            <v>1</v>
          </cell>
          <cell r="M631" t="str">
            <v>Chapa de Poliéster (PRFV)</v>
          </cell>
          <cell r="N631" t="str">
            <v>ABNT TIPO III</v>
          </cell>
          <cell r="O631">
            <v>1.75</v>
          </cell>
          <cell r="P631" t="str">
            <v>104BPE0520</v>
          </cell>
        </row>
        <row r="632">
          <cell r="K632" t="str">
            <v>ECOLÓGICO</v>
          </cell>
          <cell r="L632">
            <v>1</v>
          </cell>
          <cell r="M632" t="str">
            <v>Chapa de Poliéster (PRFV)</v>
          </cell>
          <cell r="N632" t="str">
            <v>ABNT TIPO III</v>
          </cell>
          <cell r="O632">
            <v>1.75</v>
          </cell>
          <cell r="P632" t="str">
            <v>104BPE0520</v>
          </cell>
        </row>
        <row r="633">
          <cell r="K633" t="str">
            <v>MADEIRA</v>
          </cell>
          <cell r="L633">
            <v>17</v>
          </cell>
          <cell r="M633" t="str">
            <v>Chapa de Poliéster (PRFV)</v>
          </cell>
          <cell r="N633" t="str">
            <v>ABNT TIPO III</v>
          </cell>
          <cell r="O633">
            <v>0.3</v>
          </cell>
          <cell r="P633" t="str">
            <v>104BPE0520</v>
          </cell>
        </row>
        <row r="634">
          <cell r="K634" t="str">
            <v>ECOLÓGICO</v>
          </cell>
          <cell r="L634">
            <v>1</v>
          </cell>
          <cell r="M634" t="str">
            <v>Chapa de Poliéster (PRFV)</v>
          </cell>
          <cell r="N634" t="str">
            <v>ABNT TIPO III</v>
          </cell>
          <cell r="O634">
            <v>0.51</v>
          </cell>
          <cell r="P634" t="str">
            <v>104BPE0520</v>
          </cell>
        </row>
        <row r="635">
          <cell r="K635" t="str">
            <v>ECOLÓGICO</v>
          </cell>
          <cell r="L635">
            <v>1</v>
          </cell>
          <cell r="M635" t="str">
            <v>Chapa de Poliéster (PRFV)</v>
          </cell>
          <cell r="N635" t="str">
            <v>ABNT TIPO III</v>
          </cell>
          <cell r="O635">
            <v>1</v>
          </cell>
          <cell r="P635" t="str">
            <v>104BPE0520</v>
          </cell>
        </row>
        <row r="636">
          <cell r="K636" t="str">
            <v>ECOLÓGICO</v>
          </cell>
          <cell r="L636">
            <v>1</v>
          </cell>
          <cell r="M636" t="str">
            <v>Chapa de Poliéster (PRFV)</v>
          </cell>
          <cell r="N636" t="str">
            <v>ABNT TIPO III</v>
          </cell>
          <cell r="O636">
            <v>0.79</v>
          </cell>
          <cell r="P636" t="str">
            <v>104BPE0520</v>
          </cell>
        </row>
        <row r="637">
          <cell r="K637" t="str">
            <v>ECOLÓGICO</v>
          </cell>
          <cell r="L637">
            <v>1</v>
          </cell>
          <cell r="M637" t="str">
            <v>Chapa de Poliéster (PRFV)</v>
          </cell>
          <cell r="N637" t="str">
            <v>ABNT TIPO III</v>
          </cell>
          <cell r="O637">
            <v>1</v>
          </cell>
          <cell r="P637" t="str">
            <v>104BPE0520</v>
          </cell>
        </row>
        <row r="638">
          <cell r="K638" t="str">
            <v>ECOLÓGICO</v>
          </cell>
          <cell r="L638">
            <v>1</v>
          </cell>
          <cell r="M638" t="str">
            <v>Chapa de Poliéster (PRFV)</v>
          </cell>
          <cell r="N638" t="str">
            <v>ABNT TIPO III</v>
          </cell>
          <cell r="O638">
            <v>1</v>
          </cell>
          <cell r="P638" t="str">
            <v>104BPE0520</v>
          </cell>
        </row>
        <row r="639">
          <cell r="K639" t="str">
            <v>ECOLÓGICO</v>
          </cell>
          <cell r="L639">
            <v>1</v>
          </cell>
          <cell r="M639" t="str">
            <v>Chapa de Poliéster (PRFV)</v>
          </cell>
          <cell r="N639" t="str">
            <v>ABNT TIPO III</v>
          </cell>
          <cell r="O639">
            <v>0.51</v>
          </cell>
          <cell r="P639" t="str">
            <v>104BPE0520</v>
          </cell>
        </row>
        <row r="640">
          <cell r="K640" t="str">
            <v>ECOLÓGICO</v>
          </cell>
          <cell r="L640">
            <v>1</v>
          </cell>
          <cell r="M640" t="str">
            <v>Chapa de Poliéster (PRFV)</v>
          </cell>
          <cell r="N640" t="str">
            <v>ABNT TIPO III</v>
          </cell>
          <cell r="O640">
            <v>1.75</v>
          </cell>
          <cell r="P640" t="str">
            <v>104BPE0520</v>
          </cell>
        </row>
        <row r="641">
          <cell r="K641" t="str">
            <v>ECOLÓGICO</v>
          </cell>
          <cell r="L641">
            <v>1</v>
          </cell>
          <cell r="M641" t="str">
            <v>Chapa de Poliéster (PRFV)</v>
          </cell>
          <cell r="N641" t="str">
            <v>ABNT TIPO III</v>
          </cell>
          <cell r="O641">
            <v>0.79</v>
          </cell>
          <cell r="P641" t="str">
            <v>104BPE0520</v>
          </cell>
        </row>
        <row r="642">
          <cell r="K642" t="str">
            <v>ECOLÓGICO</v>
          </cell>
          <cell r="L642">
            <v>1</v>
          </cell>
          <cell r="M642" t="str">
            <v>Chapa de Poliéster (PRFV)</v>
          </cell>
          <cell r="N642" t="str">
            <v>ABNT TIPO III</v>
          </cell>
          <cell r="O642">
            <v>1</v>
          </cell>
          <cell r="P642" t="str">
            <v>104BPE0520</v>
          </cell>
        </row>
        <row r="643">
          <cell r="K643" t="str">
            <v>Perfil C Metálico de aço carbono - NBR 14890</v>
          </cell>
          <cell r="L643">
            <v>2</v>
          </cell>
          <cell r="M643" t="str">
            <v>Chapa de Poliéster (PRFV)</v>
          </cell>
          <cell r="N643" t="str">
            <v>ABNT TIPO III</v>
          </cell>
          <cell r="O643">
            <v>4.5</v>
          </cell>
          <cell r="P643" t="str">
            <v>104BPE0520</v>
          </cell>
        </row>
        <row r="644">
          <cell r="K644" t="str">
            <v>ECOLÓGICO</v>
          </cell>
          <cell r="L644">
            <v>1</v>
          </cell>
          <cell r="M644" t="str">
            <v>Chapa de Poliéster (PRFV)</v>
          </cell>
          <cell r="N644" t="str">
            <v>ABNT TIPO III</v>
          </cell>
          <cell r="O644">
            <v>0.79</v>
          </cell>
          <cell r="P644" t="str">
            <v>104BPE0520</v>
          </cell>
        </row>
        <row r="645">
          <cell r="K645" t="str">
            <v>Perfil C Metálico de aço carbono - NBR 14890</v>
          </cell>
          <cell r="L645">
            <v>2</v>
          </cell>
          <cell r="M645" t="str">
            <v>Chapa de Poliéster (PRFV)</v>
          </cell>
          <cell r="N645" t="str">
            <v>ABNT TIPO III</v>
          </cell>
          <cell r="O645">
            <v>4.5</v>
          </cell>
          <cell r="P645" t="str">
            <v>104BPE0520</v>
          </cell>
        </row>
        <row r="646">
          <cell r="K646" t="str">
            <v>ECOLÓGICO</v>
          </cell>
          <cell r="L646">
            <v>1</v>
          </cell>
          <cell r="M646" t="str">
            <v>Chapa de Poliéster (PRFV)</v>
          </cell>
          <cell r="N646" t="str">
            <v>ABNT TIPO III</v>
          </cell>
          <cell r="O646">
            <v>1</v>
          </cell>
          <cell r="P646" t="str">
            <v>104BPE0520</v>
          </cell>
        </row>
        <row r="647">
          <cell r="K647" t="str">
            <v>ECOLÓGICO</v>
          </cell>
          <cell r="L647">
            <v>1</v>
          </cell>
          <cell r="M647" t="str">
            <v>Chapa de Poliéster (PRFV)</v>
          </cell>
          <cell r="N647" t="str">
            <v>ABNT TIPO III</v>
          </cell>
          <cell r="O647">
            <v>0.79</v>
          </cell>
          <cell r="P647" t="str">
            <v>104BPE0520</v>
          </cell>
        </row>
        <row r="648">
          <cell r="K648" t="str">
            <v>ECOLÓGICO</v>
          </cell>
          <cell r="L648">
            <v>1</v>
          </cell>
          <cell r="M648" t="str">
            <v>Chapa de Poliéster (PRFV)</v>
          </cell>
          <cell r="N648" t="str">
            <v>ABNT TIPO III</v>
          </cell>
          <cell r="O648">
            <v>1</v>
          </cell>
          <cell r="P648" t="str">
            <v>104BPE0520</v>
          </cell>
        </row>
        <row r="649">
          <cell r="K649" t="str">
            <v>ECOLÓGICO</v>
          </cell>
          <cell r="L649">
            <v>1</v>
          </cell>
          <cell r="M649" t="str">
            <v>Chapa de Poliéster (PRFV)</v>
          </cell>
          <cell r="N649" t="str">
            <v>ABNT TIPO III</v>
          </cell>
          <cell r="O649">
            <v>0.51</v>
          </cell>
          <cell r="P649" t="str">
            <v>104BPE0520</v>
          </cell>
        </row>
        <row r="650">
          <cell r="K650" t="str">
            <v>ECOLÓGICO</v>
          </cell>
          <cell r="L650">
            <v>1</v>
          </cell>
          <cell r="M650" t="str">
            <v>Chapa de Poliéster (PRFV)</v>
          </cell>
          <cell r="N650" t="str">
            <v>ABNT TIPO III</v>
          </cell>
          <cell r="O650">
            <v>1</v>
          </cell>
          <cell r="P650" t="str">
            <v>104BPE0520</v>
          </cell>
        </row>
        <row r="651">
          <cell r="K651" t="str">
            <v>ECOLÓGICO</v>
          </cell>
          <cell r="L651">
            <v>1</v>
          </cell>
          <cell r="M651" t="str">
            <v>Chapa de Poliéster (PRFV)</v>
          </cell>
          <cell r="N651" t="str">
            <v>ABNT TIPO III</v>
          </cell>
          <cell r="O651">
            <v>1</v>
          </cell>
          <cell r="P651" t="str">
            <v>104BPE0520</v>
          </cell>
        </row>
        <row r="652">
          <cell r="K652" t="str">
            <v>ECOLÓGICO</v>
          </cell>
          <cell r="L652">
            <v>1</v>
          </cell>
          <cell r="M652" t="str">
            <v>Chapa de Poliéster (PRFV)</v>
          </cell>
          <cell r="N652" t="str">
            <v>ABNT TIPO III</v>
          </cell>
          <cell r="O652">
            <v>0.51</v>
          </cell>
          <cell r="P652" t="str">
            <v>104BPE0520</v>
          </cell>
        </row>
        <row r="653">
          <cell r="K653" t="str">
            <v>ECOLÓGICO</v>
          </cell>
          <cell r="L653">
            <v>1</v>
          </cell>
          <cell r="M653" t="str">
            <v>Chapa de Poliéster (PRFV)</v>
          </cell>
          <cell r="N653" t="str">
            <v>ABNT TIPO III</v>
          </cell>
          <cell r="O653">
            <v>1</v>
          </cell>
          <cell r="P653" t="str">
            <v>104BPE0520</v>
          </cell>
        </row>
        <row r="654">
          <cell r="K654" t="str">
            <v>ECOLÓGICO</v>
          </cell>
          <cell r="L654">
            <v>1</v>
          </cell>
          <cell r="M654" t="str">
            <v>Chapa de Poliéster (PRFV)</v>
          </cell>
          <cell r="N654" t="str">
            <v>ABNT TIPO III</v>
          </cell>
          <cell r="O654">
            <v>0.51</v>
          </cell>
          <cell r="P654" t="str">
            <v>104BPE0520</v>
          </cell>
        </row>
        <row r="655">
          <cell r="K655" t="str">
            <v>ECOLÓGICO</v>
          </cell>
          <cell r="L655">
            <v>1</v>
          </cell>
          <cell r="M655" t="str">
            <v>Chapa de Poliéster (PRFV)</v>
          </cell>
          <cell r="N655" t="str">
            <v>ABNT TIPO III</v>
          </cell>
          <cell r="O655">
            <v>1</v>
          </cell>
          <cell r="P655" t="str">
            <v>104BPE0520</v>
          </cell>
        </row>
        <row r="656">
          <cell r="K656" t="str">
            <v>ECOLÓGICO</v>
          </cell>
          <cell r="L656">
            <v>1</v>
          </cell>
          <cell r="M656" t="str">
            <v>Chapa de Poliéster (PRFV)</v>
          </cell>
          <cell r="N656" t="str">
            <v>ABNT TIPO III</v>
          </cell>
          <cell r="O656">
            <v>1</v>
          </cell>
          <cell r="P656" t="str">
            <v>104BPE0520</v>
          </cell>
        </row>
        <row r="657">
          <cell r="K657" t="str">
            <v>ECOLÓGICO</v>
          </cell>
          <cell r="L657">
            <v>1</v>
          </cell>
          <cell r="M657" t="str">
            <v>Chapa de Poliéster (PRFV)</v>
          </cell>
          <cell r="N657" t="str">
            <v>ABNT TIPO III</v>
          </cell>
          <cell r="O657">
            <v>0.79</v>
          </cell>
          <cell r="P657" t="str">
            <v>104BPE0520</v>
          </cell>
        </row>
        <row r="658">
          <cell r="K658" t="str">
            <v>ECOLÓGICO</v>
          </cell>
          <cell r="L658">
            <v>1</v>
          </cell>
          <cell r="M658" t="str">
            <v>Chapa de Poliéster (PRFV)</v>
          </cell>
          <cell r="N658" t="str">
            <v>ABNT TIPO III</v>
          </cell>
          <cell r="O658">
            <v>1</v>
          </cell>
          <cell r="P658" t="str">
            <v>104BPE0520</v>
          </cell>
        </row>
        <row r="659">
          <cell r="K659" t="str">
            <v>ECOLÓGICO</v>
          </cell>
          <cell r="L659">
            <v>1</v>
          </cell>
          <cell r="M659" t="str">
            <v>Chapa de Poliéster (PRFV)</v>
          </cell>
          <cell r="N659" t="str">
            <v>ABNT TIPO III</v>
          </cell>
          <cell r="O659">
            <v>1</v>
          </cell>
          <cell r="P659" t="str">
            <v>104BPE0520</v>
          </cell>
        </row>
        <row r="660">
          <cell r="K660" t="str">
            <v>ECOLÓGICO</v>
          </cell>
          <cell r="L660">
            <v>1</v>
          </cell>
          <cell r="M660" t="str">
            <v>Chapa de Poliéster (PRFV)</v>
          </cell>
          <cell r="N660" t="str">
            <v>ABNT TIPO III</v>
          </cell>
          <cell r="O660">
            <v>0.51</v>
          </cell>
          <cell r="P660" t="str">
            <v>104BPE0520</v>
          </cell>
        </row>
        <row r="661">
          <cell r="K661" t="str">
            <v>ECOLÓGICO</v>
          </cell>
          <cell r="L661">
            <v>1</v>
          </cell>
          <cell r="M661" t="str">
            <v>Chapa de Poliéster (PRFV)</v>
          </cell>
          <cell r="N661" t="str">
            <v>ABNT TIPO III</v>
          </cell>
          <cell r="O661">
            <v>1</v>
          </cell>
          <cell r="P661" t="str">
            <v>104BPE0520</v>
          </cell>
        </row>
        <row r="662">
          <cell r="K662" t="str">
            <v>ECOLÓGICO</v>
          </cell>
          <cell r="L662">
            <v>1</v>
          </cell>
          <cell r="M662" t="str">
            <v>Chapa de Poliéster (PRFV)</v>
          </cell>
          <cell r="N662" t="str">
            <v>ABNT TIPO III</v>
          </cell>
          <cell r="O662">
            <v>1</v>
          </cell>
          <cell r="P662" t="str">
            <v>104BPE0520</v>
          </cell>
        </row>
        <row r="663">
          <cell r="K663" t="str">
            <v>ECOLÓGICO</v>
          </cell>
          <cell r="L663">
            <v>1</v>
          </cell>
          <cell r="M663" t="str">
            <v>Chapa de Poliéster (PRFV)</v>
          </cell>
          <cell r="N663" t="str">
            <v>ABNT TIPO III</v>
          </cell>
          <cell r="O663">
            <v>1</v>
          </cell>
          <cell r="P663" t="str">
            <v>104BPE0520</v>
          </cell>
        </row>
        <row r="664">
          <cell r="K664" t="str">
            <v>ECOLÓGICO</v>
          </cell>
          <cell r="L664">
            <v>1</v>
          </cell>
          <cell r="M664" t="str">
            <v>Chapa de Poliéster (PRFV)</v>
          </cell>
          <cell r="N664" t="str">
            <v>ABNT TIPO III</v>
          </cell>
          <cell r="O664">
            <v>0.79</v>
          </cell>
          <cell r="P664" t="str">
            <v>104BPE0520</v>
          </cell>
        </row>
        <row r="665">
          <cell r="K665" t="str">
            <v>ECOLÓGICO</v>
          </cell>
          <cell r="L665">
            <v>1</v>
          </cell>
          <cell r="M665" t="str">
            <v>Chapa de Poliéster (PRFV)</v>
          </cell>
          <cell r="N665" t="str">
            <v>ABNT TIPO III</v>
          </cell>
          <cell r="O665">
            <v>0.51</v>
          </cell>
          <cell r="P665" t="str">
            <v>104BPE0520</v>
          </cell>
        </row>
        <row r="666">
          <cell r="K666" t="str">
            <v>ECOLÓGICO</v>
          </cell>
          <cell r="L666">
            <v>1</v>
          </cell>
          <cell r="M666" t="str">
            <v>Chapa de Poliéster (PRFV)</v>
          </cell>
          <cell r="N666" t="str">
            <v>ABNT TIPO III</v>
          </cell>
          <cell r="O666">
            <v>1</v>
          </cell>
          <cell r="P666" t="str">
            <v>104BPE0520</v>
          </cell>
        </row>
        <row r="667">
          <cell r="K667" t="str">
            <v>ECOLÓGICO</v>
          </cell>
          <cell r="L667">
            <v>1</v>
          </cell>
          <cell r="M667" t="str">
            <v>Chapa de Poliéster (PRFV)</v>
          </cell>
          <cell r="N667" t="str">
            <v>ABNT TIPO III</v>
          </cell>
          <cell r="O667">
            <v>0.79</v>
          </cell>
          <cell r="P667" t="str">
            <v>104BPE0520</v>
          </cell>
        </row>
        <row r="668">
          <cell r="K668" t="str">
            <v>ECOLÓGICO</v>
          </cell>
          <cell r="L668">
            <v>1</v>
          </cell>
          <cell r="M668" t="str">
            <v>Chapa de Poliéster (PRFV)</v>
          </cell>
          <cell r="N668" t="str">
            <v>ABNT TIPO III</v>
          </cell>
          <cell r="O668">
            <v>0.79</v>
          </cell>
          <cell r="P668" t="str">
            <v>104BPE0520</v>
          </cell>
        </row>
        <row r="669">
          <cell r="K669" t="str">
            <v>ECOLÓGICO</v>
          </cell>
          <cell r="L669">
            <v>1</v>
          </cell>
          <cell r="M669" t="str">
            <v>Chapa de Poliéster (PRFV)</v>
          </cell>
          <cell r="N669" t="str">
            <v>ABNT TIPO III</v>
          </cell>
          <cell r="O669">
            <v>1</v>
          </cell>
          <cell r="P669" t="str">
            <v>104BPE0520</v>
          </cell>
        </row>
        <row r="670">
          <cell r="K670" t="str">
            <v>MADEIRA</v>
          </cell>
          <cell r="L670">
            <v>18</v>
          </cell>
          <cell r="M670" t="str">
            <v>Chapa de Poliéster (PRFV)</v>
          </cell>
          <cell r="N670" t="str">
            <v>ABNT TIPO III</v>
          </cell>
          <cell r="O670">
            <v>0.3</v>
          </cell>
          <cell r="P670" t="str">
            <v>104BPE0520</v>
          </cell>
        </row>
        <row r="671">
          <cell r="K671" t="str">
            <v>ECOLÓGICO</v>
          </cell>
          <cell r="L671">
            <v>1</v>
          </cell>
          <cell r="M671" t="str">
            <v>Chapa de Poliéster (PRFV)</v>
          </cell>
          <cell r="N671" t="str">
            <v>ABNT TIPO III</v>
          </cell>
          <cell r="O671">
            <v>0.51</v>
          </cell>
          <cell r="P671" t="str">
            <v>104BPE0520</v>
          </cell>
        </row>
        <row r="672">
          <cell r="K672" t="str">
            <v>ECOLÓGICO</v>
          </cell>
          <cell r="L672">
            <v>1</v>
          </cell>
          <cell r="M672" t="str">
            <v>Chapa de Poliéster (PRFV)</v>
          </cell>
          <cell r="N672" t="str">
            <v>ABNT TIPO III</v>
          </cell>
          <cell r="O672">
            <v>1</v>
          </cell>
          <cell r="P672" t="str">
            <v>104BPE0520</v>
          </cell>
        </row>
        <row r="673">
          <cell r="K673" t="str">
            <v>ECOLÓGICO</v>
          </cell>
          <cell r="L673">
            <v>1</v>
          </cell>
          <cell r="M673" t="str">
            <v>Chapa de Poliéster (PRFV)</v>
          </cell>
          <cell r="N673" t="str">
            <v>ABNT TIPO III</v>
          </cell>
          <cell r="O673">
            <v>1</v>
          </cell>
          <cell r="P673" t="str">
            <v>104BPE0520</v>
          </cell>
        </row>
        <row r="674">
          <cell r="K674" t="str">
            <v>ECOLÓGICO</v>
          </cell>
          <cell r="L674">
            <v>1</v>
          </cell>
          <cell r="M674" t="str">
            <v>Chapa de Poliéster (PRFV)</v>
          </cell>
          <cell r="N674" t="str">
            <v>ABNT TIPO III</v>
          </cell>
          <cell r="O674">
            <v>0.79</v>
          </cell>
          <cell r="P674" t="str">
            <v>104BPE0520</v>
          </cell>
        </row>
        <row r="675">
          <cell r="K675" t="str">
            <v>ECOLÓGICO</v>
          </cell>
          <cell r="L675">
            <v>1</v>
          </cell>
          <cell r="M675" t="str">
            <v>Chapa de Poliéster (PRFV)</v>
          </cell>
          <cell r="N675" t="str">
            <v>ABNT TIPO III</v>
          </cell>
          <cell r="O675">
            <v>0.79</v>
          </cell>
          <cell r="P675" t="str">
            <v>104BPE0520</v>
          </cell>
        </row>
        <row r="676">
          <cell r="K676" t="str">
            <v>ECOLÓGICO</v>
          </cell>
          <cell r="L676">
            <v>1</v>
          </cell>
          <cell r="M676" t="str">
            <v>Chapa de Poliéster (PRFV)</v>
          </cell>
          <cell r="N676" t="str">
            <v>ABNT TIPO III</v>
          </cell>
          <cell r="O676">
            <v>1</v>
          </cell>
          <cell r="P676" t="str">
            <v>104BPE0520</v>
          </cell>
        </row>
        <row r="677">
          <cell r="K677" t="str">
            <v>ECOLÓGICO</v>
          </cell>
          <cell r="L677">
            <v>1</v>
          </cell>
          <cell r="M677" t="str">
            <v>Chapa de Poliéster (PRFV)</v>
          </cell>
          <cell r="N677" t="str">
            <v>ABNT TIPO III</v>
          </cell>
          <cell r="O677">
            <v>1</v>
          </cell>
          <cell r="P677" t="str">
            <v>104BPE0520</v>
          </cell>
        </row>
        <row r="678">
          <cell r="K678" t="str">
            <v>ECOLÓGICO</v>
          </cell>
          <cell r="L678">
            <v>1</v>
          </cell>
          <cell r="M678" t="str">
            <v>Chapa de Poliéster (PRFV)</v>
          </cell>
          <cell r="N678" t="str">
            <v>ABNT TIPO III</v>
          </cell>
          <cell r="O678">
            <v>1</v>
          </cell>
          <cell r="P678" t="str">
            <v>104BPE0520</v>
          </cell>
        </row>
        <row r="679">
          <cell r="K679" t="str">
            <v>ECOLÓGICO</v>
          </cell>
          <cell r="L679">
            <v>1</v>
          </cell>
          <cell r="M679" t="str">
            <v>Chapa de Poliéster (PRFV)</v>
          </cell>
          <cell r="N679" t="str">
            <v>ABNT TIPO III</v>
          </cell>
          <cell r="O679">
            <v>0.79</v>
          </cell>
          <cell r="P679" t="str">
            <v>104BPE0520</v>
          </cell>
        </row>
        <row r="680">
          <cell r="K680" t="str">
            <v>ECOLÓGICO</v>
          </cell>
          <cell r="L680">
            <v>1</v>
          </cell>
          <cell r="M680" t="str">
            <v>Chapa de Poliéster (PRFV)</v>
          </cell>
          <cell r="N680" t="str">
            <v>ABNT TIPO III</v>
          </cell>
          <cell r="O680">
            <v>0.79</v>
          </cell>
          <cell r="P680" t="str">
            <v>104BPE0520</v>
          </cell>
        </row>
        <row r="681">
          <cell r="K681" t="str">
            <v>ECOLÓGICO</v>
          </cell>
          <cell r="L681">
            <v>1</v>
          </cell>
          <cell r="M681" t="str">
            <v>Chapa de Poliéster (PRFV)</v>
          </cell>
          <cell r="N681" t="str">
            <v>ABNT TIPO III</v>
          </cell>
          <cell r="O681">
            <v>0.51</v>
          </cell>
          <cell r="P681" t="str">
            <v>104BPE0520</v>
          </cell>
        </row>
        <row r="682">
          <cell r="K682" t="str">
            <v>ECOLÓGICO</v>
          </cell>
          <cell r="L682">
            <v>1</v>
          </cell>
          <cell r="M682" t="str">
            <v>Chapa de Poliéster (PRFV)</v>
          </cell>
          <cell r="N682" t="str">
            <v>ABNT TIPO III</v>
          </cell>
          <cell r="O682">
            <v>0.79</v>
          </cell>
          <cell r="P682" t="str">
            <v>104BPE0520</v>
          </cell>
        </row>
        <row r="683">
          <cell r="K683" t="str">
            <v>ECOLÓGICO</v>
          </cell>
          <cell r="L683">
            <v>1</v>
          </cell>
          <cell r="M683" t="str">
            <v>Chapa de Poliéster (PRFV)</v>
          </cell>
          <cell r="N683" t="str">
            <v>ABNT TIPO III</v>
          </cell>
          <cell r="O683">
            <v>1</v>
          </cell>
          <cell r="P683" t="str">
            <v>104BPE0520</v>
          </cell>
        </row>
        <row r="684">
          <cell r="K684" t="str">
            <v>ECOLÓGICO</v>
          </cell>
          <cell r="L684">
            <v>1</v>
          </cell>
          <cell r="M684" t="str">
            <v>Chapa de Poliéster (PRFV)</v>
          </cell>
          <cell r="N684" t="str">
            <v>ABNT TIPO III</v>
          </cell>
          <cell r="O684">
            <v>0.51</v>
          </cell>
          <cell r="P684" t="str">
            <v>104BPE0520</v>
          </cell>
        </row>
        <row r="685">
          <cell r="K685" t="str">
            <v>ECOLÓGICO</v>
          </cell>
          <cell r="L685">
            <v>1</v>
          </cell>
          <cell r="M685" t="str">
            <v>Chapa de Poliéster (PRFV)</v>
          </cell>
          <cell r="N685" t="str">
            <v>ABNT TIPO III</v>
          </cell>
          <cell r="O685">
            <v>0.79</v>
          </cell>
          <cell r="P685" t="str">
            <v>104BPE0520</v>
          </cell>
        </row>
        <row r="686">
          <cell r="K686" t="str">
            <v>ECOLÓGICO</v>
          </cell>
          <cell r="L686">
            <v>1</v>
          </cell>
          <cell r="M686" t="str">
            <v>Chapa de Poliéster (PRFV)</v>
          </cell>
          <cell r="N686" t="str">
            <v>ABNT TIPO III</v>
          </cell>
          <cell r="O686">
            <v>1</v>
          </cell>
          <cell r="P686" t="str">
            <v>104BPE0520</v>
          </cell>
        </row>
        <row r="687">
          <cell r="K687" t="str">
            <v>ECOLÓGICO</v>
          </cell>
          <cell r="L687">
            <v>1</v>
          </cell>
          <cell r="M687" t="str">
            <v>Chapa de Poliéster (PRFV)</v>
          </cell>
          <cell r="N687" t="str">
            <v>ABNT TIPO III</v>
          </cell>
          <cell r="O687">
            <v>0.79</v>
          </cell>
          <cell r="P687" t="str">
            <v>104BPE0520</v>
          </cell>
        </row>
        <row r="688">
          <cell r="K688" t="str">
            <v>ECOLÓGICO</v>
          </cell>
          <cell r="L688">
            <v>1</v>
          </cell>
          <cell r="M688" t="str">
            <v>Chapa de Poliéster (PRFV)</v>
          </cell>
          <cell r="N688" t="str">
            <v>ABNT TIPO III</v>
          </cell>
          <cell r="O688">
            <v>1</v>
          </cell>
          <cell r="P688" t="str">
            <v>104BPE0520</v>
          </cell>
        </row>
        <row r="689">
          <cell r="K689" t="str">
            <v>ECOLÓGICO</v>
          </cell>
          <cell r="L689">
            <v>1</v>
          </cell>
          <cell r="M689" t="str">
            <v>Chapa de Poliéster (PRFV)</v>
          </cell>
          <cell r="N689" t="str">
            <v>ABNT TIPO III</v>
          </cell>
          <cell r="O689">
            <v>0.79</v>
          </cell>
          <cell r="P689" t="str">
            <v>104BPE0520</v>
          </cell>
        </row>
        <row r="690">
          <cell r="K690" t="str">
            <v>ECOLÓGICO</v>
          </cell>
          <cell r="L690">
            <v>1</v>
          </cell>
          <cell r="M690" t="str">
            <v>Chapa de Poliéster (PRFV)</v>
          </cell>
          <cell r="N690" t="str">
            <v>ABNT TIPO III</v>
          </cell>
          <cell r="O690">
            <v>1</v>
          </cell>
          <cell r="P690" t="str">
            <v>104BPE0520</v>
          </cell>
        </row>
        <row r="691">
          <cell r="K691" t="str">
            <v>ECOLÓGICO</v>
          </cell>
          <cell r="L691">
            <v>1</v>
          </cell>
          <cell r="M691" t="str">
            <v>Chapa de Poliéster (PRFV)</v>
          </cell>
          <cell r="N691" t="str">
            <v>ABNT TIPO III</v>
          </cell>
          <cell r="O691">
            <v>1</v>
          </cell>
          <cell r="P691" t="str">
            <v>104BPE0520</v>
          </cell>
        </row>
        <row r="692">
          <cell r="K692" t="str">
            <v>ECOLÓGICO</v>
          </cell>
          <cell r="L692">
            <v>1</v>
          </cell>
          <cell r="M692" t="str">
            <v>Chapa de Poliéster (PRFV)</v>
          </cell>
          <cell r="N692" t="str">
            <v>ABNT TIPO III</v>
          </cell>
          <cell r="O692">
            <v>1</v>
          </cell>
          <cell r="P692" t="str">
            <v>104BPE0520</v>
          </cell>
        </row>
        <row r="693">
          <cell r="K693" t="str">
            <v>ECOLÓGICO</v>
          </cell>
          <cell r="L693">
            <v>1</v>
          </cell>
          <cell r="M693" t="str">
            <v>Chapa de Poliéster (PRFV)</v>
          </cell>
          <cell r="N693" t="str">
            <v>ABNT TIPO III</v>
          </cell>
          <cell r="O693">
            <v>0.79</v>
          </cell>
          <cell r="P693" t="str">
            <v>104BPE0520</v>
          </cell>
        </row>
        <row r="694">
          <cell r="K694" t="str">
            <v>ECOLÓGICO</v>
          </cell>
          <cell r="L694">
            <v>1</v>
          </cell>
          <cell r="M694" t="str">
            <v>Chapa de Poliéster (PRFV)</v>
          </cell>
          <cell r="N694" t="str">
            <v>ABNT TIPO III</v>
          </cell>
          <cell r="O694">
            <v>0.79</v>
          </cell>
          <cell r="P694" t="str">
            <v>104BPE0520</v>
          </cell>
        </row>
        <row r="695">
          <cell r="K695" t="str">
            <v>ECOLÓGICO</v>
          </cell>
          <cell r="L695">
            <v>1</v>
          </cell>
          <cell r="M695" t="str">
            <v>Chapa de Poliéster (PRFV)</v>
          </cell>
          <cell r="N695" t="str">
            <v>ABNT TIPO III</v>
          </cell>
          <cell r="O695">
            <v>0.52</v>
          </cell>
          <cell r="P695" t="str">
            <v>104BPE0520</v>
          </cell>
        </row>
        <row r="696">
          <cell r="K696" t="str">
            <v>ECOLÓGICO</v>
          </cell>
          <cell r="L696">
            <v>1</v>
          </cell>
          <cell r="M696" t="str">
            <v>Chapa de Poliéster (PRFV)</v>
          </cell>
          <cell r="N696" t="str">
            <v>ABNT TIPO III</v>
          </cell>
          <cell r="O696">
            <v>1</v>
          </cell>
          <cell r="P696" t="str">
            <v>104BPE0520</v>
          </cell>
        </row>
        <row r="697">
          <cell r="K697" t="str">
            <v>ECOLÓGICO</v>
          </cell>
          <cell r="L697">
            <v>1</v>
          </cell>
          <cell r="M697" t="str">
            <v>Chapa de Poliéster (PRFV)</v>
          </cell>
          <cell r="N697" t="str">
            <v>ABNT TIPO III</v>
          </cell>
          <cell r="O697">
            <v>1</v>
          </cell>
          <cell r="P697" t="str">
            <v>104BPE0520</v>
          </cell>
        </row>
        <row r="698">
          <cell r="K698" t="str">
            <v>Perfil C Metálico de aço carbono - NBR 14890</v>
          </cell>
          <cell r="L698">
            <v>2</v>
          </cell>
          <cell r="M698" t="str">
            <v>Chapa de Poliéster (PRFV)</v>
          </cell>
          <cell r="N698" t="str">
            <v>ABNT TIPO III</v>
          </cell>
          <cell r="O698">
            <v>5.25</v>
          </cell>
          <cell r="P698" t="str">
            <v>104BPE0520</v>
          </cell>
        </row>
        <row r="699">
          <cell r="K699" t="str">
            <v>ECOLÓGICO</v>
          </cell>
          <cell r="L699">
            <v>1</v>
          </cell>
          <cell r="M699" t="str">
            <v>Chapa de Poliéster (PRFV)</v>
          </cell>
          <cell r="N699" t="str">
            <v>ABNT TIPO III</v>
          </cell>
          <cell r="O699">
            <v>0.79</v>
          </cell>
          <cell r="P699" t="str">
            <v>104BPE0520</v>
          </cell>
        </row>
        <row r="700">
          <cell r="K700" t="str">
            <v>ECOLÓGICO</v>
          </cell>
          <cell r="L700">
            <v>1</v>
          </cell>
          <cell r="M700" t="str">
            <v>Chapa de Poliéster (PRFV)</v>
          </cell>
          <cell r="N700" t="str">
            <v>ABNT TIPO III</v>
          </cell>
          <cell r="O700">
            <v>0.43</v>
          </cell>
          <cell r="P700" t="str">
            <v>104BPE0520</v>
          </cell>
        </row>
        <row r="701">
          <cell r="K701" t="str">
            <v>ECOLÓGICO</v>
          </cell>
          <cell r="L701">
            <v>1</v>
          </cell>
          <cell r="M701" t="str">
            <v>Chapa de Poliéster (PRFV)</v>
          </cell>
          <cell r="N701" t="str">
            <v>ABNT TIPO III</v>
          </cell>
          <cell r="O701">
            <v>1</v>
          </cell>
          <cell r="P701" t="str">
            <v>104BPE0520</v>
          </cell>
        </row>
        <row r="702">
          <cell r="K702" t="str">
            <v>ECOLÓGICO</v>
          </cell>
          <cell r="L702">
            <v>1</v>
          </cell>
          <cell r="M702" t="str">
            <v>Chapa de Poliéster (PRFV)</v>
          </cell>
          <cell r="N702" t="str">
            <v>ABNT TIPO III</v>
          </cell>
          <cell r="O702">
            <v>0.83</v>
          </cell>
          <cell r="P702" t="str">
            <v>104BPE0520</v>
          </cell>
        </row>
        <row r="703">
          <cell r="K703" t="str">
            <v>Perfil C Metálico de aço carbono - NBR 14890</v>
          </cell>
          <cell r="L703">
            <v>2</v>
          </cell>
          <cell r="M703" t="str">
            <v>Chapa de Poliéster (PRFV)</v>
          </cell>
          <cell r="N703" t="str">
            <v>ABNT TIPO III</v>
          </cell>
          <cell r="O703">
            <v>4.5</v>
          </cell>
          <cell r="P703" t="str">
            <v>104BPE0520</v>
          </cell>
        </row>
        <row r="704">
          <cell r="K704" t="str">
            <v>ECOLÓGICO</v>
          </cell>
          <cell r="L704">
            <v>2</v>
          </cell>
          <cell r="M704" t="str">
            <v>Chapa de Poliéster (PRFV)</v>
          </cell>
          <cell r="N704" t="str">
            <v>ABNT TIPO III</v>
          </cell>
          <cell r="O704">
            <v>2.5</v>
          </cell>
          <cell r="P704" t="str">
            <v>104BPE0520</v>
          </cell>
        </row>
        <row r="705">
          <cell r="K705" t="str">
            <v>ECOLÓGICO</v>
          </cell>
          <cell r="L705">
            <v>1</v>
          </cell>
          <cell r="M705" t="str">
            <v>Chapa de Poliéster (PRFV)</v>
          </cell>
          <cell r="N705" t="str">
            <v>ABNT TIPO III</v>
          </cell>
          <cell r="O705">
            <v>0.51</v>
          </cell>
          <cell r="P705" t="str">
            <v>104BPE0520</v>
          </cell>
        </row>
        <row r="706">
          <cell r="K706" t="str">
            <v>ECOLÓGICO</v>
          </cell>
          <cell r="L706">
            <v>1</v>
          </cell>
          <cell r="M706" t="str">
            <v>Chapa de Poliéster (PRFV)</v>
          </cell>
          <cell r="N706" t="str">
            <v>ABNT TIPO III</v>
          </cell>
          <cell r="O706">
            <v>1</v>
          </cell>
          <cell r="P706" t="str">
            <v>104BPE0520</v>
          </cell>
        </row>
        <row r="707">
          <cell r="K707" t="str">
            <v>ECOLÓGICO</v>
          </cell>
          <cell r="L707">
            <v>1</v>
          </cell>
          <cell r="M707" t="str">
            <v>Chapa de Poliéster (PRFV)</v>
          </cell>
          <cell r="N707" t="str">
            <v>ABNT TIPO III</v>
          </cell>
          <cell r="O707">
            <v>1</v>
          </cell>
          <cell r="P707" t="str">
            <v>104BPE0520</v>
          </cell>
        </row>
        <row r="708">
          <cell r="K708" t="str">
            <v>Perfil C Metálico de aço carbono - NBR 14890</v>
          </cell>
          <cell r="L708">
            <v>2</v>
          </cell>
          <cell r="M708" t="str">
            <v>Chapa de Poliéster (PRFV)</v>
          </cell>
          <cell r="N708" t="str">
            <v>ABNT TIPO III</v>
          </cell>
          <cell r="O708">
            <v>5.25</v>
          </cell>
          <cell r="P708" t="str">
            <v>104BPE0520</v>
          </cell>
        </row>
        <row r="709">
          <cell r="K709" t="str">
            <v>ECOLÓGICO</v>
          </cell>
          <cell r="L709">
            <v>1</v>
          </cell>
          <cell r="M709" t="str">
            <v>Chapa de Poliéster (PRFV)</v>
          </cell>
          <cell r="N709" t="str">
            <v>ABNT TIPO III</v>
          </cell>
          <cell r="O709">
            <v>0.79</v>
          </cell>
          <cell r="P709" t="str">
            <v>104BPE0520</v>
          </cell>
        </row>
        <row r="710">
          <cell r="K710" t="str">
            <v>ECOLÓGICO</v>
          </cell>
          <cell r="L710">
            <v>1</v>
          </cell>
          <cell r="M710" t="str">
            <v>Chapa de Poliéster (PRFV)</v>
          </cell>
          <cell r="N710" t="str">
            <v>ABNT TIPO III</v>
          </cell>
          <cell r="O710">
            <v>0.52</v>
          </cell>
          <cell r="P710" t="str">
            <v>104BPE0520</v>
          </cell>
        </row>
        <row r="711">
          <cell r="K711" t="str">
            <v>ECOLÓGICO</v>
          </cell>
          <cell r="L711">
            <v>1</v>
          </cell>
          <cell r="M711" t="str">
            <v>Chapa de Poliéster (PRFV)</v>
          </cell>
          <cell r="N711" t="str">
            <v>ABNT TIPO III</v>
          </cell>
          <cell r="O711">
            <v>0.52</v>
          </cell>
          <cell r="P711" t="str">
            <v>104BPE0520</v>
          </cell>
        </row>
        <row r="712">
          <cell r="K712" t="str">
            <v>ECOLÓGICO</v>
          </cell>
          <cell r="L712">
            <v>1</v>
          </cell>
          <cell r="M712" t="str">
            <v>Chapa de Poliéster (PRFV)</v>
          </cell>
          <cell r="N712" t="str">
            <v>ABNT TIPO III</v>
          </cell>
          <cell r="O712">
            <v>1</v>
          </cell>
          <cell r="P712" t="str">
            <v>104BPE0520</v>
          </cell>
        </row>
        <row r="713">
          <cell r="K713" t="str">
            <v>ECOLÓGICO</v>
          </cell>
          <cell r="L713">
            <v>1</v>
          </cell>
          <cell r="M713" t="str">
            <v>Chapa de Poliéster (PRFV)</v>
          </cell>
          <cell r="N713" t="str">
            <v>ABNT TIPO III</v>
          </cell>
          <cell r="O713">
            <v>1</v>
          </cell>
          <cell r="P713" t="str">
            <v>104BPE0520</v>
          </cell>
        </row>
        <row r="714">
          <cell r="K714" t="str">
            <v>ECOLÓGICO</v>
          </cell>
          <cell r="L714">
            <v>1</v>
          </cell>
          <cell r="M714" t="str">
            <v>Chapa de Poliéster (PRFV)</v>
          </cell>
          <cell r="N714" t="str">
            <v>ABNT TIPO III</v>
          </cell>
          <cell r="O714">
            <v>1</v>
          </cell>
          <cell r="P714" t="str">
            <v>104BPE0520</v>
          </cell>
        </row>
        <row r="715">
          <cell r="K715" t="str">
            <v>ECOLÓGICO</v>
          </cell>
          <cell r="L715">
            <v>2</v>
          </cell>
          <cell r="M715" t="str">
            <v>Chapa de Poliéster (PRFV)</v>
          </cell>
          <cell r="N715" t="str">
            <v>ABNT TIPO III</v>
          </cell>
          <cell r="O715">
            <v>2.5</v>
          </cell>
          <cell r="P715" t="str">
            <v>104BPE0530</v>
          </cell>
        </row>
        <row r="716">
          <cell r="K716" t="str">
            <v>ECOLÓGICO</v>
          </cell>
          <cell r="L716">
            <v>1</v>
          </cell>
          <cell r="M716" t="str">
            <v>Chapa de Poliéster (PRFV)</v>
          </cell>
          <cell r="N716" t="str">
            <v>ABNT TIPO III</v>
          </cell>
          <cell r="O716">
            <v>0.79</v>
          </cell>
          <cell r="P716" t="str">
            <v>104BPE0530</v>
          </cell>
        </row>
        <row r="717">
          <cell r="K717" t="str">
            <v>ECOLÓGICO</v>
          </cell>
          <cell r="L717">
            <v>1</v>
          </cell>
          <cell r="M717" t="str">
            <v>Chapa de Poliéster (PRFV)</v>
          </cell>
          <cell r="N717" t="str">
            <v>ABNT TIPO III</v>
          </cell>
          <cell r="O717">
            <v>0.79</v>
          </cell>
          <cell r="P717" t="str">
            <v>104BPE0530</v>
          </cell>
        </row>
        <row r="718">
          <cell r="K718" t="str">
            <v>ECOLÓGICO</v>
          </cell>
          <cell r="L718">
            <v>1</v>
          </cell>
          <cell r="M718" t="str">
            <v>Chapa de Poliéster (PRFV)</v>
          </cell>
          <cell r="N718" t="str">
            <v>ABNT TIPO III</v>
          </cell>
          <cell r="O718">
            <v>1</v>
          </cell>
          <cell r="P718" t="str">
            <v>104BPE0530</v>
          </cell>
        </row>
        <row r="719">
          <cell r="K719" t="str">
            <v>ECOLÓGICO</v>
          </cell>
          <cell r="L719">
            <v>1</v>
          </cell>
          <cell r="M719" t="str">
            <v>Chapa de Poliéster (PRFV)</v>
          </cell>
          <cell r="N719" t="str">
            <v>ABNT TIPO III</v>
          </cell>
          <cell r="O719">
            <v>1</v>
          </cell>
          <cell r="P719" t="str">
            <v>104BPE0530</v>
          </cell>
        </row>
        <row r="720">
          <cell r="K720" t="str">
            <v>Perfil C Metálico de aço carbono - NBR 14890</v>
          </cell>
          <cell r="L720">
            <v>2</v>
          </cell>
          <cell r="M720" t="str">
            <v>Chapa de Poliéster (PRFV)</v>
          </cell>
          <cell r="N720" t="str">
            <v>ABNT TIPO III</v>
          </cell>
          <cell r="O720">
            <v>7</v>
          </cell>
          <cell r="P720" t="str">
            <v>104BPE0530</v>
          </cell>
        </row>
        <row r="721">
          <cell r="K721" t="str">
            <v>Perfil C Metálico de aço carbono - NBR 14890</v>
          </cell>
          <cell r="L721">
            <v>2</v>
          </cell>
          <cell r="M721" t="str">
            <v>Chapa de Poliéster (PRFV)</v>
          </cell>
          <cell r="N721" t="str">
            <v>ABNT TIPO III</v>
          </cell>
          <cell r="O721">
            <v>7</v>
          </cell>
          <cell r="P721" t="str">
            <v>104BPE0530</v>
          </cell>
        </row>
        <row r="722">
          <cell r="K722" t="str">
            <v>MADEIRA</v>
          </cell>
          <cell r="L722">
            <v>11</v>
          </cell>
          <cell r="M722" t="str">
            <v>Chapa de Poliéster (PRFV)</v>
          </cell>
          <cell r="N722" t="str">
            <v>ABNT TIPO III</v>
          </cell>
          <cell r="O722">
            <v>0.3</v>
          </cell>
          <cell r="P722" t="str">
            <v>104BPE0530</v>
          </cell>
        </row>
        <row r="723">
          <cell r="K723" t="str">
            <v>ECOLÓGICO</v>
          </cell>
          <cell r="L723">
            <v>1</v>
          </cell>
          <cell r="M723" t="str">
            <v>Chapa de Poliéster (PRFV)</v>
          </cell>
          <cell r="N723" t="str">
            <v>ABNT TIPO III</v>
          </cell>
          <cell r="O723">
            <v>1.75</v>
          </cell>
          <cell r="P723" t="str">
            <v>104BPE0530</v>
          </cell>
        </row>
        <row r="724">
          <cell r="K724" t="str">
            <v>ECOLÓGICO</v>
          </cell>
          <cell r="L724">
            <v>1</v>
          </cell>
          <cell r="M724" t="str">
            <v>Chapa de Poliéster (PRFV)</v>
          </cell>
          <cell r="N724" t="str">
            <v>ABNT TIPO III</v>
          </cell>
          <cell r="O724">
            <v>1</v>
          </cell>
          <cell r="P724" t="str">
            <v>104BPE0530</v>
          </cell>
        </row>
        <row r="725">
          <cell r="K725" t="str">
            <v>ECOLÓGICO</v>
          </cell>
          <cell r="L725">
            <v>1</v>
          </cell>
          <cell r="M725" t="str">
            <v>Chapa de Poliéster (PRFV)</v>
          </cell>
          <cell r="N725" t="str">
            <v>ABNT TIPO III</v>
          </cell>
          <cell r="O725">
            <v>1</v>
          </cell>
          <cell r="P725" t="str">
            <v>104BPE0530</v>
          </cell>
        </row>
        <row r="726">
          <cell r="K726" t="str">
            <v>MADEIRA</v>
          </cell>
          <cell r="L726">
            <v>13</v>
          </cell>
          <cell r="M726" t="str">
            <v>Chapa de Poliéster (PRFV)</v>
          </cell>
          <cell r="N726" t="str">
            <v>ABNT TIPO III</v>
          </cell>
          <cell r="O726">
            <v>0.3</v>
          </cell>
          <cell r="P726" t="str">
            <v>104BPE0530</v>
          </cell>
        </row>
        <row r="727">
          <cell r="K727" t="str">
            <v>ECOLÓGICO</v>
          </cell>
          <cell r="L727">
            <v>1</v>
          </cell>
          <cell r="M727" t="str">
            <v>Chapa de Poliéster (PRFV)</v>
          </cell>
          <cell r="N727" t="str">
            <v>ABNT TIPO III</v>
          </cell>
          <cell r="O727">
            <v>0.51</v>
          </cell>
          <cell r="P727" t="str">
            <v>104BPE0530</v>
          </cell>
        </row>
        <row r="728">
          <cell r="K728" t="str">
            <v>ECOLÓGICO</v>
          </cell>
          <cell r="L728">
            <v>1</v>
          </cell>
          <cell r="M728" t="str">
            <v>Chapa de Poliéster (PRFV)</v>
          </cell>
          <cell r="N728" t="str">
            <v>ABNT TIPO III</v>
          </cell>
          <cell r="O728">
            <v>1</v>
          </cell>
          <cell r="P728" t="str">
            <v>104BPE0530</v>
          </cell>
        </row>
        <row r="729">
          <cell r="K729" t="str">
            <v>ECOLÓGICO</v>
          </cell>
          <cell r="L729">
            <v>1</v>
          </cell>
          <cell r="M729" t="str">
            <v>Chapa de Poliéster (PRFV)</v>
          </cell>
          <cell r="N729" t="str">
            <v>ABNT TIPO III</v>
          </cell>
          <cell r="O729">
            <v>0.3</v>
          </cell>
          <cell r="P729" t="str">
            <v>104BPE0530</v>
          </cell>
        </row>
        <row r="730">
          <cell r="K730" t="str">
            <v>ECOLÓGICO</v>
          </cell>
          <cell r="L730">
            <v>1</v>
          </cell>
          <cell r="M730" t="str">
            <v>Chapa de Poliéster (PRFV)</v>
          </cell>
          <cell r="N730" t="str">
            <v>ABNT TIPO III</v>
          </cell>
          <cell r="O730">
            <v>0.3</v>
          </cell>
          <cell r="P730" t="str">
            <v>104BPE0530</v>
          </cell>
        </row>
        <row r="731">
          <cell r="K731" t="str">
            <v>ECOLÓGICO</v>
          </cell>
          <cell r="L731">
            <v>1</v>
          </cell>
          <cell r="M731" t="str">
            <v>Chapa de Poliéster (PRFV)</v>
          </cell>
          <cell r="N731" t="str">
            <v>ABNT TIPO III</v>
          </cell>
          <cell r="O731">
            <v>0.3</v>
          </cell>
          <cell r="P731" t="str">
            <v>104BPE0530</v>
          </cell>
        </row>
        <row r="732">
          <cell r="K732" t="str">
            <v>ECOLÓGICO</v>
          </cell>
          <cell r="L732">
            <v>1</v>
          </cell>
          <cell r="M732" t="str">
            <v>Chapa de Poliéster (PRFV)</v>
          </cell>
          <cell r="N732" t="str">
            <v>ABNT TIPO III</v>
          </cell>
          <cell r="O732">
            <v>0.3</v>
          </cell>
          <cell r="P732" t="str">
            <v>104BPE0530</v>
          </cell>
        </row>
        <row r="733">
          <cell r="K733" t="str">
            <v>Perfil C Metálico de aço carbono - NBR 14890</v>
          </cell>
          <cell r="L733">
            <v>2</v>
          </cell>
          <cell r="M733" t="str">
            <v>Chapa de Poliéster (PRFV)</v>
          </cell>
          <cell r="N733" t="str">
            <v>ABNT TIPO III</v>
          </cell>
          <cell r="O733">
            <v>4.5</v>
          </cell>
          <cell r="P733" t="str">
            <v>104BPE0530</v>
          </cell>
        </row>
        <row r="734">
          <cell r="K734" t="str">
            <v>Perfil C Metálico de aço carbono - NBR 14890</v>
          </cell>
          <cell r="L734">
            <v>2</v>
          </cell>
          <cell r="M734" t="str">
            <v>Chapa de Poliéster (PRFV)</v>
          </cell>
          <cell r="N734" t="str">
            <v>ABNT TIPO III</v>
          </cell>
          <cell r="O734">
            <v>4.5</v>
          </cell>
          <cell r="P734" t="str">
            <v>104BPE0530</v>
          </cell>
        </row>
        <row r="735">
          <cell r="K735" t="str">
            <v>ECOLÓGICO</v>
          </cell>
          <cell r="L735">
            <v>1</v>
          </cell>
          <cell r="M735" t="str">
            <v>Chapa de Poliéster (PRFV)</v>
          </cell>
          <cell r="N735" t="str">
            <v>ABNT TIPO III</v>
          </cell>
          <cell r="O735">
            <v>1</v>
          </cell>
          <cell r="P735" t="str">
            <v>104BPE0530</v>
          </cell>
        </row>
        <row r="736">
          <cell r="K736" t="str">
            <v>ECOLÓGICO</v>
          </cell>
          <cell r="L736">
            <v>1</v>
          </cell>
          <cell r="M736" t="str">
            <v>Chapa de Poliéster (PRFV)</v>
          </cell>
          <cell r="N736" t="str">
            <v>ABNT TIPO III</v>
          </cell>
          <cell r="O736">
            <v>0.79</v>
          </cell>
          <cell r="P736" t="str">
            <v>104BPE0530</v>
          </cell>
        </row>
        <row r="737">
          <cell r="K737" t="str">
            <v>ECOLÓGICO</v>
          </cell>
          <cell r="L737">
            <v>1</v>
          </cell>
          <cell r="M737" t="str">
            <v>Chapa de Poliéster (PRFV)</v>
          </cell>
          <cell r="N737" t="str">
            <v>ABNT TIPO III</v>
          </cell>
          <cell r="O737">
            <v>0.79</v>
          </cell>
          <cell r="P737" t="str">
            <v>104BPE0530</v>
          </cell>
        </row>
        <row r="738">
          <cell r="K738" t="str">
            <v>ECOLÓGICO</v>
          </cell>
          <cell r="L738">
            <v>1</v>
          </cell>
          <cell r="M738" t="str">
            <v>Chapa de Poliéster (PRFV)</v>
          </cell>
          <cell r="N738" t="str">
            <v>ABNT TIPO III</v>
          </cell>
          <cell r="O738">
            <v>0.79</v>
          </cell>
          <cell r="P738" t="str">
            <v>104BPE0530</v>
          </cell>
        </row>
        <row r="739">
          <cell r="K739" t="str">
            <v>ECOLÓGICO</v>
          </cell>
          <cell r="L739">
            <v>1</v>
          </cell>
          <cell r="M739" t="str">
            <v>Chapa de Poliéster (PRFV)</v>
          </cell>
          <cell r="N739" t="str">
            <v>ABNT TIPO III</v>
          </cell>
          <cell r="O739">
            <v>0.79</v>
          </cell>
          <cell r="P739" t="str">
            <v>104BPE0530</v>
          </cell>
        </row>
        <row r="740">
          <cell r="K740" t="str">
            <v>ECOLÓGICO</v>
          </cell>
          <cell r="L740">
            <v>1</v>
          </cell>
          <cell r="M740" t="str">
            <v>Chapa de Poliéster (PRFV)</v>
          </cell>
          <cell r="N740" t="str">
            <v>ABNT TIPO III</v>
          </cell>
          <cell r="O740">
            <v>1</v>
          </cell>
          <cell r="P740" t="str">
            <v>104BPE0530</v>
          </cell>
        </row>
        <row r="741">
          <cell r="K741" t="str">
            <v>ECOLÓGICO</v>
          </cell>
          <cell r="L741">
            <v>1</v>
          </cell>
          <cell r="M741" t="str">
            <v>Chapa de Poliéster (PRFV)</v>
          </cell>
          <cell r="N741" t="str">
            <v>ABNT TIPO III</v>
          </cell>
          <cell r="O741">
            <v>0.79</v>
          </cell>
          <cell r="P741" t="str">
            <v>104BPE0530</v>
          </cell>
        </row>
        <row r="742">
          <cell r="K742" t="str">
            <v>ECOLÓGICO</v>
          </cell>
          <cell r="L742">
            <v>1</v>
          </cell>
          <cell r="M742" t="str">
            <v>Chapa de Poliéster (PRFV)</v>
          </cell>
          <cell r="N742" t="str">
            <v>ABNT TIPO III</v>
          </cell>
          <cell r="O742">
            <v>0.79</v>
          </cell>
          <cell r="P742" t="str">
            <v>104BPE0530</v>
          </cell>
        </row>
        <row r="743">
          <cell r="K743" t="str">
            <v>ECOLÓGICO</v>
          </cell>
          <cell r="L743">
            <v>1</v>
          </cell>
          <cell r="M743" t="str">
            <v>Chapa de Poliéster (PRFV)</v>
          </cell>
          <cell r="N743" t="str">
            <v>ABNT TIPO III</v>
          </cell>
          <cell r="O743">
            <v>1.75</v>
          </cell>
          <cell r="P743" t="str">
            <v>104BPE0530</v>
          </cell>
        </row>
        <row r="744">
          <cell r="K744" t="str">
            <v>ECOLÓGICO</v>
          </cell>
          <cell r="L744">
            <v>1</v>
          </cell>
          <cell r="M744" t="str">
            <v>Chapa de Poliéster (PRFV)</v>
          </cell>
          <cell r="N744" t="str">
            <v>ABNT TIPO III</v>
          </cell>
          <cell r="O744">
            <v>0.51</v>
          </cell>
          <cell r="P744" t="str">
            <v>104BPE0530</v>
          </cell>
        </row>
        <row r="745">
          <cell r="K745" t="str">
            <v>MADEIRA</v>
          </cell>
          <cell r="L745">
            <v>10</v>
          </cell>
          <cell r="M745" t="str">
            <v>Chapa de Poliéster (PRFV)</v>
          </cell>
          <cell r="N745" t="str">
            <v>ABNT TIPO III</v>
          </cell>
          <cell r="O745">
            <v>0.3</v>
          </cell>
          <cell r="P745" t="str">
            <v>104BPE0530</v>
          </cell>
        </row>
        <row r="746">
          <cell r="K746" t="str">
            <v>ECOLÓGICO</v>
          </cell>
          <cell r="L746">
            <v>1</v>
          </cell>
          <cell r="M746" t="str">
            <v>Chapa de Poliéster (PRFV)</v>
          </cell>
          <cell r="N746" t="str">
            <v>ABNT TIPO III</v>
          </cell>
          <cell r="O746">
            <v>1</v>
          </cell>
          <cell r="P746" t="str">
            <v>104BPE0530</v>
          </cell>
        </row>
        <row r="747">
          <cell r="K747" t="str">
            <v>MADEIRA</v>
          </cell>
          <cell r="L747">
            <v>11</v>
          </cell>
          <cell r="M747" t="str">
            <v>Chapa de Poliéster (PRFV)</v>
          </cell>
          <cell r="N747" t="str">
            <v>ABNT TIPO III</v>
          </cell>
          <cell r="O747">
            <v>0.3</v>
          </cell>
          <cell r="P747" t="str">
            <v>104BPE0530</v>
          </cell>
        </row>
        <row r="748">
          <cell r="K748" t="str">
            <v>ECOLÓGICO</v>
          </cell>
          <cell r="L748">
            <v>1</v>
          </cell>
          <cell r="M748" t="str">
            <v>Chapa de Poliéster (PRFV)</v>
          </cell>
          <cell r="N748" t="str">
            <v>ABNT TIPO III</v>
          </cell>
          <cell r="O748">
            <v>1</v>
          </cell>
          <cell r="P748" t="str">
            <v>104BPE0530</v>
          </cell>
        </row>
        <row r="749">
          <cell r="K749" t="str">
            <v>ECOLÓGICO</v>
          </cell>
          <cell r="L749">
            <v>1</v>
          </cell>
          <cell r="M749" t="str">
            <v>Chapa de Poliéster (PRFV)</v>
          </cell>
          <cell r="N749" t="str">
            <v>ABNT TIPO III</v>
          </cell>
          <cell r="O749">
            <v>1</v>
          </cell>
          <cell r="P749" t="str">
            <v>104BPE0530</v>
          </cell>
        </row>
        <row r="750">
          <cell r="K750" t="str">
            <v>ECOLÓGICO</v>
          </cell>
          <cell r="L750">
            <v>1</v>
          </cell>
          <cell r="M750" t="str">
            <v>Chapa de Poliéster (PRFV)</v>
          </cell>
          <cell r="N750" t="str">
            <v>ABNT TIPO III</v>
          </cell>
          <cell r="O750">
            <v>1.75</v>
          </cell>
          <cell r="P750" t="str">
            <v>104BPE0530</v>
          </cell>
        </row>
        <row r="751">
          <cell r="K751" t="str">
            <v>ECOLÓGICO</v>
          </cell>
          <cell r="L751">
            <v>1</v>
          </cell>
          <cell r="M751" t="str">
            <v>Chapa de Poliéster (PRFV)</v>
          </cell>
          <cell r="N751" t="str">
            <v>ABNT TIPO III</v>
          </cell>
          <cell r="O751">
            <v>1.75</v>
          </cell>
          <cell r="P751" t="str">
            <v>104BPE0530</v>
          </cell>
        </row>
        <row r="752">
          <cell r="K752" t="str">
            <v>ECOLÓGICO</v>
          </cell>
          <cell r="L752">
            <v>1</v>
          </cell>
          <cell r="M752" t="str">
            <v>Chapa de Poliéster (PRFV)</v>
          </cell>
          <cell r="N752" t="str">
            <v>ABNT TIPO III</v>
          </cell>
          <cell r="O752">
            <v>0.79</v>
          </cell>
          <cell r="P752" t="str">
            <v>104BPE0530</v>
          </cell>
        </row>
        <row r="753">
          <cell r="K753" t="str">
            <v>MADEIRA</v>
          </cell>
          <cell r="L753">
            <v>10</v>
          </cell>
          <cell r="M753" t="str">
            <v>Chapa de Poliéster (PRFV)</v>
          </cell>
          <cell r="N753" t="str">
            <v>ABNT TIPO III</v>
          </cell>
          <cell r="O753">
            <v>0.3</v>
          </cell>
          <cell r="P753" t="str">
            <v>104BPE0530</v>
          </cell>
        </row>
        <row r="754">
          <cell r="K754" t="str">
            <v>Perfil C Metálico de aço carbono - NBR 14890</v>
          </cell>
          <cell r="L754">
            <v>2</v>
          </cell>
          <cell r="M754" t="str">
            <v>Chapa de Poliéster (PRFV)</v>
          </cell>
          <cell r="N754" t="str">
            <v>ABNT TIPO III</v>
          </cell>
          <cell r="O754">
            <v>4.5</v>
          </cell>
          <cell r="P754" t="str">
            <v>104BPE0530</v>
          </cell>
        </row>
        <row r="755">
          <cell r="K755" t="str">
            <v>ECOLÓGICO</v>
          </cell>
          <cell r="L755">
            <v>1</v>
          </cell>
          <cell r="M755" t="str">
            <v>Chapa de Poliéster (PRFV)</v>
          </cell>
          <cell r="N755" t="str">
            <v>ABNT TIPO III</v>
          </cell>
          <cell r="O755">
            <v>1</v>
          </cell>
          <cell r="P755" t="str">
            <v>104BPE0530</v>
          </cell>
        </row>
        <row r="756">
          <cell r="K756" t="str">
            <v>ECOLÓGICO</v>
          </cell>
          <cell r="L756">
            <v>1</v>
          </cell>
          <cell r="M756" t="str">
            <v>Chapa de Poliéster (PRFV)</v>
          </cell>
          <cell r="N756" t="str">
            <v>ABNT TIPO III</v>
          </cell>
          <cell r="O756">
            <v>0.79</v>
          </cell>
          <cell r="P756" t="str">
            <v>104BPE0530</v>
          </cell>
        </row>
        <row r="757">
          <cell r="K757" t="str">
            <v>ECOLÓGICO</v>
          </cell>
          <cell r="L757">
            <v>1</v>
          </cell>
          <cell r="M757" t="str">
            <v>Chapa de Poliéster (PRFV)</v>
          </cell>
          <cell r="N757" t="str">
            <v>ABNT TIPO III</v>
          </cell>
          <cell r="O757">
            <v>0.79</v>
          </cell>
          <cell r="P757" t="str">
            <v>104BPE0530</v>
          </cell>
        </row>
        <row r="758">
          <cell r="K758" t="str">
            <v>ECOLÓGICO</v>
          </cell>
          <cell r="L758">
            <v>1</v>
          </cell>
          <cell r="M758" t="str">
            <v>Chapa de Poliéster (PRFV)</v>
          </cell>
          <cell r="N758" t="str">
            <v>ABNT TIPO III</v>
          </cell>
          <cell r="O758">
            <v>1</v>
          </cell>
          <cell r="P758" t="str">
            <v>104BPE0530</v>
          </cell>
        </row>
        <row r="759">
          <cell r="K759" t="str">
            <v>ECOLÓGICO</v>
          </cell>
          <cell r="L759">
            <v>1</v>
          </cell>
          <cell r="M759" t="str">
            <v>Chapa de Poliéster (PRFV)</v>
          </cell>
          <cell r="N759" t="str">
            <v>ABNT TIPO III</v>
          </cell>
          <cell r="O759">
            <v>1</v>
          </cell>
          <cell r="P759" t="str">
            <v>104BPE0530</v>
          </cell>
        </row>
        <row r="760">
          <cell r="K760" t="str">
            <v>ECOLÓGICO</v>
          </cell>
          <cell r="L760">
            <v>1</v>
          </cell>
          <cell r="M760" t="str">
            <v>Chapa de Poliéster (PRFV)</v>
          </cell>
          <cell r="N760" t="str">
            <v>ABNT TIPO III</v>
          </cell>
          <cell r="O760">
            <v>0.52</v>
          </cell>
          <cell r="P760" t="str">
            <v>104BPE0530</v>
          </cell>
        </row>
        <row r="761">
          <cell r="K761" t="str">
            <v>ECOLÓGICO</v>
          </cell>
          <cell r="L761">
            <v>1</v>
          </cell>
          <cell r="M761" t="str">
            <v>Chapa de Poliéster (PRFV)</v>
          </cell>
          <cell r="N761" t="str">
            <v>ABNT TIPO III</v>
          </cell>
          <cell r="O761">
            <v>0.83</v>
          </cell>
          <cell r="P761" t="str">
            <v>104BPE0530</v>
          </cell>
        </row>
        <row r="762">
          <cell r="K762" t="str">
            <v>Perfil C Metálico de aço carbono - NBR 14890</v>
          </cell>
          <cell r="L762">
            <v>2</v>
          </cell>
          <cell r="M762" t="str">
            <v>Chapa de Poliéster (PRFV)</v>
          </cell>
          <cell r="N762" t="str">
            <v>ABNT TIPO III</v>
          </cell>
          <cell r="O762">
            <v>4.5</v>
          </cell>
          <cell r="P762" t="str">
            <v>104BPE0530</v>
          </cell>
        </row>
        <row r="763">
          <cell r="K763" t="str">
            <v>ECOLÓGICO</v>
          </cell>
          <cell r="L763">
            <v>1</v>
          </cell>
          <cell r="M763" t="str">
            <v>Chapa de Poliéster (PRFV)</v>
          </cell>
          <cell r="N763" t="str">
            <v>ABNT TIPO III</v>
          </cell>
          <cell r="O763">
            <v>0.43</v>
          </cell>
          <cell r="P763" t="str">
            <v>104BPE0530</v>
          </cell>
        </row>
        <row r="764">
          <cell r="K764" t="str">
            <v>ECOLÓGICO</v>
          </cell>
          <cell r="L764">
            <v>1</v>
          </cell>
          <cell r="M764" t="str">
            <v>Chapa de Poliéster (PRFV)</v>
          </cell>
          <cell r="N764" t="str">
            <v>ABNT TIPO III</v>
          </cell>
          <cell r="O764">
            <v>0.83</v>
          </cell>
          <cell r="P764" t="str">
            <v>104BPE0530</v>
          </cell>
        </row>
        <row r="765">
          <cell r="K765" t="str">
            <v>ECOLÓGICO</v>
          </cell>
          <cell r="L765">
            <v>1</v>
          </cell>
          <cell r="M765" t="str">
            <v>Chapa de Poliéster (PRFV)</v>
          </cell>
          <cell r="N765" t="str">
            <v>ABNT TIPO III</v>
          </cell>
          <cell r="O765">
            <v>0.43</v>
          </cell>
          <cell r="P765" t="str">
            <v>104BPE0530</v>
          </cell>
        </row>
        <row r="766">
          <cell r="K766" t="str">
            <v>ECOLÓGICO</v>
          </cell>
          <cell r="L766">
            <v>1</v>
          </cell>
          <cell r="M766" t="str">
            <v>Chapa de Poliéster (PRFV)</v>
          </cell>
          <cell r="N766" t="str">
            <v>ABNT TIPO III</v>
          </cell>
          <cell r="O766">
            <v>0.79</v>
          </cell>
          <cell r="P766" t="str">
            <v>104BPE0530</v>
          </cell>
        </row>
        <row r="767">
          <cell r="K767" t="str">
            <v>ECOLÓGICO</v>
          </cell>
          <cell r="L767">
            <v>1</v>
          </cell>
          <cell r="M767" t="str">
            <v>Chapa de Poliéster (PRFV)</v>
          </cell>
          <cell r="N767" t="str">
            <v>ABNT TIPO III</v>
          </cell>
          <cell r="O767">
            <v>0.52</v>
          </cell>
          <cell r="P767" t="str">
            <v>104BPE0530</v>
          </cell>
        </row>
        <row r="768">
          <cell r="K768" t="str">
            <v>ECOLÓGICO</v>
          </cell>
          <cell r="L768">
            <v>2</v>
          </cell>
          <cell r="M768" t="str">
            <v>Chapa de Poliéster (PRFV)</v>
          </cell>
          <cell r="N768" t="str">
            <v>ABNT TIPO III</v>
          </cell>
          <cell r="O768">
            <v>2.5</v>
          </cell>
          <cell r="P768" t="str">
            <v>104BPE0530</v>
          </cell>
        </row>
        <row r="769">
          <cell r="K769" t="str">
            <v>ECOLÓGICO</v>
          </cell>
          <cell r="L769">
            <v>1</v>
          </cell>
          <cell r="M769" t="str">
            <v>Chapa de Poliéster (PRFV)</v>
          </cell>
          <cell r="N769" t="str">
            <v>ABNT TIPO III</v>
          </cell>
          <cell r="O769">
            <v>0.51</v>
          </cell>
          <cell r="P769" t="str">
            <v>104BPE0530</v>
          </cell>
        </row>
        <row r="770">
          <cell r="K770" t="str">
            <v>ECOLÓGICO</v>
          </cell>
          <cell r="L770">
            <v>1</v>
          </cell>
          <cell r="M770" t="str">
            <v>Chapa de Poliéster (PRFV)</v>
          </cell>
          <cell r="N770" t="str">
            <v>ABNT TIPO III</v>
          </cell>
          <cell r="O770">
            <v>1</v>
          </cell>
          <cell r="P770" t="str">
            <v>104BPE0530</v>
          </cell>
        </row>
        <row r="771">
          <cell r="K771" t="str">
            <v>ECOLÓGICO</v>
          </cell>
          <cell r="L771">
            <v>1</v>
          </cell>
          <cell r="M771" t="str">
            <v>Chapa de Poliéster (PRFV)</v>
          </cell>
          <cell r="N771" t="str">
            <v>ABNT TIPO III</v>
          </cell>
          <cell r="O771">
            <v>0.79</v>
          </cell>
          <cell r="P771" t="str">
            <v>104BPE0530</v>
          </cell>
        </row>
        <row r="772">
          <cell r="K772" t="str">
            <v>ECOLÓGICO</v>
          </cell>
          <cell r="L772">
            <v>1</v>
          </cell>
          <cell r="M772" t="str">
            <v>Chapa de Poliéster (PRFV)</v>
          </cell>
          <cell r="N772" t="str">
            <v>ABNT TIPO III</v>
          </cell>
          <cell r="O772">
            <v>0.79</v>
          </cell>
          <cell r="P772" t="str">
            <v>104BPE0530</v>
          </cell>
        </row>
        <row r="773">
          <cell r="K773" t="str">
            <v>ECOLÓGICO</v>
          </cell>
          <cell r="L773">
            <v>1</v>
          </cell>
          <cell r="M773" t="str">
            <v>Chapa de Poliéster (PRFV)</v>
          </cell>
          <cell r="N773" t="str">
            <v>ABNT TIPO III</v>
          </cell>
          <cell r="O773">
            <v>1</v>
          </cell>
          <cell r="P773" t="str">
            <v>104BPE0530</v>
          </cell>
        </row>
        <row r="774">
          <cell r="K774" t="str">
            <v>ECOLÓGICO</v>
          </cell>
          <cell r="L774">
            <v>1</v>
          </cell>
          <cell r="M774" t="str">
            <v>Chapa de Poliéster (PRFV)</v>
          </cell>
          <cell r="N774" t="str">
            <v>ABNT TIPO III</v>
          </cell>
          <cell r="O774">
            <v>1</v>
          </cell>
          <cell r="P774" t="str">
            <v>104BPE0530</v>
          </cell>
        </row>
        <row r="775">
          <cell r="K775" t="str">
            <v>ECOLÓGICO</v>
          </cell>
          <cell r="L775">
            <v>1</v>
          </cell>
          <cell r="M775" t="str">
            <v>Chapa de Poliéster (PRFV)</v>
          </cell>
          <cell r="N775" t="str">
            <v>ABNT TIPO III</v>
          </cell>
          <cell r="O775">
            <v>0.79</v>
          </cell>
          <cell r="P775" t="str">
            <v>104BPE0530</v>
          </cell>
        </row>
        <row r="776">
          <cell r="K776" t="str">
            <v>Perfil C Metálico de aço carbono - NBR 14890</v>
          </cell>
          <cell r="L776">
            <v>2</v>
          </cell>
          <cell r="M776" t="str">
            <v>Chapa de Poliéster (PRFV)</v>
          </cell>
          <cell r="N776" t="str">
            <v>ABNT TIPO III</v>
          </cell>
          <cell r="O776">
            <v>7</v>
          </cell>
          <cell r="P776" t="str">
            <v>104BPE0530</v>
          </cell>
        </row>
        <row r="777">
          <cell r="K777" t="str">
            <v>Perfil C Metálico de aço carbono - NBR 14890</v>
          </cell>
          <cell r="L777">
            <v>2</v>
          </cell>
          <cell r="M777" t="str">
            <v>Chapa de Poliéster (PRFV)</v>
          </cell>
          <cell r="N777" t="str">
            <v>ABNT TIPO III</v>
          </cell>
          <cell r="O777">
            <v>7</v>
          </cell>
          <cell r="P777" t="str">
            <v>104BPE0530</v>
          </cell>
        </row>
        <row r="778">
          <cell r="K778" t="str">
            <v>ECOLÓGICO</v>
          </cell>
          <cell r="L778">
            <v>1</v>
          </cell>
          <cell r="M778" t="str">
            <v>Chapa de Poliéster (PRFV)</v>
          </cell>
          <cell r="N778" t="str">
            <v>ABNT TIPO III</v>
          </cell>
          <cell r="O778">
            <v>0.79</v>
          </cell>
          <cell r="P778" t="str">
            <v>104BPE0530</v>
          </cell>
        </row>
        <row r="779">
          <cell r="K779" t="str">
            <v>ECOLÓGICO</v>
          </cell>
          <cell r="L779">
            <v>1</v>
          </cell>
          <cell r="M779" t="str">
            <v>Chapa de Poliéster (PRFV)</v>
          </cell>
          <cell r="N779" t="str">
            <v>ABNT TIPO III</v>
          </cell>
          <cell r="O779">
            <v>0.79</v>
          </cell>
          <cell r="P779" t="str">
            <v>104BPE0530</v>
          </cell>
        </row>
        <row r="780">
          <cell r="K780" t="str">
            <v>ECOLÓGICO</v>
          </cell>
          <cell r="L780">
            <v>1</v>
          </cell>
          <cell r="M780" t="str">
            <v>Chapa de Poliéster (PRFV)</v>
          </cell>
          <cell r="N780" t="str">
            <v>ABNT TIPO III</v>
          </cell>
          <cell r="O780">
            <v>0.79</v>
          </cell>
          <cell r="P780" t="str">
            <v>104BPE0530</v>
          </cell>
        </row>
        <row r="781">
          <cell r="K781" t="str">
            <v>ECOLÓGICO</v>
          </cell>
          <cell r="L781">
            <v>1</v>
          </cell>
          <cell r="M781" t="str">
            <v>Chapa de Poliéster (PRFV)</v>
          </cell>
          <cell r="N781" t="str">
            <v>ABNT TIPO III</v>
          </cell>
          <cell r="O781">
            <v>0.79</v>
          </cell>
          <cell r="P781" t="str">
            <v>104BPE0530</v>
          </cell>
        </row>
        <row r="782">
          <cell r="K782" t="str">
            <v>ECOLÓGICO</v>
          </cell>
          <cell r="L782">
            <v>1</v>
          </cell>
          <cell r="M782" t="str">
            <v>Chapa de Poliéster (PRFV)</v>
          </cell>
          <cell r="N782" t="str">
            <v>ABNT TIPO III</v>
          </cell>
          <cell r="O782">
            <v>0.79</v>
          </cell>
          <cell r="P782" t="str">
            <v>104BPE0530</v>
          </cell>
        </row>
        <row r="783">
          <cell r="K783" t="str">
            <v>ECOLÓGICO</v>
          </cell>
          <cell r="L783">
            <v>1</v>
          </cell>
          <cell r="M783" t="str">
            <v>Chapa de Poliéster (PRFV)</v>
          </cell>
          <cell r="N783" t="str">
            <v>ABNT TIPO III</v>
          </cell>
          <cell r="O783">
            <v>1</v>
          </cell>
          <cell r="P783" t="str">
            <v>104BPE0530</v>
          </cell>
        </row>
        <row r="784">
          <cell r="K784" t="str">
            <v>Perfil C Metálico de aço carbono - NBR 14890</v>
          </cell>
          <cell r="L784">
            <v>2</v>
          </cell>
          <cell r="M784" t="str">
            <v>Chapa de Poliéster (PRFV)</v>
          </cell>
          <cell r="N784" t="str">
            <v>ABNT TIPO III</v>
          </cell>
          <cell r="O784">
            <v>5.25</v>
          </cell>
          <cell r="P784" t="str">
            <v>104BPE0530</v>
          </cell>
        </row>
        <row r="785">
          <cell r="K785" t="str">
            <v>ECOLÓGICO</v>
          </cell>
          <cell r="L785">
            <v>1</v>
          </cell>
          <cell r="M785" t="str">
            <v>Chapa de Poliéster (PRFV)</v>
          </cell>
          <cell r="N785" t="str">
            <v>ABNT TIPO III</v>
          </cell>
          <cell r="O785">
            <v>0.52</v>
          </cell>
          <cell r="P785" t="str">
            <v>104BPE0530</v>
          </cell>
        </row>
        <row r="786">
          <cell r="K786" t="str">
            <v>ECOLÓGICO</v>
          </cell>
          <cell r="L786">
            <v>1</v>
          </cell>
          <cell r="M786" t="str">
            <v>Chapa de Poliéster (PRFV)</v>
          </cell>
          <cell r="N786" t="str">
            <v>ABNT TIPO III</v>
          </cell>
          <cell r="O786">
            <v>1</v>
          </cell>
          <cell r="P786" t="str">
            <v>104BPE0530</v>
          </cell>
        </row>
        <row r="787">
          <cell r="K787" t="str">
            <v>ECOLÓGICO</v>
          </cell>
          <cell r="L787">
            <v>1</v>
          </cell>
          <cell r="M787" t="str">
            <v>Chapa de Poliéster (PRFV)</v>
          </cell>
          <cell r="N787" t="str">
            <v>ABNT TIPO III</v>
          </cell>
          <cell r="O787">
            <v>0.51</v>
          </cell>
          <cell r="P787" t="str">
            <v>104BPE0530</v>
          </cell>
        </row>
        <row r="788">
          <cell r="K788" t="str">
            <v>Perfil C Metálico de aço carbono - NBR 14890</v>
          </cell>
          <cell r="L788">
            <v>2</v>
          </cell>
          <cell r="M788" t="str">
            <v>Chapa de Poliéster (PRFV)</v>
          </cell>
          <cell r="N788" t="str">
            <v>ABNT TIPO III</v>
          </cell>
          <cell r="O788">
            <v>5.25</v>
          </cell>
          <cell r="P788" t="str">
            <v>104BPE0530</v>
          </cell>
        </row>
        <row r="789">
          <cell r="K789" t="str">
            <v>ECOLÓGICO</v>
          </cell>
          <cell r="L789">
            <v>1</v>
          </cell>
          <cell r="M789" t="str">
            <v>Chapa de Poliéster (PRFV)</v>
          </cell>
          <cell r="N789" t="str">
            <v>ABNT TIPO III</v>
          </cell>
          <cell r="O789">
            <v>0.43</v>
          </cell>
          <cell r="P789" t="str">
            <v>104BPE0530</v>
          </cell>
        </row>
        <row r="790">
          <cell r="K790" t="str">
            <v>ECOLÓGICO</v>
          </cell>
          <cell r="L790">
            <v>1</v>
          </cell>
          <cell r="M790" t="str">
            <v>Chapa de Poliéster (PRFV)</v>
          </cell>
          <cell r="N790" t="str">
            <v>ABNT TIPO III</v>
          </cell>
          <cell r="O790">
            <v>0.83</v>
          </cell>
          <cell r="P790" t="str">
            <v>104BPE0530</v>
          </cell>
        </row>
        <row r="791">
          <cell r="K791" t="str">
            <v>ECOLÓGICO</v>
          </cell>
          <cell r="L791">
            <v>1</v>
          </cell>
          <cell r="M791" t="str">
            <v>Chapa de Poliéster (PRFV)</v>
          </cell>
          <cell r="N791" t="str">
            <v>ABNT TIPO III</v>
          </cell>
          <cell r="O791">
            <v>0.43</v>
          </cell>
          <cell r="P791" t="str">
            <v>104BPE0530</v>
          </cell>
        </row>
        <row r="792">
          <cell r="K792" t="str">
            <v>Perfil C Metálico de aço carbono - NBR 14890</v>
          </cell>
          <cell r="L792">
            <v>2</v>
          </cell>
          <cell r="M792" t="str">
            <v>Chapa de Poliéster (PRFV)</v>
          </cell>
          <cell r="N792" t="str">
            <v>ABNT TIPO III</v>
          </cell>
          <cell r="O792">
            <v>5.25</v>
          </cell>
          <cell r="P792" t="str">
            <v>104BPE0530</v>
          </cell>
        </row>
        <row r="793">
          <cell r="K793" t="str">
            <v>ECOLÓGICO</v>
          </cell>
          <cell r="L793">
            <v>1</v>
          </cell>
          <cell r="M793" t="str">
            <v>Chapa de Poliéster (PRFV)</v>
          </cell>
          <cell r="N793" t="str">
            <v>ABNT TIPO III</v>
          </cell>
          <cell r="O793">
            <v>0.79</v>
          </cell>
          <cell r="P793" t="str">
            <v>104BPE0530</v>
          </cell>
        </row>
        <row r="794">
          <cell r="K794" t="str">
            <v>ECOLÓGICO</v>
          </cell>
          <cell r="L794">
            <v>1</v>
          </cell>
          <cell r="M794" t="str">
            <v>Chapa de Poliéster (PRFV)</v>
          </cell>
          <cell r="N794" t="str">
            <v>ABNT TIPO III</v>
          </cell>
          <cell r="O794">
            <v>0.79</v>
          </cell>
          <cell r="P794" t="str">
            <v>104BPE0530</v>
          </cell>
        </row>
        <row r="795">
          <cell r="K795" t="str">
            <v>ECOLÓGICO</v>
          </cell>
          <cell r="L795">
            <v>1</v>
          </cell>
          <cell r="M795" t="str">
            <v>Chapa de Poliéster (PRFV)</v>
          </cell>
          <cell r="N795" t="str">
            <v>ABNT TIPO III</v>
          </cell>
          <cell r="O795">
            <v>1</v>
          </cell>
          <cell r="P795" t="str">
            <v>104BPE0530</v>
          </cell>
        </row>
        <row r="796">
          <cell r="K796" t="str">
            <v>ECOLÓGICO</v>
          </cell>
          <cell r="L796">
            <v>1</v>
          </cell>
          <cell r="M796" t="str">
            <v>Chapa de Poliéster (PRFV)</v>
          </cell>
          <cell r="N796" t="str">
            <v>ABNT TIPO III</v>
          </cell>
          <cell r="O796">
            <v>1</v>
          </cell>
          <cell r="P796" t="str">
            <v>104BPE0550</v>
          </cell>
        </row>
        <row r="797">
          <cell r="K797" t="str">
            <v>Perfil C Metálico de aço carbono - NBR 14890</v>
          </cell>
          <cell r="L797">
            <v>2</v>
          </cell>
          <cell r="M797" t="str">
            <v>Chapa de Poliéster (PRFV)</v>
          </cell>
          <cell r="N797" t="str">
            <v>ABNT TIPO III</v>
          </cell>
          <cell r="O797">
            <v>5.25</v>
          </cell>
          <cell r="P797" t="str">
            <v>104BPE0550</v>
          </cell>
        </row>
        <row r="798">
          <cell r="K798" t="str">
            <v>ECOLÓGICO</v>
          </cell>
          <cell r="L798">
            <v>1</v>
          </cell>
          <cell r="M798" t="str">
            <v>Chapa de Poliéster (PRFV)</v>
          </cell>
          <cell r="N798" t="str">
            <v>ABNT TIPO III</v>
          </cell>
          <cell r="O798">
            <v>1</v>
          </cell>
          <cell r="P798" t="str">
            <v>104BPE0550</v>
          </cell>
        </row>
        <row r="799">
          <cell r="K799" t="str">
            <v>ECOLÓGICO</v>
          </cell>
          <cell r="L799">
            <v>1</v>
          </cell>
          <cell r="M799" t="str">
            <v>Chapa de Poliéster (PRFV)</v>
          </cell>
          <cell r="N799" t="str">
            <v>ABNT TIPO III</v>
          </cell>
          <cell r="O799">
            <v>0.79</v>
          </cell>
          <cell r="P799" t="str">
            <v>104BPE0550</v>
          </cell>
        </row>
        <row r="800">
          <cell r="K800" t="str">
            <v>ECOLÓGICO</v>
          </cell>
          <cell r="L800">
            <v>1</v>
          </cell>
          <cell r="M800" t="str">
            <v>Chapa de Poliéster (PRFV)</v>
          </cell>
          <cell r="N800" t="str">
            <v>ABNT TIPO III</v>
          </cell>
          <cell r="O800">
            <v>0.79</v>
          </cell>
          <cell r="P800" t="str">
            <v>104BPE0550</v>
          </cell>
        </row>
        <row r="801">
          <cell r="K801" t="str">
            <v>ECOLÓGICO</v>
          </cell>
          <cell r="L801">
            <v>1</v>
          </cell>
          <cell r="M801" t="str">
            <v>Chapa de Poliéster (PRFV)</v>
          </cell>
          <cell r="N801" t="str">
            <v>ABNT TIPO III</v>
          </cell>
          <cell r="O801">
            <v>0.79</v>
          </cell>
          <cell r="P801" t="str">
            <v>104BPE0550</v>
          </cell>
        </row>
        <row r="802">
          <cell r="K802" t="str">
            <v>ECOLÓGICO</v>
          </cell>
          <cell r="L802">
            <v>1</v>
          </cell>
          <cell r="M802" t="str">
            <v>Chapa de Poliéster (PRFV)</v>
          </cell>
          <cell r="N802" t="str">
            <v>ABNT TIPO III</v>
          </cell>
          <cell r="O802">
            <v>1</v>
          </cell>
          <cell r="P802" t="str">
            <v>104BPE0550</v>
          </cell>
        </row>
        <row r="803">
          <cell r="K803" t="str">
            <v>ECOLÓGICO</v>
          </cell>
          <cell r="L803">
            <v>1</v>
          </cell>
          <cell r="M803" t="str">
            <v>Chapa de Poliéster (PRFV)</v>
          </cell>
          <cell r="N803" t="str">
            <v>ABNT TIPO III</v>
          </cell>
          <cell r="O803">
            <v>0.3</v>
          </cell>
          <cell r="P803" t="str">
            <v>104BPE0550</v>
          </cell>
        </row>
        <row r="804">
          <cell r="K804" t="str">
            <v>ECOLÓGICO</v>
          </cell>
          <cell r="L804">
            <v>1</v>
          </cell>
          <cell r="M804" t="str">
            <v>Chapa de Poliéster (PRFV)</v>
          </cell>
          <cell r="N804" t="str">
            <v>ABNT TIPO III</v>
          </cell>
          <cell r="O804">
            <v>0.3</v>
          </cell>
          <cell r="P804" t="str">
            <v>104BPE0550</v>
          </cell>
        </row>
        <row r="805">
          <cell r="K805" t="str">
            <v>Perfil C Metálico de aço carbono - NBR 14890</v>
          </cell>
          <cell r="L805">
            <v>2</v>
          </cell>
          <cell r="M805" t="str">
            <v>Chapa de Poliéster (PRFV)</v>
          </cell>
          <cell r="N805" t="str">
            <v>ABNT TIPO III</v>
          </cell>
          <cell r="O805">
            <v>4.5</v>
          </cell>
          <cell r="P805" t="str">
            <v>104BPE0550</v>
          </cell>
        </row>
        <row r="806">
          <cell r="K806" t="str">
            <v>Perfil C Metálico de aço carbono - NBR 14890</v>
          </cell>
          <cell r="L806">
            <v>2</v>
          </cell>
          <cell r="M806" t="str">
            <v>Chapa de Poliéster (PRFV)</v>
          </cell>
          <cell r="N806" t="str">
            <v>ABNT TIPO III</v>
          </cell>
          <cell r="O806">
            <v>4.5</v>
          </cell>
          <cell r="P806" t="str">
            <v>104BPE0550</v>
          </cell>
        </row>
        <row r="807">
          <cell r="K807" t="str">
            <v>MADEIRA</v>
          </cell>
          <cell r="L807">
            <v>16</v>
          </cell>
          <cell r="M807" t="str">
            <v>Chapa de Poliéster (PRFV)</v>
          </cell>
          <cell r="N807" t="str">
            <v>ABNT TIPO III</v>
          </cell>
          <cell r="O807">
            <v>0.3</v>
          </cell>
          <cell r="P807" t="str">
            <v>104BPE0550</v>
          </cell>
        </row>
        <row r="808">
          <cell r="K808" t="str">
            <v>ECOLÓGICO</v>
          </cell>
          <cell r="L808">
            <v>1</v>
          </cell>
          <cell r="M808" t="str">
            <v>Chapa de Poliéster (PRFV)</v>
          </cell>
          <cell r="N808" t="str">
            <v>ABNT TIPO III</v>
          </cell>
          <cell r="O808">
            <v>0.3</v>
          </cell>
          <cell r="P808" t="str">
            <v>104BPE0550</v>
          </cell>
        </row>
        <row r="809">
          <cell r="K809" t="str">
            <v>ECOLÓGICO</v>
          </cell>
          <cell r="L809">
            <v>1</v>
          </cell>
          <cell r="M809" t="str">
            <v>Chapa de Poliéster (PRFV)</v>
          </cell>
          <cell r="N809" t="str">
            <v>ABNT TIPO III</v>
          </cell>
          <cell r="O809">
            <v>0.3</v>
          </cell>
          <cell r="P809" t="str">
            <v>104BPE0550</v>
          </cell>
        </row>
        <row r="810">
          <cell r="K810" t="str">
            <v>ECOLÓGICO</v>
          </cell>
          <cell r="L810">
            <v>1</v>
          </cell>
          <cell r="M810" t="str">
            <v>Chapa de Poliéster (PRFV)</v>
          </cell>
          <cell r="N810" t="str">
            <v>ABNT TIPO III</v>
          </cell>
          <cell r="O810">
            <v>1</v>
          </cell>
          <cell r="P810" t="str">
            <v>104BPE0550</v>
          </cell>
        </row>
        <row r="811">
          <cell r="K811" t="str">
            <v>ECOLÓGICO</v>
          </cell>
          <cell r="L811">
            <v>1</v>
          </cell>
          <cell r="M811" t="str">
            <v>Chapa de Poliéster (PRFV)</v>
          </cell>
          <cell r="N811" t="str">
            <v>ABNT TIPO III</v>
          </cell>
          <cell r="O811">
            <v>0.51</v>
          </cell>
          <cell r="P811" t="str">
            <v>104BPE0550</v>
          </cell>
        </row>
        <row r="812">
          <cell r="K812" t="str">
            <v>MADEIRA</v>
          </cell>
          <cell r="L812">
            <v>17</v>
          </cell>
          <cell r="M812" t="str">
            <v>Chapa de Poliéster (PRFV)</v>
          </cell>
          <cell r="N812" t="str">
            <v>ABNT TIPO III</v>
          </cell>
          <cell r="O812">
            <v>0.3</v>
          </cell>
          <cell r="P812" t="str">
            <v>104BPE0550</v>
          </cell>
        </row>
        <row r="813">
          <cell r="K813" t="str">
            <v>ECOLÓGICO</v>
          </cell>
          <cell r="L813">
            <v>1</v>
          </cell>
          <cell r="M813" t="str">
            <v>Chapa de Poliéster (PRFV)</v>
          </cell>
          <cell r="N813" t="str">
            <v>ABNT TIPO III</v>
          </cell>
          <cell r="O813">
            <v>0.79</v>
          </cell>
          <cell r="P813" t="str">
            <v>104BPE0550</v>
          </cell>
        </row>
        <row r="814">
          <cell r="K814" t="str">
            <v>Perfil C Metálico de aço carbono - NBR 14890</v>
          </cell>
          <cell r="L814">
            <v>2</v>
          </cell>
          <cell r="M814" t="str">
            <v>Chapa de Poliéster (PRFV)</v>
          </cell>
          <cell r="N814" t="str">
            <v>ABNT TIPO III</v>
          </cell>
          <cell r="O814">
            <v>5.25</v>
          </cell>
          <cell r="P814" t="str">
            <v>104BPE0550</v>
          </cell>
        </row>
        <row r="815">
          <cell r="K815" t="str">
            <v>Perfil C Metálico de aço carbono - NBR 14890</v>
          </cell>
          <cell r="L815">
            <v>2</v>
          </cell>
          <cell r="M815" t="str">
            <v>Chapa de Poliéster (PRFV)</v>
          </cell>
          <cell r="N815" t="str">
            <v>ABNT TIPO III</v>
          </cell>
          <cell r="O815">
            <v>5.25</v>
          </cell>
          <cell r="P815" t="str">
            <v>104BPE0550</v>
          </cell>
        </row>
        <row r="816">
          <cell r="K816" t="str">
            <v>ECOLÓGICO</v>
          </cell>
          <cell r="L816">
            <v>1</v>
          </cell>
          <cell r="M816" t="str">
            <v>Chapa de Poliéster (PRFV)</v>
          </cell>
          <cell r="N816" t="str">
            <v>ABNT TIPO III</v>
          </cell>
          <cell r="O816">
            <v>1.75</v>
          </cell>
          <cell r="P816" t="str">
            <v>104BPE0550</v>
          </cell>
        </row>
        <row r="817">
          <cell r="K817" t="str">
            <v>ECOLÓGICO</v>
          </cell>
          <cell r="L817">
            <v>1</v>
          </cell>
          <cell r="M817" t="str">
            <v>Chapa de Poliéster (PRFV)</v>
          </cell>
          <cell r="N817" t="str">
            <v>ABNT TIPO III</v>
          </cell>
          <cell r="O817">
            <v>1.75</v>
          </cell>
          <cell r="P817" t="str">
            <v>104BPE0550</v>
          </cell>
        </row>
        <row r="818">
          <cell r="K818" t="str">
            <v>ECOLÓGICO</v>
          </cell>
          <cell r="L818">
            <v>1</v>
          </cell>
          <cell r="M818" t="str">
            <v>Chapa de Poliéster (PRFV)</v>
          </cell>
          <cell r="N818" t="str">
            <v>ABNT TIPO III</v>
          </cell>
          <cell r="O818">
            <v>0.79</v>
          </cell>
          <cell r="P818" t="str">
            <v>104BPE0550</v>
          </cell>
        </row>
        <row r="819">
          <cell r="K819" t="str">
            <v>ECOLÓGICO</v>
          </cell>
          <cell r="L819">
            <v>1</v>
          </cell>
          <cell r="M819" t="str">
            <v>Chapa de Poliéster (PRFV)</v>
          </cell>
          <cell r="N819" t="str">
            <v>ABNT TIPO III</v>
          </cell>
          <cell r="O819">
            <v>0.79</v>
          </cell>
          <cell r="P819" t="str">
            <v>104BPE0550</v>
          </cell>
        </row>
        <row r="820">
          <cell r="K820" t="str">
            <v>ECOLÓGICO</v>
          </cell>
          <cell r="L820">
            <v>1</v>
          </cell>
          <cell r="M820" t="str">
            <v>Chapa de Poliéster (PRFV)</v>
          </cell>
          <cell r="N820" t="str">
            <v>ABNT TIPO III</v>
          </cell>
          <cell r="O820">
            <v>1</v>
          </cell>
          <cell r="P820" t="str">
            <v>104BPE0550</v>
          </cell>
        </row>
        <row r="821">
          <cell r="K821" t="str">
            <v>MADEIRA</v>
          </cell>
          <cell r="L821">
            <v>15</v>
          </cell>
          <cell r="M821" t="str">
            <v>Chapa de Poliéster (PRFV)</v>
          </cell>
          <cell r="N821" t="str">
            <v>ABNT TIPO III</v>
          </cell>
          <cell r="O821">
            <v>0.3</v>
          </cell>
          <cell r="P821" t="str">
            <v>104BPE0550</v>
          </cell>
        </row>
        <row r="822">
          <cell r="K822" t="str">
            <v>ECOLÓGICO</v>
          </cell>
          <cell r="L822">
            <v>1</v>
          </cell>
          <cell r="M822" t="str">
            <v>Chapa de Poliéster (PRFV)</v>
          </cell>
          <cell r="N822" t="str">
            <v>ABNT TIPO III</v>
          </cell>
          <cell r="O822">
            <v>0.51</v>
          </cell>
          <cell r="P822" t="str">
            <v>104BPE0550</v>
          </cell>
        </row>
        <row r="823">
          <cell r="K823" t="str">
            <v>ECOLÓGICO</v>
          </cell>
          <cell r="L823">
            <v>1</v>
          </cell>
          <cell r="M823" t="str">
            <v>Chapa de Poliéster (PRFV)</v>
          </cell>
          <cell r="N823" t="str">
            <v>ABNT TIPO III</v>
          </cell>
          <cell r="O823">
            <v>1</v>
          </cell>
          <cell r="P823" t="str">
            <v>104BPE0550</v>
          </cell>
        </row>
        <row r="824">
          <cell r="K824" t="str">
            <v>ECOLÓGICO</v>
          </cell>
          <cell r="L824">
            <v>1</v>
          </cell>
          <cell r="M824" t="str">
            <v>Chapa de Poliéster (PRFV)</v>
          </cell>
          <cell r="N824" t="str">
            <v>ABNT TIPO III</v>
          </cell>
          <cell r="O824">
            <v>1</v>
          </cell>
          <cell r="P824" t="str">
            <v>104BPE0550</v>
          </cell>
        </row>
        <row r="825">
          <cell r="K825" t="str">
            <v>MADEIRA</v>
          </cell>
          <cell r="L825">
            <v>10</v>
          </cell>
          <cell r="M825" t="str">
            <v>Chapa de Poliéster (PRFV)</v>
          </cell>
          <cell r="N825" t="str">
            <v>ABNT TIPO III</v>
          </cell>
          <cell r="O825">
            <v>0.3</v>
          </cell>
          <cell r="P825" t="str">
            <v>104BPE0550</v>
          </cell>
        </row>
        <row r="826">
          <cell r="K826" t="str">
            <v>ECOLÓGICO</v>
          </cell>
          <cell r="L826">
            <v>1</v>
          </cell>
          <cell r="M826" t="str">
            <v>Chapa de Poliéster (PRFV)</v>
          </cell>
          <cell r="N826" t="str">
            <v>ABNT TIPO III</v>
          </cell>
          <cell r="O826">
            <v>1.75</v>
          </cell>
          <cell r="P826" t="str">
            <v>104BPE0550</v>
          </cell>
        </row>
        <row r="827">
          <cell r="K827" t="str">
            <v>ECOLÓGICO</v>
          </cell>
          <cell r="L827">
            <v>1</v>
          </cell>
          <cell r="M827" t="str">
            <v>Chapa de Poliéster (PRFV)</v>
          </cell>
          <cell r="N827" t="str">
            <v>ABNT TIPO III</v>
          </cell>
          <cell r="O827">
            <v>1.75</v>
          </cell>
          <cell r="P827" t="str">
            <v>104BPE0550</v>
          </cell>
        </row>
        <row r="828">
          <cell r="K828" t="str">
            <v>ECOLÓGICO</v>
          </cell>
          <cell r="L828">
            <v>1</v>
          </cell>
          <cell r="M828" t="str">
            <v>Chapa de Poliéster (PRFV)</v>
          </cell>
          <cell r="N828" t="str">
            <v>ABNT TIPO III</v>
          </cell>
          <cell r="O828">
            <v>0.79</v>
          </cell>
          <cell r="P828" t="str">
            <v>104BPE0550</v>
          </cell>
        </row>
        <row r="829">
          <cell r="K829" t="str">
            <v>Perfil C Metálico de aço carbono - NBR 14890</v>
          </cell>
          <cell r="L829">
            <v>2</v>
          </cell>
          <cell r="M829" t="str">
            <v>Chapa de Poliéster (PRFV)</v>
          </cell>
          <cell r="N829" t="str">
            <v>ABNT TIPO III</v>
          </cell>
          <cell r="O829">
            <v>5.25</v>
          </cell>
          <cell r="P829" t="str">
            <v>104BPE0550</v>
          </cell>
        </row>
        <row r="830">
          <cell r="K830" t="str">
            <v>Perfil C Metálico de aço carbono - NBR 14890</v>
          </cell>
          <cell r="L830">
            <v>2</v>
          </cell>
          <cell r="M830" t="str">
            <v>Chapa de Poliéster (PRFV)</v>
          </cell>
          <cell r="N830" t="str">
            <v>ABNT TIPO III</v>
          </cell>
          <cell r="O830">
            <v>5.25</v>
          </cell>
          <cell r="P830" t="str">
            <v>104BPE0550</v>
          </cell>
        </row>
        <row r="831">
          <cell r="K831" t="str">
            <v>ECOLÓGICO</v>
          </cell>
          <cell r="L831">
            <v>1</v>
          </cell>
          <cell r="M831" t="str">
            <v>Chapa de Poliéster (PRFV)</v>
          </cell>
          <cell r="N831" t="str">
            <v>ABNT TIPO III</v>
          </cell>
          <cell r="O831">
            <v>0.79</v>
          </cell>
          <cell r="P831" t="str">
            <v>104BPE0550</v>
          </cell>
        </row>
        <row r="832">
          <cell r="K832" t="str">
            <v>ECOLÓGICO</v>
          </cell>
          <cell r="L832">
            <v>1</v>
          </cell>
          <cell r="M832" t="str">
            <v>Chapa de Poliéster (PRFV)</v>
          </cell>
          <cell r="N832" t="str">
            <v>ABNT TIPO III</v>
          </cell>
          <cell r="O832">
            <v>0.79</v>
          </cell>
          <cell r="P832" t="str">
            <v>104BPE0550</v>
          </cell>
        </row>
        <row r="833">
          <cell r="K833" t="str">
            <v>ECOLÓGICO</v>
          </cell>
          <cell r="L833">
            <v>1</v>
          </cell>
          <cell r="M833" t="str">
            <v>Chapa de Poliéster (PRFV)</v>
          </cell>
          <cell r="N833" t="str">
            <v>ABNT TIPO III</v>
          </cell>
          <cell r="O833">
            <v>0.51</v>
          </cell>
          <cell r="P833" t="str">
            <v>104BPE0550</v>
          </cell>
        </row>
        <row r="834">
          <cell r="K834" t="str">
            <v>ECOLÓGICO</v>
          </cell>
          <cell r="L834">
            <v>1</v>
          </cell>
          <cell r="M834" t="str">
            <v>Chapa de Poliéster (PRFV)</v>
          </cell>
          <cell r="N834" t="str">
            <v>ABNT TIPO III</v>
          </cell>
          <cell r="O834">
            <v>0.79</v>
          </cell>
          <cell r="P834" t="str">
            <v>104BPE0550</v>
          </cell>
        </row>
        <row r="835">
          <cell r="K835" t="str">
            <v>ECOLÓGICO</v>
          </cell>
          <cell r="L835">
            <v>1</v>
          </cell>
          <cell r="M835" t="str">
            <v>Chapa de Poliéster (PRFV)</v>
          </cell>
          <cell r="N835" t="str">
            <v>ABNT TIPO III</v>
          </cell>
          <cell r="O835">
            <v>0.79</v>
          </cell>
          <cell r="P835" t="str">
            <v>104BPE0550</v>
          </cell>
        </row>
        <row r="836">
          <cell r="K836" t="str">
            <v>Perfil C Metálico de aço carbono - NBR 14890</v>
          </cell>
          <cell r="L836">
            <v>2</v>
          </cell>
          <cell r="M836" t="str">
            <v>Chapa de Poliéster (PRFV)</v>
          </cell>
          <cell r="N836" t="str">
            <v>ABNT TIPO III</v>
          </cell>
          <cell r="O836">
            <v>5.25</v>
          </cell>
          <cell r="P836" t="str">
            <v>104BPE0550</v>
          </cell>
        </row>
        <row r="837">
          <cell r="K837" t="str">
            <v>Perfil C Metálico de aço carbono - NBR 14890</v>
          </cell>
          <cell r="L837">
            <v>2</v>
          </cell>
          <cell r="M837" t="str">
            <v>Chapa de Poliéster (PRFV)</v>
          </cell>
          <cell r="N837" t="str">
            <v>ABNT TIPO III</v>
          </cell>
          <cell r="O837">
            <v>5.25</v>
          </cell>
          <cell r="P837" t="str">
            <v>104BPE0550</v>
          </cell>
        </row>
        <row r="838">
          <cell r="K838" t="str">
            <v>ECOLÓGICO</v>
          </cell>
          <cell r="L838">
            <v>1</v>
          </cell>
          <cell r="M838" t="str">
            <v>Chapa de Poliéster (PRFV)</v>
          </cell>
          <cell r="N838" t="str">
            <v>ABNT TIPO III</v>
          </cell>
          <cell r="O838">
            <v>1.75</v>
          </cell>
          <cell r="P838" t="str">
            <v>104BPE0550</v>
          </cell>
        </row>
        <row r="839">
          <cell r="K839" t="str">
            <v>ECOLÓGICO</v>
          </cell>
          <cell r="L839">
            <v>1</v>
          </cell>
          <cell r="M839" t="str">
            <v>Chapa de Poliéster (PRFV)</v>
          </cell>
          <cell r="N839" t="str">
            <v>ABNT TIPO III</v>
          </cell>
          <cell r="O839">
            <v>1.75</v>
          </cell>
          <cell r="P839" t="str">
            <v>104BPE0550</v>
          </cell>
        </row>
        <row r="840">
          <cell r="K840" t="str">
            <v>ECOLÓGICO</v>
          </cell>
          <cell r="L840">
            <v>1</v>
          </cell>
          <cell r="M840" t="str">
            <v>Chapa de Poliéster (PRFV)</v>
          </cell>
          <cell r="N840" t="str">
            <v>ABNT TIPO III</v>
          </cell>
          <cell r="O840">
            <v>1</v>
          </cell>
          <cell r="P840" t="str">
            <v>104BPE0550</v>
          </cell>
        </row>
        <row r="841">
          <cell r="K841" t="str">
            <v>MADEIRA</v>
          </cell>
          <cell r="L841">
            <v>17</v>
          </cell>
          <cell r="M841" t="str">
            <v>Chapa de Poliéster (PRFV)</v>
          </cell>
          <cell r="N841" t="str">
            <v>ABNT TIPO III</v>
          </cell>
          <cell r="O841">
            <v>0.3</v>
          </cell>
          <cell r="P841" t="str">
            <v>104BPE0550</v>
          </cell>
        </row>
        <row r="842">
          <cell r="K842" t="str">
            <v>ECOLÓGICO</v>
          </cell>
          <cell r="L842">
            <v>1</v>
          </cell>
          <cell r="M842" t="str">
            <v>Chapa de Poliéster (PRFV)</v>
          </cell>
          <cell r="N842" t="str">
            <v>ABNT TIPO III</v>
          </cell>
          <cell r="O842">
            <v>0.51</v>
          </cell>
          <cell r="P842" t="str">
            <v>104BPE0550</v>
          </cell>
        </row>
        <row r="843">
          <cell r="K843" t="str">
            <v>MADEIRA</v>
          </cell>
          <cell r="L843">
            <v>17</v>
          </cell>
          <cell r="M843" t="str">
            <v>Chapa de Poliéster (PRFV)</v>
          </cell>
          <cell r="N843" t="str">
            <v>ABNT TIPO III</v>
          </cell>
          <cell r="O843">
            <v>0.3</v>
          </cell>
          <cell r="P843" t="str">
            <v>104BPE0550</v>
          </cell>
        </row>
        <row r="844">
          <cell r="K844" t="str">
            <v>ECOLÓGICO</v>
          </cell>
          <cell r="L844">
            <v>1</v>
          </cell>
          <cell r="M844" t="str">
            <v>Chapa de Poliéster (PRFV)</v>
          </cell>
          <cell r="N844" t="str">
            <v>ABNT TIPO III</v>
          </cell>
          <cell r="O844">
            <v>1</v>
          </cell>
          <cell r="P844" t="str">
            <v>104BPE0550</v>
          </cell>
        </row>
        <row r="845">
          <cell r="K845" t="str">
            <v>ECOLÓGICO</v>
          </cell>
          <cell r="L845">
            <v>1</v>
          </cell>
          <cell r="M845" t="str">
            <v>Chapa de Poliéster (PRFV)</v>
          </cell>
          <cell r="N845" t="str">
            <v>ABNT TIPO III</v>
          </cell>
          <cell r="O845">
            <v>1</v>
          </cell>
          <cell r="P845" t="str">
            <v>104BPE0550</v>
          </cell>
        </row>
        <row r="846">
          <cell r="K846" t="str">
            <v>ECOLÓGICO</v>
          </cell>
          <cell r="L846">
            <v>1</v>
          </cell>
          <cell r="M846" t="str">
            <v>Chapa de Poliéster (PRFV)</v>
          </cell>
          <cell r="N846" t="str">
            <v>ABNT TIPO III</v>
          </cell>
          <cell r="O846">
            <v>1</v>
          </cell>
          <cell r="P846" t="str">
            <v>104BPE0550</v>
          </cell>
        </row>
        <row r="847">
          <cell r="K847" t="str">
            <v>ECOLÓGICO</v>
          </cell>
          <cell r="L847">
            <v>1</v>
          </cell>
          <cell r="M847" t="str">
            <v>Chapa de Poliéster (PRFV)</v>
          </cell>
          <cell r="N847" t="str">
            <v>ABNT TIPO III</v>
          </cell>
          <cell r="O847">
            <v>1.75</v>
          </cell>
          <cell r="P847" t="str">
            <v>104BPE0550</v>
          </cell>
        </row>
        <row r="848">
          <cell r="K848" t="str">
            <v>ECOLÓGICO</v>
          </cell>
          <cell r="L848">
            <v>1</v>
          </cell>
          <cell r="M848" t="str">
            <v>Chapa de Poliéster (PRFV)</v>
          </cell>
          <cell r="N848" t="str">
            <v>ABNT TIPO III</v>
          </cell>
          <cell r="O848">
            <v>1.75</v>
          </cell>
          <cell r="P848" t="str">
            <v>104BPE0550</v>
          </cell>
        </row>
        <row r="849">
          <cell r="K849" t="str">
            <v>ECOLÓGICO</v>
          </cell>
          <cell r="L849">
            <v>1</v>
          </cell>
          <cell r="M849" t="str">
            <v>Chapa de Poliéster (PRFV)</v>
          </cell>
          <cell r="N849" t="str">
            <v>ABNT TIPO III</v>
          </cell>
          <cell r="O849">
            <v>1</v>
          </cell>
          <cell r="P849" t="str">
            <v>104BPE0550</v>
          </cell>
        </row>
        <row r="850">
          <cell r="K850" t="str">
            <v>ECOLÓGICO</v>
          </cell>
          <cell r="L850">
            <v>1</v>
          </cell>
          <cell r="M850" t="str">
            <v>Chapa de Poliéster (PRFV)</v>
          </cell>
          <cell r="N850" t="str">
            <v>ABNT TIPO III</v>
          </cell>
          <cell r="O850">
            <v>0.79</v>
          </cell>
          <cell r="P850" t="str">
            <v>104BPE0550</v>
          </cell>
        </row>
        <row r="851">
          <cell r="K851" t="str">
            <v>ECOLÓGICO</v>
          </cell>
          <cell r="L851">
            <v>1</v>
          </cell>
          <cell r="M851" t="str">
            <v>Chapa de Poliéster (PRFV)</v>
          </cell>
          <cell r="N851" t="str">
            <v>ABNT TIPO III</v>
          </cell>
          <cell r="O851">
            <v>0.79</v>
          </cell>
          <cell r="P851" t="str">
            <v>104BPE0550</v>
          </cell>
        </row>
        <row r="852">
          <cell r="K852" t="str">
            <v>ECOLÓGICO</v>
          </cell>
          <cell r="L852">
            <v>1</v>
          </cell>
          <cell r="M852" t="str">
            <v>Chapa de Poliéster (PRFV)</v>
          </cell>
          <cell r="N852" t="str">
            <v>ABNT TIPO III</v>
          </cell>
          <cell r="O852">
            <v>0.79</v>
          </cell>
          <cell r="P852" t="str">
            <v>104BPE0550</v>
          </cell>
        </row>
        <row r="853">
          <cell r="K853" t="str">
            <v>ECOLÓGICO</v>
          </cell>
          <cell r="L853">
            <v>1</v>
          </cell>
          <cell r="M853" t="str">
            <v>Chapa de Poliéster (PRFV)</v>
          </cell>
          <cell r="N853" t="str">
            <v>ABNT TIPO III</v>
          </cell>
          <cell r="O853">
            <v>0.51</v>
          </cell>
          <cell r="P853" t="str">
            <v>104BPE0550</v>
          </cell>
        </row>
        <row r="854">
          <cell r="K854" t="str">
            <v>MADEIRA</v>
          </cell>
          <cell r="L854">
            <v>11</v>
          </cell>
          <cell r="M854" t="str">
            <v>Chapa de Poliéster (PRFV)</v>
          </cell>
          <cell r="N854" t="str">
            <v>ABNT TIPO III</v>
          </cell>
          <cell r="O854">
            <v>0.3</v>
          </cell>
          <cell r="P854" t="str">
            <v>104BPE0550</v>
          </cell>
        </row>
        <row r="855">
          <cell r="K855" t="str">
            <v>ECOLÓGICO</v>
          </cell>
          <cell r="L855">
            <v>1</v>
          </cell>
          <cell r="M855" t="str">
            <v>Chapa de Poliéster (PRFV)</v>
          </cell>
          <cell r="N855" t="str">
            <v>ABNT TIPO III</v>
          </cell>
          <cell r="O855">
            <v>1</v>
          </cell>
          <cell r="P855" t="str">
            <v>104BPE0550</v>
          </cell>
        </row>
        <row r="856">
          <cell r="K856" t="str">
            <v>Perfil C Metálico de aço carbono - NBR 14890</v>
          </cell>
          <cell r="L856">
            <v>2</v>
          </cell>
          <cell r="M856" t="str">
            <v>Chapa de Poliéster (PRFV)</v>
          </cell>
          <cell r="N856" t="str">
            <v>ABNT TIPO III</v>
          </cell>
          <cell r="O856">
            <v>5.25</v>
          </cell>
          <cell r="P856" t="str">
            <v>104BPE0550</v>
          </cell>
        </row>
        <row r="857">
          <cell r="K857" t="str">
            <v>ECOLÓGICO</v>
          </cell>
          <cell r="L857">
            <v>1</v>
          </cell>
          <cell r="M857" t="str">
            <v>Chapa de Poliéster (PRFV)</v>
          </cell>
          <cell r="N857" t="str">
            <v>ABNT TIPO III</v>
          </cell>
          <cell r="O857">
            <v>0.79</v>
          </cell>
          <cell r="P857" t="str">
            <v>104BPE0550</v>
          </cell>
        </row>
        <row r="858">
          <cell r="K858" t="str">
            <v>ECOLÓGICO</v>
          </cell>
          <cell r="L858">
            <v>1</v>
          </cell>
          <cell r="M858" t="str">
            <v>Chapa de Poliéster (PRFV)</v>
          </cell>
          <cell r="N858" t="str">
            <v>ABNT TIPO III</v>
          </cell>
          <cell r="O858">
            <v>0.79</v>
          </cell>
          <cell r="P858" t="str">
            <v>104BPE0550</v>
          </cell>
        </row>
        <row r="859">
          <cell r="K859" t="str">
            <v>Perfil C Metálico de aço carbono - NBR 14890</v>
          </cell>
          <cell r="L859">
            <v>2</v>
          </cell>
          <cell r="M859" t="str">
            <v>Chapa de Poliéster (PRFV)</v>
          </cell>
          <cell r="N859" t="str">
            <v>ABNT TIPO III</v>
          </cell>
          <cell r="O859">
            <v>5.25</v>
          </cell>
          <cell r="P859" t="str">
            <v>104BPE0550</v>
          </cell>
        </row>
        <row r="860">
          <cell r="K860" t="str">
            <v>ECOLÓGICO</v>
          </cell>
          <cell r="L860">
            <v>1</v>
          </cell>
          <cell r="M860" t="str">
            <v>Chapa de Poliéster (PRFV)</v>
          </cell>
          <cell r="N860" t="str">
            <v>ABNT TIPO III</v>
          </cell>
          <cell r="O860">
            <v>0.52</v>
          </cell>
          <cell r="P860" t="str">
            <v>104BPE0550</v>
          </cell>
        </row>
        <row r="861">
          <cell r="K861" t="str">
            <v>ECOLÓGICO</v>
          </cell>
          <cell r="L861">
            <v>1</v>
          </cell>
          <cell r="M861" t="str">
            <v>Chapa de Poliéster (PRFV)</v>
          </cell>
          <cell r="N861" t="str">
            <v>ABNT TIPO III</v>
          </cell>
          <cell r="O861">
            <v>0.51</v>
          </cell>
          <cell r="P861" t="str">
            <v>104BPE0550</v>
          </cell>
        </row>
        <row r="862">
          <cell r="K862" t="str">
            <v>ECOLÓGICO</v>
          </cell>
          <cell r="L862">
            <v>1</v>
          </cell>
          <cell r="M862" t="str">
            <v>Chapa de Poliéster (PRFV)</v>
          </cell>
          <cell r="N862" t="str">
            <v>ABNT TIPO III</v>
          </cell>
          <cell r="O862">
            <v>0.79</v>
          </cell>
          <cell r="P862" t="str">
            <v>104BPE0550</v>
          </cell>
        </row>
        <row r="863">
          <cell r="K863" t="str">
            <v>ECOLÓGICO</v>
          </cell>
          <cell r="L863">
            <v>1</v>
          </cell>
          <cell r="M863" t="str">
            <v>Chapa de Poliéster (PRFV)</v>
          </cell>
          <cell r="N863" t="str">
            <v>ABNT TIPO III</v>
          </cell>
          <cell r="O863">
            <v>0.79</v>
          </cell>
          <cell r="P863" t="str">
            <v>104BPE0550</v>
          </cell>
        </row>
        <row r="864">
          <cell r="K864" t="str">
            <v>ECOLÓGICO</v>
          </cell>
          <cell r="L864">
            <v>1</v>
          </cell>
          <cell r="M864" t="str">
            <v>Chapa de Poliéster (PRFV)</v>
          </cell>
          <cell r="N864" t="str">
            <v>ABNT TIPO III</v>
          </cell>
          <cell r="O864">
            <v>1</v>
          </cell>
          <cell r="P864" t="str">
            <v>104BPE0550</v>
          </cell>
        </row>
        <row r="865">
          <cell r="K865" t="str">
            <v>Perfil C Metálico de aço carbono - NBR 14890</v>
          </cell>
          <cell r="L865">
            <v>2</v>
          </cell>
          <cell r="M865" t="str">
            <v>Chapa de Poliéster (PRFV)</v>
          </cell>
          <cell r="N865" t="str">
            <v>ABNT TIPO III</v>
          </cell>
          <cell r="O865">
            <v>4.5</v>
          </cell>
          <cell r="P865" t="str">
            <v>104BPE0550</v>
          </cell>
        </row>
        <row r="866">
          <cell r="K866" t="str">
            <v>Perfil C Metálico de aço carbono - NBR 14890</v>
          </cell>
          <cell r="L866">
            <v>2</v>
          </cell>
          <cell r="M866" t="str">
            <v>Chapa de Poliéster (PRFV)</v>
          </cell>
          <cell r="N866" t="str">
            <v>ABNT TIPO III</v>
          </cell>
          <cell r="O866">
            <v>4.5</v>
          </cell>
          <cell r="P866" t="str">
            <v>104BPE0550</v>
          </cell>
        </row>
        <row r="867">
          <cell r="K867" t="str">
            <v>ECOLÓGICO</v>
          </cell>
          <cell r="L867">
            <v>1</v>
          </cell>
          <cell r="M867" t="str">
            <v>Chapa de Poliéster (PRFV)</v>
          </cell>
          <cell r="N867" t="str">
            <v>ABNT TIPO III</v>
          </cell>
          <cell r="O867">
            <v>1.75</v>
          </cell>
          <cell r="P867" t="str">
            <v>104BPE0550</v>
          </cell>
        </row>
        <row r="868">
          <cell r="K868" t="str">
            <v>ECOLÓGICO</v>
          </cell>
          <cell r="L868">
            <v>1</v>
          </cell>
          <cell r="M868" t="str">
            <v>Chapa de Poliéster (PRFV)</v>
          </cell>
          <cell r="N868" t="str">
            <v>ABNT TIPO III</v>
          </cell>
          <cell r="O868">
            <v>0.79</v>
          </cell>
          <cell r="P868" t="str">
            <v>104BPE0550</v>
          </cell>
        </row>
        <row r="869">
          <cell r="K869" t="str">
            <v>ECOLÓGICO</v>
          </cell>
          <cell r="L869">
            <v>1</v>
          </cell>
          <cell r="M869" t="str">
            <v>Chapa de Poliéster (PRFV)</v>
          </cell>
          <cell r="N869" t="str">
            <v>ABNT TIPO III</v>
          </cell>
          <cell r="O869">
            <v>1.75</v>
          </cell>
          <cell r="P869" t="str">
            <v>104BPE0550</v>
          </cell>
        </row>
        <row r="870">
          <cell r="K870" t="str">
            <v>ECOLÓGICO</v>
          </cell>
          <cell r="L870">
            <v>1</v>
          </cell>
          <cell r="M870" t="str">
            <v>Chapa de Poliéster (PRFV)</v>
          </cell>
          <cell r="N870" t="str">
            <v>ABNT TIPO III</v>
          </cell>
          <cell r="O870">
            <v>1</v>
          </cell>
          <cell r="P870" t="str">
            <v>104BPE0550</v>
          </cell>
        </row>
        <row r="871">
          <cell r="K871" t="str">
            <v>Perfil C Metálico de aço carbono - NBR 14890</v>
          </cell>
          <cell r="L871">
            <v>2</v>
          </cell>
          <cell r="M871" t="str">
            <v>Chapa de Poliéster (PRFV)</v>
          </cell>
          <cell r="N871" t="str">
            <v>ABNT TIPO III</v>
          </cell>
          <cell r="O871">
            <v>5.25</v>
          </cell>
          <cell r="P871" t="str">
            <v>104BPE0550</v>
          </cell>
        </row>
        <row r="872">
          <cell r="K872" t="str">
            <v>SEMI-PÓRTICO</v>
          </cell>
          <cell r="L872">
            <v>1</v>
          </cell>
          <cell r="M872" t="str">
            <v>Chapa de Poliéster (PRFV)</v>
          </cell>
          <cell r="N872" t="str">
            <v>ABNT TIPO III</v>
          </cell>
          <cell r="O872">
            <v>9</v>
          </cell>
          <cell r="P872" t="str">
            <v>104BPE0550</v>
          </cell>
        </row>
        <row r="873">
          <cell r="K873" t="str">
            <v>ECOLÓGICO</v>
          </cell>
          <cell r="L873">
            <v>1</v>
          </cell>
          <cell r="M873" t="str">
            <v>Chapa de Poliéster (PRFV)</v>
          </cell>
          <cell r="N873" t="str">
            <v>ABNT TIPO III</v>
          </cell>
          <cell r="O873">
            <v>0.52</v>
          </cell>
          <cell r="P873" t="str">
            <v>104BPE0550</v>
          </cell>
        </row>
        <row r="874">
          <cell r="K874" t="str">
            <v>ECOLÓGICO</v>
          </cell>
          <cell r="L874">
            <v>1</v>
          </cell>
          <cell r="M874" t="str">
            <v>Chapa de Poliéster (PRFV)</v>
          </cell>
          <cell r="N874" t="str">
            <v>ABNT TIPO III</v>
          </cell>
          <cell r="O874">
            <v>0.51</v>
          </cell>
          <cell r="P874" t="str">
            <v>104BPE0550</v>
          </cell>
        </row>
        <row r="875">
          <cell r="K875" t="str">
            <v>ECOLÓGICO</v>
          </cell>
          <cell r="L875">
            <v>1</v>
          </cell>
          <cell r="M875" t="str">
            <v>Chapa de Poliéster (PRFV)</v>
          </cell>
          <cell r="N875" t="str">
            <v>ABNT TIPO III</v>
          </cell>
          <cell r="O875">
            <v>0.79</v>
          </cell>
          <cell r="P875" t="str">
            <v>104BPE0550</v>
          </cell>
        </row>
        <row r="876">
          <cell r="K876" t="str">
            <v>ECOLÓGICO</v>
          </cell>
          <cell r="L876">
            <v>1</v>
          </cell>
          <cell r="M876" t="str">
            <v>Chapa de Poliéster (PRFV)</v>
          </cell>
          <cell r="N876" t="str">
            <v>ABNT TIPO III</v>
          </cell>
          <cell r="O876">
            <v>0.79</v>
          </cell>
          <cell r="P876" t="str">
            <v>104BPE0550</v>
          </cell>
        </row>
        <row r="877">
          <cell r="K877" t="str">
            <v>Perfil C Metálico de aço carbono - NBR 14890</v>
          </cell>
          <cell r="L877">
            <v>2</v>
          </cell>
          <cell r="M877" t="str">
            <v>Chapa de Poliéster (PRFV)</v>
          </cell>
          <cell r="N877" t="str">
            <v>ABNT TIPO III</v>
          </cell>
          <cell r="O877">
            <v>5.25</v>
          </cell>
          <cell r="P877" t="str">
            <v>104BPE0550</v>
          </cell>
        </row>
        <row r="878">
          <cell r="K878" t="str">
            <v>ECOLÓGICO</v>
          </cell>
          <cell r="L878">
            <v>1</v>
          </cell>
          <cell r="M878" t="str">
            <v>Chapa de Poliéster (PRFV)</v>
          </cell>
          <cell r="N878" t="str">
            <v>ABNT TIPO III</v>
          </cell>
          <cell r="O878">
            <v>1</v>
          </cell>
          <cell r="P878" t="str">
            <v>104BPE0550</v>
          </cell>
        </row>
        <row r="879">
          <cell r="K879" t="str">
            <v>ECOLÓGICO</v>
          </cell>
          <cell r="L879">
            <v>1</v>
          </cell>
          <cell r="M879" t="str">
            <v>Chapa de Poliéster (PRFV)</v>
          </cell>
          <cell r="N879" t="str">
            <v>ABNT TIPO III</v>
          </cell>
          <cell r="O879">
            <v>1</v>
          </cell>
          <cell r="P879" t="str">
            <v>104BPE0550</v>
          </cell>
        </row>
        <row r="880">
          <cell r="K880" t="str">
            <v>ECOLÓGICO</v>
          </cell>
          <cell r="L880">
            <v>1</v>
          </cell>
          <cell r="M880" t="str">
            <v>Chapa de Poliéster (PRFV)</v>
          </cell>
          <cell r="N880" t="str">
            <v>ABNT TIPO III</v>
          </cell>
          <cell r="O880">
            <v>1</v>
          </cell>
          <cell r="P880" t="str">
            <v>104BPE0550</v>
          </cell>
        </row>
        <row r="881">
          <cell r="K881" t="str">
            <v>ECOLÓGICO</v>
          </cell>
          <cell r="L881">
            <v>1</v>
          </cell>
          <cell r="M881" t="str">
            <v>Chapa de Poliéster (PRFV)</v>
          </cell>
          <cell r="N881" t="str">
            <v>ABNT TIPO III</v>
          </cell>
          <cell r="O881">
            <v>0.51</v>
          </cell>
          <cell r="P881" t="str">
            <v>104BPE0550</v>
          </cell>
        </row>
        <row r="882">
          <cell r="K882" t="str">
            <v>ECOLÓGICO</v>
          </cell>
          <cell r="L882">
            <v>1</v>
          </cell>
          <cell r="M882" t="str">
            <v>Chapa de Poliéster (PRFV)</v>
          </cell>
          <cell r="N882" t="str">
            <v>ABNT TIPO III</v>
          </cell>
          <cell r="O882">
            <v>0.79</v>
          </cell>
          <cell r="P882" t="str">
            <v>104BPE0550</v>
          </cell>
        </row>
        <row r="883">
          <cell r="K883" t="str">
            <v>ECOLÓGICO</v>
          </cell>
          <cell r="L883">
            <v>1</v>
          </cell>
          <cell r="M883" t="str">
            <v>Chapa de Poliéster (PRFV)</v>
          </cell>
          <cell r="N883" t="str">
            <v>ABNT TIPO III</v>
          </cell>
          <cell r="O883">
            <v>0.79</v>
          </cell>
          <cell r="P883" t="str">
            <v>104BPE0550</v>
          </cell>
        </row>
        <row r="884">
          <cell r="K884" t="str">
            <v>Perfil C Metálico de aço carbono - NBR 14890</v>
          </cell>
          <cell r="L884">
            <v>2</v>
          </cell>
          <cell r="M884" t="str">
            <v>Chapa de Poliéster (PRFV)</v>
          </cell>
          <cell r="N884" t="str">
            <v>ABNT TIPO III</v>
          </cell>
          <cell r="O884">
            <v>7</v>
          </cell>
          <cell r="P884" t="str">
            <v>104BPE0550</v>
          </cell>
        </row>
        <row r="885">
          <cell r="K885" t="str">
            <v>Perfil C Metálico de aço carbono - NBR 14890</v>
          </cell>
          <cell r="L885">
            <v>2</v>
          </cell>
          <cell r="M885" t="str">
            <v>Chapa de Poliéster (PRFV)</v>
          </cell>
          <cell r="N885" t="str">
            <v>ABNT TIPO III</v>
          </cell>
          <cell r="O885">
            <v>3.75</v>
          </cell>
          <cell r="P885" t="str">
            <v>104BPE0550</v>
          </cell>
        </row>
        <row r="886">
          <cell r="K886" t="str">
            <v>ECOLÓGICO</v>
          </cell>
          <cell r="L886">
            <v>1</v>
          </cell>
          <cell r="M886" t="str">
            <v>Chapa de Poliéster (PRFV)</v>
          </cell>
          <cell r="N886" t="str">
            <v>ABNT TIPO III</v>
          </cell>
          <cell r="O886">
            <v>0.52</v>
          </cell>
          <cell r="P886" t="str">
            <v>104BPE0550</v>
          </cell>
        </row>
        <row r="887">
          <cell r="K887" t="str">
            <v>PÓRTICO</v>
          </cell>
          <cell r="L887">
            <v>1</v>
          </cell>
          <cell r="M887" t="str">
            <v>Chapa de Poliéster (PRFV)</v>
          </cell>
          <cell r="N887" t="str">
            <v>ABNT TIPO X</v>
          </cell>
          <cell r="O887">
            <v>10</v>
          </cell>
          <cell r="P887" t="str">
            <v>104BPE0550</v>
          </cell>
        </row>
        <row r="888">
          <cell r="M888" t="str">
            <v>Chapa de Poliéster (PRFV)</v>
          </cell>
          <cell r="N888" t="str">
            <v>ABNT TIPO X</v>
          </cell>
          <cell r="O888">
            <v>10</v>
          </cell>
          <cell r="P888" t="str">
            <v>104BPE0550</v>
          </cell>
        </row>
        <row r="889">
          <cell r="M889" t="str">
            <v>Chapa de Poliéster (PRFV)</v>
          </cell>
          <cell r="N889" t="str">
            <v>ABNT TIPO X</v>
          </cell>
          <cell r="O889">
            <v>10</v>
          </cell>
          <cell r="P889" t="str">
            <v>104BPE0550</v>
          </cell>
        </row>
        <row r="890">
          <cell r="M890" t="str">
            <v>Chapa de Poliéster (PRFV)</v>
          </cell>
          <cell r="N890" t="str">
            <v>ABNT TIPO X</v>
          </cell>
          <cell r="O890">
            <v>10</v>
          </cell>
          <cell r="P890" t="str">
            <v>104BPE0550</v>
          </cell>
        </row>
      </sheetData>
      <sheetData sheetId="30">
        <row r="16">
          <cell r="U16">
            <v>12</v>
          </cell>
        </row>
      </sheetData>
      <sheetData sheetId="31">
        <row r="16">
          <cell r="T16">
            <v>52</v>
          </cell>
        </row>
      </sheetData>
      <sheetData sheetId="32"/>
      <sheetData sheetId="33">
        <row r="13">
          <cell r="V13">
            <v>80</v>
          </cell>
          <cell r="X13" t="str">
            <v>104BPE0450</v>
          </cell>
        </row>
        <row r="14">
          <cell r="V14">
            <v>75</v>
          </cell>
          <cell r="X14" t="str">
            <v>104BPE0450</v>
          </cell>
        </row>
        <row r="15">
          <cell r="V15">
            <v>62</v>
          </cell>
          <cell r="X15" t="str">
            <v>104BPE0450</v>
          </cell>
        </row>
        <row r="16">
          <cell r="V16">
            <v>75</v>
          </cell>
          <cell r="X16" t="str">
            <v>104BPE0450</v>
          </cell>
        </row>
        <row r="17">
          <cell r="W17">
            <v>40</v>
          </cell>
          <cell r="X17" t="str">
            <v>104BPE0450</v>
          </cell>
        </row>
        <row r="18">
          <cell r="W18">
            <v>40</v>
          </cell>
          <cell r="X18" t="str">
            <v>104BPE0450</v>
          </cell>
        </row>
        <row r="19">
          <cell r="V19">
            <v>50</v>
          </cell>
          <cell r="X19" t="str">
            <v>104BPE0450</v>
          </cell>
        </row>
        <row r="20">
          <cell r="V20">
            <v>50</v>
          </cell>
          <cell r="X20" t="str">
            <v>104BPE0450</v>
          </cell>
        </row>
        <row r="21">
          <cell r="V21">
            <v>60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34">
        <row r="13">
          <cell r="V13">
            <v>50</v>
          </cell>
          <cell r="X13" t="str">
            <v>104BPE0330</v>
          </cell>
        </row>
        <row r="14">
          <cell r="W14">
            <v>25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45</v>
          </cell>
          <cell r="X16" t="str">
            <v>104BPE0530</v>
          </cell>
        </row>
        <row r="17">
          <cell r="V17">
            <v>70</v>
          </cell>
          <cell r="X17" t="str">
            <v>104BPE0330</v>
          </cell>
        </row>
        <row r="18">
          <cell r="W18">
            <v>42</v>
          </cell>
          <cell r="X18" t="str">
            <v>104BPE0330</v>
          </cell>
        </row>
      </sheetData>
      <sheetData sheetId="35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W15">
            <v>40</v>
          </cell>
          <cell r="X15" t="str">
            <v>104BPE0490</v>
          </cell>
        </row>
        <row r="16">
          <cell r="V16">
            <v>20</v>
          </cell>
          <cell r="X16" t="str">
            <v>104BPE0490</v>
          </cell>
        </row>
        <row r="17">
          <cell r="W17">
            <v>30</v>
          </cell>
          <cell r="X17" t="str">
            <v>104BPE0490</v>
          </cell>
        </row>
        <row r="18">
          <cell r="W18">
            <v>20</v>
          </cell>
          <cell r="X18" t="str">
            <v>104BPE0490</v>
          </cell>
        </row>
        <row r="19">
          <cell r="V19">
            <v>30</v>
          </cell>
          <cell r="X19" t="str">
            <v>104BPE0490</v>
          </cell>
        </row>
        <row r="20">
          <cell r="V20">
            <v>48</v>
          </cell>
          <cell r="X20" t="str">
            <v>104BPE0490</v>
          </cell>
        </row>
      </sheetData>
      <sheetData sheetId="36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V15">
            <v>55</v>
          </cell>
          <cell r="X15" t="str">
            <v>104BPE0490</v>
          </cell>
        </row>
        <row r="16">
          <cell r="V16">
            <v>75</v>
          </cell>
          <cell r="X16" t="str">
            <v>104BPE0490</v>
          </cell>
        </row>
        <row r="17">
          <cell r="W17">
            <v>40</v>
          </cell>
          <cell r="X17" t="str">
            <v>104BPE0490</v>
          </cell>
        </row>
        <row r="18">
          <cell r="W18">
            <v>40</v>
          </cell>
          <cell r="X18" t="str">
            <v>104BPE0490</v>
          </cell>
        </row>
        <row r="19">
          <cell r="V19">
            <v>59</v>
          </cell>
          <cell r="X19" t="str">
            <v>104BPE0490</v>
          </cell>
        </row>
        <row r="20">
          <cell r="V20">
            <v>59</v>
          </cell>
          <cell r="X20" t="str">
            <v>104BPE0490</v>
          </cell>
        </row>
        <row r="21">
          <cell r="V21">
            <v>25</v>
          </cell>
          <cell r="X21" t="str">
            <v>104BPE0490</v>
          </cell>
        </row>
      </sheetData>
      <sheetData sheetId="37">
        <row r="16">
          <cell r="W16">
            <v>77</v>
          </cell>
          <cell r="X16" t="str">
            <v>104BPE0450</v>
          </cell>
        </row>
        <row r="17">
          <cell r="W17">
            <v>77</v>
          </cell>
          <cell r="X17" t="str">
            <v>104BPE0450</v>
          </cell>
        </row>
        <row r="18">
          <cell r="W18">
            <v>77</v>
          </cell>
          <cell r="X18" t="str">
            <v>104BPE0450</v>
          </cell>
        </row>
        <row r="19">
          <cell r="W19">
            <v>5</v>
          </cell>
          <cell r="X19" t="str">
            <v>104BPE0450</v>
          </cell>
        </row>
        <row r="20">
          <cell r="W20">
            <v>5</v>
          </cell>
          <cell r="X20" t="str">
            <v>104BPE0450</v>
          </cell>
        </row>
        <row r="21">
          <cell r="W21">
            <v>5</v>
          </cell>
          <cell r="X21" t="str">
            <v>104BPE0450</v>
          </cell>
        </row>
        <row r="22">
          <cell r="W22">
            <v>24</v>
          </cell>
          <cell r="X22" t="str">
            <v>104BPE0450</v>
          </cell>
        </row>
        <row r="23">
          <cell r="W23">
            <v>24</v>
          </cell>
          <cell r="X23" t="str">
            <v>104BPE0450</v>
          </cell>
        </row>
        <row r="24">
          <cell r="W24">
            <v>24</v>
          </cell>
          <cell r="X24" t="str">
            <v>104BPE0450</v>
          </cell>
        </row>
        <row r="25">
          <cell r="W25">
            <v>47</v>
          </cell>
          <cell r="X25" t="str">
            <v>104BPE0450</v>
          </cell>
        </row>
        <row r="26">
          <cell r="W26">
            <v>47</v>
          </cell>
          <cell r="X26" t="str">
            <v>104BPE0450</v>
          </cell>
        </row>
        <row r="27">
          <cell r="W27">
            <v>47</v>
          </cell>
          <cell r="X27" t="str">
            <v>104BPE0450</v>
          </cell>
        </row>
        <row r="28">
          <cell r="W28">
            <v>19</v>
          </cell>
          <cell r="X28" t="str">
            <v>104BPE0450</v>
          </cell>
        </row>
        <row r="29">
          <cell r="W29">
            <v>19</v>
          </cell>
          <cell r="X29" t="str">
            <v>104BPE0450</v>
          </cell>
        </row>
        <row r="30">
          <cell r="W30">
            <v>19</v>
          </cell>
          <cell r="X30" t="str">
            <v>104BPE0450</v>
          </cell>
        </row>
        <row r="31">
          <cell r="W31">
            <v>9</v>
          </cell>
          <cell r="X31" t="str">
            <v>104BPE0450</v>
          </cell>
        </row>
        <row r="32">
          <cell r="W32">
            <v>9</v>
          </cell>
          <cell r="X32" t="str">
            <v>104BPE0450</v>
          </cell>
        </row>
        <row r="33">
          <cell r="W33">
            <v>9</v>
          </cell>
          <cell r="X33" t="str">
            <v>104BPE0450</v>
          </cell>
        </row>
        <row r="34">
          <cell r="W34">
            <v>19</v>
          </cell>
          <cell r="X34" t="str">
            <v>104BPE0450</v>
          </cell>
        </row>
        <row r="35">
          <cell r="W35">
            <v>19</v>
          </cell>
          <cell r="X35" t="str">
            <v>104BPE0450</v>
          </cell>
        </row>
        <row r="36">
          <cell r="W36">
            <v>19</v>
          </cell>
          <cell r="X36" t="str">
            <v>104BPE0450</v>
          </cell>
        </row>
        <row r="37">
          <cell r="W37">
            <v>44</v>
          </cell>
          <cell r="X37" t="str">
            <v>104BPE0450</v>
          </cell>
        </row>
        <row r="38">
          <cell r="W38">
            <v>44</v>
          </cell>
          <cell r="X38" t="str">
            <v>104BPE0450</v>
          </cell>
        </row>
        <row r="39">
          <cell r="W39">
            <v>44</v>
          </cell>
          <cell r="X39" t="str">
            <v>104BPE0450</v>
          </cell>
        </row>
        <row r="40">
          <cell r="W40">
            <v>28</v>
          </cell>
          <cell r="X40" t="str">
            <v>104BPE0450</v>
          </cell>
        </row>
        <row r="41">
          <cell r="W41">
            <v>28</v>
          </cell>
          <cell r="X41" t="str">
            <v>104BPE0450</v>
          </cell>
        </row>
        <row r="42">
          <cell r="W42">
            <v>28</v>
          </cell>
          <cell r="X42" t="str">
            <v>104BPE0450</v>
          </cell>
        </row>
        <row r="43">
          <cell r="W43">
            <v>18</v>
          </cell>
          <cell r="X43" t="str">
            <v>104BPE0450</v>
          </cell>
        </row>
        <row r="44">
          <cell r="W44">
            <v>18</v>
          </cell>
          <cell r="X44" t="str">
            <v>104BPE0450</v>
          </cell>
        </row>
        <row r="45">
          <cell r="W45">
            <v>18</v>
          </cell>
          <cell r="X45" t="str">
            <v>104BPE0450</v>
          </cell>
        </row>
        <row r="46">
          <cell r="W46">
            <v>21</v>
          </cell>
          <cell r="X46" t="str">
            <v>104BPE0450</v>
          </cell>
        </row>
        <row r="47">
          <cell r="W47">
            <v>21</v>
          </cell>
          <cell r="X47" t="str">
            <v>104BPE0450</v>
          </cell>
        </row>
        <row r="48">
          <cell r="W48">
            <v>21</v>
          </cell>
          <cell r="X48" t="str">
            <v>104BPE0450</v>
          </cell>
        </row>
        <row r="49">
          <cell r="W49">
            <v>29</v>
          </cell>
          <cell r="X49" t="str">
            <v>104BPE0450</v>
          </cell>
        </row>
        <row r="50">
          <cell r="W50">
            <v>29</v>
          </cell>
          <cell r="X50" t="str">
            <v>104BPE0450</v>
          </cell>
        </row>
        <row r="51">
          <cell r="W51">
            <v>29</v>
          </cell>
          <cell r="X51" t="str">
            <v>104BPE0450</v>
          </cell>
        </row>
        <row r="52">
          <cell r="W52">
            <v>23</v>
          </cell>
          <cell r="X52" t="str">
            <v>104BPE0450</v>
          </cell>
        </row>
        <row r="53">
          <cell r="W53">
            <v>23</v>
          </cell>
          <cell r="X53" t="str">
            <v>104BPE0450</v>
          </cell>
        </row>
        <row r="54">
          <cell r="W54">
            <v>23</v>
          </cell>
          <cell r="X54" t="str">
            <v>104BPE0450</v>
          </cell>
        </row>
        <row r="55">
          <cell r="W55">
            <v>50</v>
          </cell>
          <cell r="X55" t="str">
            <v>104BPE0450</v>
          </cell>
        </row>
        <row r="56">
          <cell r="W56">
            <v>50</v>
          </cell>
          <cell r="X56" t="str">
            <v>104BPE0450</v>
          </cell>
        </row>
        <row r="57">
          <cell r="W57">
            <v>50</v>
          </cell>
          <cell r="X57" t="str">
            <v>104BPE0450</v>
          </cell>
        </row>
        <row r="58">
          <cell r="W58">
            <v>25</v>
          </cell>
          <cell r="X58" t="str">
            <v>104BPE0450</v>
          </cell>
        </row>
        <row r="59">
          <cell r="W59">
            <v>25</v>
          </cell>
          <cell r="X59" t="str">
            <v>104BPE0450</v>
          </cell>
        </row>
        <row r="60">
          <cell r="W60">
            <v>25</v>
          </cell>
          <cell r="X60" t="str">
            <v>104BPE0450</v>
          </cell>
        </row>
        <row r="61">
          <cell r="W61">
            <v>1</v>
          </cell>
          <cell r="X61" t="str">
            <v>104BPE0450</v>
          </cell>
        </row>
        <row r="62">
          <cell r="W62">
            <v>1</v>
          </cell>
          <cell r="X62" t="str">
            <v>104BPE0450</v>
          </cell>
        </row>
        <row r="63">
          <cell r="W63">
            <v>1</v>
          </cell>
          <cell r="X63" t="str">
            <v>104BPE0450</v>
          </cell>
        </row>
        <row r="64">
          <cell r="W64">
            <v>21</v>
          </cell>
          <cell r="X64" t="str">
            <v>104BPE0450</v>
          </cell>
        </row>
        <row r="65">
          <cell r="W65">
            <v>21</v>
          </cell>
          <cell r="X65" t="str">
            <v>104BPE0450</v>
          </cell>
        </row>
        <row r="66">
          <cell r="W66">
            <v>21</v>
          </cell>
          <cell r="X66" t="str">
            <v>104BPE0450</v>
          </cell>
        </row>
        <row r="67">
          <cell r="W67">
            <v>49</v>
          </cell>
          <cell r="X67" t="str">
            <v>104BPE0450</v>
          </cell>
        </row>
        <row r="68">
          <cell r="W68">
            <v>49</v>
          </cell>
          <cell r="X68" t="str">
            <v>104BPE0450</v>
          </cell>
        </row>
        <row r="69">
          <cell r="W69">
            <v>49</v>
          </cell>
          <cell r="X69" t="str">
            <v>104BPE0450</v>
          </cell>
        </row>
        <row r="70">
          <cell r="W70">
            <v>20</v>
          </cell>
          <cell r="X70" t="str">
            <v>104BPE0450</v>
          </cell>
        </row>
        <row r="71">
          <cell r="W71">
            <v>20</v>
          </cell>
          <cell r="X71" t="str">
            <v>104BPE0450</v>
          </cell>
        </row>
        <row r="72">
          <cell r="W72">
            <v>20</v>
          </cell>
          <cell r="X72" t="str">
            <v>104BPE0450</v>
          </cell>
        </row>
        <row r="73">
          <cell r="W73">
            <v>15</v>
          </cell>
          <cell r="X73" t="str">
            <v>104BPE0450</v>
          </cell>
        </row>
        <row r="74">
          <cell r="W74">
            <v>15</v>
          </cell>
          <cell r="X74" t="str">
            <v>104BPE0450</v>
          </cell>
        </row>
        <row r="75">
          <cell r="W75">
            <v>15</v>
          </cell>
          <cell r="X75" t="str">
            <v>104BPE0450</v>
          </cell>
        </row>
        <row r="76">
          <cell r="W76">
            <v>26</v>
          </cell>
          <cell r="X76" t="str">
            <v>104BPE0450</v>
          </cell>
        </row>
        <row r="77">
          <cell r="W77">
            <v>26</v>
          </cell>
          <cell r="X77" t="str">
            <v>104BPE0450</v>
          </cell>
        </row>
        <row r="78">
          <cell r="W78">
            <v>26</v>
          </cell>
          <cell r="X78" t="str">
            <v>104BPE0450</v>
          </cell>
        </row>
        <row r="79">
          <cell r="W79">
            <v>5</v>
          </cell>
          <cell r="X79" t="str">
            <v>104BPE0450</v>
          </cell>
        </row>
        <row r="80">
          <cell r="W80">
            <v>5</v>
          </cell>
          <cell r="X80" t="str">
            <v>104BPE0450</v>
          </cell>
        </row>
        <row r="81">
          <cell r="W81">
            <v>5</v>
          </cell>
          <cell r="X81" t="str">
            <v>104BPE0450</v>
          </cell>
        </row>
        <row r="82">
          <cell r="W82">
            <v>19</v>
          </cell>
          <cell r="X82" t="str">
            <v>104BPE0450</v>
          </cell>
        </row>
        <row r="83">
          <cell r="W83">
            <v>19</v>
          </cell>
          <cell r="X83" t="str">
            <v>104BPE0450</v>
          </cell>
        </row>
        <row r="84">
          <cell r="W84">
            <v>19</v>
          </cell>
          <cell r="X84" t="str">
            <v>104BPE0450</v>
          </cell>
        </row>
        <row r="85">
          <cell r="W85">
            <v>2</v>
          </cell>
          <cell r="X85" t="str">
            <v>104BPE0450</v>
          </cell>
        </row>
        <row r="86">
          <cell r="W86">
            <v>2</v>
          </cell>
          <cell r="X86" t="str">
            <v>104BPE0450</v>
          </cell>
        </row>
        <row r="87">
          <cell r="W87">
            <v>2</v>
          </cell>
          <cell r="X87" t="str">
            <v>104BPE0450</v>
          </cell>
        </row>
        <row r="88">
          <cell r="W88">
            <v>19</v>
          </cell>
          <cell r="X88" t="str">
            <v>104BPE0450</v>
          </cell>
        </row>
        <row r="89">
          <cell r="W89">
            <v>19</v>
          </cell>
          <cell r="X89" t="str">
            <v>104BPE0450</v>
          </cell>
        </row>
        <row r="90">
          <cell r="W90">
            <v>19</v>
          </cell>
          <cell r="X90" t="str">
            <v>104BPE0450</v>
          </cell>
        </row>
        <row r="91">
          <cell r="W91">
            <v>20</v>
          </cell>
          <cell r="X91" t="str">
            <v>104BPE0450</v>
          </cell>
        </row>
        <row r="92">
          <cell r="W92">
            <v>20</v>
          </cell>
          <cell r="X92" t="str">
            <v>104BPE0450</v>
          </cell>
        </row>
        <row r="93">
          <cell r="W93">
            <v>20</v>
          </cell>
          <cell r="X93" t="str">
            <v>104BPE0450</v>
          </cell>
        </row>
        <row r="94">
          <cell r="W94">
            <v>37</v>
          </cell>
          <cell r="X94" t="str">
            <v>104BPE0450</v>
          </cell>
        </row>
        <row r="95">
          <cell r="W95">
            <v>37</v>
          </cell>
          <cell r="X95" t="str">
            <v>104BPE0450</v>
          </cell>
        </row>
        <row r="96">
          <cell r="W96">
            <v>37</v>
          </cell>
          <cell r="X96" t="str">
            <v>104BPE0450</v>
          </cell>
        </row>
        <row r="97">
          <cell r="W97">
            <v>75</v>
          </cell>
          <cell r="X97" t="str">
            <v>104BPE0450</v>
          </cell>
        </row>
        <row r="98">
          <cell r="W98">
            <v>75</v>
          </cell>
          <cell r="X98" t="str">
            <v>104BPE0450</v>
          </cell>
        </row>
        <row r="99">
          <cell r="W99">
            <v>75</v>
          </cell>
          <cell r="X99" t="str">
            <v>104BPE0450</v>
          </cell>
        </row>
        <row r="100">
          <cell r="W100">
            <v>35</v>
          </cell>
          <cell r="X100" t="str">
            <v>104BPE0450</v>
          </cell>
        </row>
        <row r="101">
          <cell r="W101">
            <v>35</v>
          </cell>
          <cell r="X101" t="str">
            <v>104BPE0450</v>
          </cell>
        </row>
        <row r="102">
          <cell r="W102">
            <v>35</v>
          </cell>
          <cell r="X102" t="str">
            <v>104BPE0450</v>
          </cell>
        </row>
        <row r="103">
          <cell r="W103">
            <v>104</v>
          </cell>
          <cell r="X103" t="str">
            <v>104BPE0450</v>
          </cell>
        </row>
        <row r="104">
          <cell r="W104">
            <v>104</v>
          </cell>
          <cell r="X104" t="str">
            <v>104BPE0450</v>
          </cell>
        </row>
        <row r="105">
          <cell r="W105">
            <v>104</v>
          </cell>
          <cell r="X105" t="str">
            <v>104BPE0450</v>
          </cell>
        </row>
        <row r="106">
          <cell r="W106">
            <v>75</v>
          </cell>
          <cell r="X106" t="str">
            <v>104BPE0450</v>
          </cell>
        </row>
        <row r="107">
          <cell r="W107">
            <v>75</v>
          </cell>
          <cell r="X107" t="str">
            <v>104BPE0450</v>
          </cell>
        </row>
        <row r="108">
          <cell r="W108">
            <v>75</v>
          </cell>
          <cell r="X108" t="str">
            <v>104BPE0450</v>
          </cell>
        </row>
        <row r="109">
          <cell r="W109">
            <v>200</v>
          </cell>
          <cell r="X109" t="str">
            <v>104BPE0450</v>
          </cell>
        </row>
        <row r="110">
          <cell r="W110">
            <v>200</v>
          </cell>
          <cell r="X110" t="str">
            <v>104BPE0450</v>
          </cell>
        </row>
        <row r="111">
          <cell r="W111">
            <v>200</v>
          </cell>
          <cell r="X111" t="str">
            <v>104BPE0450</v>
          </cell>
        </row>
        <row r="112">
          <cell r="W112">
            <v>21</v>
          </cell>
          <cell r="X112" t="str">
            <v>104BPE0470</v>
          </cell>
        </row>
        <row r="113">
          <cell r="W113">
            <v>21</v>
          </cell>
          <cell r="X113" t="str">
            <v>104BPE0470</v>
          </cell>
        </row>
        <row r="114">
          <cell r="W114">
            <v>21</v>
          </cell>
          <cell r="X114" t="str">
            <v>104BPE0470</v>
          </cell>
        </row>
        <row r="115">
          <cell r="W115">
            <v>113</v>
          </cell>
          <cell r="X115" t="str">
            <v>104BPE0470</v>
          </cell>
        </row>
        <row r="116">
          <cell r="W116">
            <v>113</v>
          </cell>
          <cell r="X116" t="str">
            <v>104BPE0470</v>
          </cell>
        </row>
        <row r="117">
          <cell r="W117">
            <v>113</v>
          </cell>
          <cell r="X117" t="str">
            <v>104BPE0470</v>
          </cell>
        </row>
        <row r="118">
          <cell r="W118">
            <v>84</v>
          </cell>
          <cell r="X118" t="str">
            <v>104BPE0470</v>
          </cell>
        </row>
        <row r="119">
          <cell r="W119">
            <v>84</v>
          </cell>
          <cell r="X119" t="str">
            <v>104BPE0470</v>
          </cell>
        </row>
        <row r="120">
          <cell r="W120">
            <v>84</v>
          </cell>
          <cell r="X120" t="str">
            <v>104BPE0470</v>
          </cell>
        </row>
        <row r="121">
          <cell r="W121">
            <v>66</v>
          </cell>
          <cell r="X121" t="str">
            <v>104BPE0490</v>
          </cell>
        </row>
        <row r="122">
          <cell r="W122">
            <v>66</v>
          </cell>
          <cell r="X122" t="str">
            <v>104BPE0490</v>
          </cell>
        </row>
        <row r="123">
          <cell r="W123">
            <v>66</v>
          </cell>
          <cell r="X123" t="str">
            <v>104BPE0490</v>
          </cell>
        </row>
        <row r="124">
          <cell r="W124">
            <v>33</v>
          </cell>
          <cell r="X124" t="str">
            <v>104BPE0490</v>
          </cell>
        </row>
        <row r="125">
          <cell r="W125">
            <v>33</v>
          </cell>
          <cell r="X125" t="str">
            <v>104BPE0490</v>
          </cell>
        </row>
        <row r="126">
          <cell r="W126">
            <v>33</v>
          </cell>
          <cell r="X126" t="str">
            <v>104BPE0490</v>
          </cell>
        </row>
        <row r="127">
          <cell r="W127">
            <v>14</v>
          </cell>
          <cell r="X127" t="str">
            <v>104BPE0490</v>
          </cell>
        </row>
        <row r="128">
          <cell r="W128">
            <v>14</v>
          </cell>
          <cell r="X128" t="str">
            <v>104BPE0490</v>
          </cell>
        </row>
        <row r="129">
          <cell r="W129">
            <v>14</v>
          </cell>
          <cell r="X129" t="str">
            <v>104BPE0490</v>
          </cell>
        </row>
        <row r="130">
          <cell r="W130">
            <v>57</v>
          </cell>
          <cell r="X130" t="str">
            <v>104BPE0490</v>
          </cell>
        </row>
        <row r="131">
          <cell r="W131">
            <v>57</v>
          </cell>
          <cell r="X131" t="str">
            <v>104BPE0490</v>
          </cell>
        </row>
        <row r="132">
          <cell r="W132">
            <v>57</v>
          </cell>
          <cell r="X132" t="str">
            <v>104BPE0490</v>
          </cell>
        </row>
        <row r="133">
          <cell r="W133">
            <v>4</v>
          </cell>
          <cell r="X133" t="str">
            <v>104BPE0490</v>
          </cell>
        </row>
        <row r="134">
          <cell r="W134">
            <v>4</v>
          </cell>
          <cell r="X134" t="str">
            <v>104BPE0490</v>
          </cell>
        </row>
        <row r="135">
          <cell r="W135">
            <v>4</v>
          </cell>
          <cell r="X135" t="str">
            <v>104BPE0490</v>
          </cell>
        </row>
        <row r="136">
          <cell r="W136">
            <v>58</v>
          </cell>
          <cell r="X136" t="str">
            <v>104BPE0490</v>
          </cell>
        </row>
        <row r="137">
          <cell r="W137">
            <v>58</v>
          </cell>
          <cell r="X137" t="str">
            <v>104BPE0490</v>
          </cell>
        </row>
        <row r="138">
          <cell r="W138">
            <v>58</v>
          </cell>
          <cell r="X138" t="str">
            <v>104BPE0490</v>
          </cell>
        </row>
        <row r="139">
          <cell r="W139">
            <v>75</v>
          </cell>
          <cell r="X139" t="str">
            <v>104BPE0490</v>
          </cell>
        </row>
        <row r="140">
          <cell r="W140">
            <v>75</v>
          </cell>
          <cell r="X140" t="str">
            <v>104BPE0490</v>
          </cell>
        </row>
        <row r="141">
          <cell r="W141">
            <v>75</v>
          </cell>
          <cell r="X141" t="str">
            <v>104BPE0490</v>
          </cell>
        </row>
        <row r="142">
          <cell r="W142">
            <v>4</v>
          </cell>
          <cell r="X142" t="str">
            <v>104BPE0490</v>
          </cell>
        </row>
        <row r="143">
          <cell r="W143">
            <v>4</v>
          </cell>
          <cell r="X143" t="str">
            <v>104BPE0490</v>
          </cell>
        </row>
        <row r="144">
          <cell r="W144">
            <v>4</v>
          </cell>
          <cell r="X144" t="str">
            <v>104BPE0490</v>
          </cell>
        </row>
        <row r="145">
          <cell r="W145">
            <v>57</v>
          </cell>
          <cell r="X145" t="str">
            <v>104BPE0490</v>
          </cell>
        </row>
        <row r="146">
          <cell r="W146">
            <v>57</v>
          </cell>
          <cell r="X146" t="str">
            <v>104BPE0490</v>
          </cell>
        </row>
        <row r="147">
          <cell r="W147">
            <v>57</v>
          </cell>
          <cell r="X147" t="str">
            <v>104BPE0490</v>
          </cell>
        </row>
        <row r="148">
          <cell r="W148">
            <v>67</v>
          </cell>
          <cell r="X148" t="str">
            <v>104BPE0490</v>
          </cell>
        </row>
        <row r="149">
          <cell r="W149">
            <v>67</v>
          </cell>
          <cell r="X149" t="str">
            <v>104BPE0490</v>
          </cell>
        </row>
        <row r="150">
          <cell r="W150">
            <v>67</v>
          </cell>
          <cell r="X150" t="str">
            <v>104BPE0490</v>
          </cell>
        </row>
        <row r="151">
          <cell r="W151">
            <v>75</v>
          </cell>
          <cell r="X151" t="str">
            <v>104BPE0490</v>
          </cell>
        </row>
        <row r="152">
          <cell r="W152">
            <v>75</v>
          </cell>
          <cell r="X152" t="str">
            <v>104BPE0490</v>
          </cell>
        </row>
        <row r="153">
          <cell r="W153">
            <v>75</v>
          </cell>
          <cell r="X153" t="str">
            <v>104BPE0490</v>
          </cell>
        </row>
        <row r="154">
          <cell r="W154">
            <v>32</v>
          </cell>
          <cell r="X154" t="str">
            <v>104BPE0490</v>
          </cell>
        </row>
        <row r="155">
          <cell r="W155">
            <v>32</v>
          </cell>
          <cell r="X155" t="str">
            <v>104BPE0490</v>
          </cell>
        </row>
        <row r="156">
          <cell r="W156">
            <v>32</v>
          </cell>
          <cell r="X156" t="str">
            <v>104BPE0490</v>
          </cell>
        </row>
        <row r="157">
          <cell r="W157">
            <v>21</v>
          </cell>
          <cell r="X157" t="str">
            <v>104BPE0490</v>
          </cell>
        </row>
        <row r="158">
          <cell r="W158">
            <v>21</v>
          </cell>
          <cell r="X158" t="str">
            <v>104BPE0490</v>
          </cell>
        </row>
        <row r="159">
          <cell r="W159">
            <v>21</v>
          </cell>
          <cell r="X159" t="str">
            <v>104BPE0490</v>
          </cell>
        </row>
        <row r="160">
          <cell r="W160">
            <v>121</v>
          </cell>
          <cell r="X160" t="str">
            <v>104BPE0490</v>
          </cell>
        </row>
        <row r="161">
          <cell r="W161">
            <v>121</v>
          </cell>
          <cell r="X161" t="str">
            <v>104BPE0490</v>
          </cell>
        </row>
        <row r="162">
          <cell r="W162">
            <v>121</v>
          </cell>
          <cell r="X162" t="str">
            <v>104BPE0490</v>
          </cell>
        </row>
        <row r="163">
          <cell r="W163">
            <v>37</v>
          </cell>
          <cell r="X163" t="str">
            <v>104BPE0490</v>
          </cell>
        </row>
        <row r="164">
          <cell r="W164">
            <v>37</v>
          </cell>
          <cell r="X164" t="str">
            <v>104BPE0490</v>
          </cell>
        </row>
        <row r="165">
          <cell r="W165">
            <v>37</v>
          </cell>
          <cell r="X165" t="str">
            <v>104BPE0490</v>
          </cell>
        </row>
        <row r="166">
          <cell r="W166">
            <v>13</v>
          </cell>
          <cell r="X166" t="str">
            <v>104BPE0490</v>
          </cell>
        </row>
        <row r="167">
          <cell r="W167">
            <v>13</v>
          </cell>
          <cell r="X167" t="str">
            <v>104BPE0490</v>
          </cell>
        </row>
        <row r="168">
          <cell r="W168">
            <v>13</v>
          </cell>
          <cell r="X168" t="str">
            <v>104BPE0490</v>
          </cell>
        </row>
        <row r="169">
          <cell r="W169">
            <v>28</v>
          </cell>
          <cell r="X169" t="str">
            <v>104BPE0490</v>
          </cell>
        </row>
        <row r="170">
          <cell r="W170">
            <v>28</v>
          </cell>
          <cell r="X170" t="str">
            <v>104BPE0490</v>
          </cell>
        </row>
        <row r="171">
          <cell r="W171">
            <v>28</v>
          </cell>
          <cell r="X171" t="str">
            <v>104BPE0490</v>
          </cell>
        </row>
        <row r="172">
          <cell r="W172">
            <v>5</v>
          </cell>
          <cell r="X172" t="str">
            <v>104BPE0490</v>
          </cell>
        </row>
        <row r="173">
          <cell r="W173">
            <v>5</v>
          </cell>
          <cell r="X173" t="str">
            <v>104BPE0490</v>
          </cell>
        </row>
        <row r="174">
          <cell r="W174">
            <v>5</v>
          </cell>
          <cell r="X174" t="str">
            <v>104BPE0490</v>
          </cell>
        </row>
        <row r="175">
          <cell r="W175">
            <v>23</v>
          </cell>
          <cell r="X175" t="str">
            <v>104BPE0490</v>
          </cell>
        </row>
        <row r="176">
          <cell r="W176">
            <v>23</v>
          </cell>
          <cell r="X176" t="str">
            <v>104BPE0490</v>
          </cell>
        </row>
        <row r="177">
          <cell r="W177">
            <v>23</v>
          </cell>
          <cell r="X177" t="str">
            <v>104BPE0490</v>
          </cell>
        </row>
        <row r="178">
          <cell r="W178">
            <v>57</v>
          </cell>
          <cell r="X178" t="str">
            <v>104BPE0490</v>
          </cell>
        </row>
        <row r="179">
          <cell r="W179">
            <v>57</v>
          </cell>
          <cell r="X179" t="str">
            <v>104BPE0490</v>
          </cell>
        </row>
        <row r="180">
          <cell r="W180">
            <v>57</v>
          </cell>
          <cell r="X180" t="str">
            <v>104BPE0490</v>
          </cell>
        </row>
        <row r="181">
          <cell r="W181">
            <v>46</v>
          </cell>
          <cell r="X181" t="str">
            <v>104BPE0490</v>
          </cell>
        </row>
        <row r="182">
          <cell r="W182">
            <v>46</v>
          </cell>
          <cell r="X182" t="str">
            <v>104BPE0490</v>
          </cell>
        </row>
        <row r="183">
          <cell r="W183">
            <v>46</v>
          </cell>
          <cell r="X183" t="str">
            <v>104BPE0490</v>
          </cell>
        </row>
        <row r="184">
          <cell r="W184">
            <v>11</v>
          </cell>
          <cell r="X184" t="str">
            <v>104BPE0490</v>
          </cell>
        </row>
        <row r="185">
          <cell r="W185">
            <v>11</v>
          </cell>
          <cell r="X185" t="str">
            <v>104BPE0490</v>
          </cell>
        </row>
        <row r="186">
          <cell r="W186">
            <v>11</v>
          </cell>
          <cell r="X186" t="str">
            <v>104BPE0490</v>
          </cell>
        </row>
        <row r="187">
          <cell r="W187">
            <v>26</v>
          </cell>
          <cell r="X187" t="str">
            <v>104BPE0490</v>
          </cell>
        </row>
        <row r="188">
          <cell r="W188">
            <v>26</v>
          </cell>
          <cell r="X188" t="str">
            <v>104BPE0490</v>
          </cell>
        </row>
        <row r="189">
          <cell r="W189">
            <v>26</v>
          </cell>
          <cell r="X189" t="str">
            <v>104BPE0490</v>
          </cell>
        </row>
        <row r="190">
          <cell r="W190">
            <v>80</v>
          </cell>
          <cell r="X190" t="str">
            <v>104BPE0490</v>
          </cell>
        </row>
        <row r="191">
          <cell r="W191">
            <v>80</v>
          </cell>
          <cell r="X191" t="str">
            <v>104BPE0490</v>
          </cell>
        </row>
        <row r="192">
          <cell r="W192">
            <v>80</v>
          </cell>
          <cell r="X192" t="str">
            <v>104BPE0490</v>
          </cell>
        </row>
        <row r="193">
          <cell r="W193">
            <v>20</v>
          </cell>
          <cell r="X193" t="str">
            <v>104BPE0490</v>
          </cell>
        </row>
        <row r="194">
          <cell r="W194">
            <v>20</v>
          </cell>
          <cell r="X194" t="str">
            <v>104BPE0490</v>
          </cell>
        </row>
        <row r="195">
          <cell r="W195">
            <v>20</v>
          </cell>
          <cell r="X195" t="str">
            <v>104BPE0490</v>
          </cell>
        </row>
        <row r="196">
          <cell r="W196">
            <v>6</v>
          </cell>
          <cell r="X196" t="str">
            <v>104BPE0490</v>
          </cell>
        </row>
        <row r="197">
          <cell r="W197">
            <v>6</v>
          </cell>
          <cell r="X197" t="str">
            <v>104BPE0490</v>
          </cell>
        </row>
        <row r="198">
          <cell r="W198">
            <v>6</v>
          </cell>
          <cell r="X198" t="str">
            <v>104BPE0490</v>
          </cell>
        </row>
        <row r="199">
          <cell r="W199">
            <v>76</v>
          </cell>
          <cell r="X199" t="str">
            <v>104BPE0490</v>
          </cell>
        </row>
        <row r="200">
          <cell r="W200">
            <v>76</v>
          </cell>
          <cell r="X200" t="str">
            <v>104BPE0490</v>
          </cell>
        </row>
        <row r="201">
          <cell r="W201">
            <v>76</v>
          </cell>
          <cell r="X201" t="str">
            <v>104BPE0490</v>
          </cell>
        </row>
        <row r="202">
          <cell r="W202">
            <v>33</v>
          </cell>
          <cell r="X202" t="str">
            <v>104BPE0490</v>
          </cell>
        </row>
        <row r="203">
          <cell r="W203">
            <v>33</v>
          </cell>
          <cell r="X203" t="str">
            <v>104BPE0490</v>
          </cell>
        </row>
        <row r="204">
          <cell r="W204">
            <v>33</v>
          </cell>
          <cell r="X204" t="str">
            <v>104BPE0490</v>
          </cell>
        </row>
        <row r="205">
          <cell r="W205">
            <v>46</v>
          </cell>
          <cell r="X205" t="str">
            <v>104BPE0490</v>
          </cell>
        </row>
        <row r="206">
          <cell r="W206">
            <v>46</v>
          </cell>
          <cell r="X206" t="str">
            <v>104BPE0490</v>
          </cell>
        </row>
        <row r="207">
          <cell r="W207">
            <v>46</v>
          </cell>
          <cell r="X207" t="str">
            <v>104BPE0490</v>
          </cell>
        </row>
        <row r="208">
          <cell r="W208">
            <v>53</v>
          </cell>
          <cell r="X208" t="str">
            <v>104BPE0490</v>
          </cell>
        </row>
        <row r="209">
          <cell r="W209">
            <v>53</v>
          </cell>
          <cell r="X209" t="str">
            <v>104BPE0490</v>
          </cell>
        </row>
        <row r="210">
          <cell r="W210">
            <v>53</v>
          </cell>
          <cell r="X210" t="str">
            <v>104BPE0490</v>
          </cell>
        </row>
        <row r="211">
          <cell r="W211">
            <v>83</v>
          </cell>
          <cell r="X211" t="str">
            <v>104BPE0490</v>
          </cell>
        </row>
        <row r="212">
          <cell r="W212">
            <v>83</v>
          </cell>
          <cell r="X212" t="str">
            <v>104BPE0490</v>
          </cell>
        </row>
        <row r="213">
          <cell r="W213">
            <v>83</v>
          </cell>
          <cell r="X213" t="str">
            <v>104BPE0490</v>
          </cell>
        </row>
        <row r="214">
          <cell r="W214">
            <v>16</v>
          </cell>
          <cell r="X214" t="str">
            <v>104BPE0490</v>
          </cell>
        </row>
        <row r="215">
          <cell r="W215">
            <v>16</v>
          </cell>
          <cell r="X215" t="str">
            <v>104BPE0490</v>
          </cell>
        </row>
        <row r="216">
          <cell r="W216">
            <v>16</v>
          </cell>
          <cell r="X216" t="str">
            <v>104BPE0490</v>
          </cell>
        </row>
        <row r="217">
          <cell r="W217">
            <v>123</v>
          </cell>
          <cell r="X217" t="str">
            <v>104BPE0490</v>
          </cell>
        </row>
        <row r="218">
          <cell r="W218">
            <v>123</v>
          </cell>
          <cell r="X218" t="str">
            <v>104BPE0490</v>
          </cell>
        </row>
        <row r="219">
          <cell r="W219">
            <v>123</v>
          </cell>
          <cell r="X219" t="str">
            <v>104BPE0490</v>
          </cell>
        </row>
        <row r="220">
          <cell r="W220">
            <v>75</v>
          </cell>
          <cell r="X220" t="str">
            <v>104BPE0490</v>
          </cell>
        </row>
        <row r="221">
          <cell r="W221">
            <v>75</v>
          </cell>
          <cell r="X221" t="str">
            <v>104BPE0490</v>
          </cell>
        </row>
        <row r="222">
          <cell r="W222">
            <v>75</v>
          </cell>
          <cell r="X222" t="str">
            <v>104BPE0490</v>
          </cell>
        </row>
        <row r="223">
          <cell r="W223">
            <v>54</v>
          </cell>
          <cell r="X223" t="str">
            <v>104BPE0490</v>
          </cell>
        </row>
        <row r="224">
          <cell r="W224">
            <v>54</v>
          </cell>
          <cell r="X224" t="str">
            <v>104BPE0490</v>
          </cell>
        </row>
        <row r="225">
          <cell r="W225">
            <v>54</v>
          </cell>
          <cell r="X225" t="str">
            <v>104BPE0490</v>
          </cell>
        </row>
        <row r="226">
          <cell r="W226">
            <v>28</v>
          </cell>
          <cell r="X226" t="str">
            <v>104BPE0510</v>
          </cell>
        </row>
        <row r="227">
          <cell r="W227">
            <v>28</v>
          </cell>
          <cell r="X227" t="str">
            <v>104BPE0510</v>
          </cell>
        </row>
        <row r="228">
          <cell r="W228">
            <v>28</v>
          </cell>
          <cell r="X228" t="str">
            <v>104BPE0510</v>
          </cell>
        </row>
        <row r="229">
          <cell r="W229">
            <v>44</v>
          </cell>
          <cell r="X229" t="str">
            <v>104BPE0510</v>
          </cell>
        </row>
        <row r="230">
          <cell r="W230">
            <v>44</v>
          </cell>
          <cell r="X230" t="str">
            <v>104BPE0510</v>
          </cell>
        </row>
        <row r="231">
          <cell r="W231">
            <v>44</v>
          </cell>
          <cell r="X231" t="str">
            <v>104BPE0510</v>
          </cell>
        </row>
        <row r="232">
          <cell r="W232">
            <v>8</v>
          </cell>
          <cell r="X232" t="str">
            <v>104BPE0510</v>
          </cell>
        </row>
        <row r="233">
          <cell r="W233">
            <v>8</v>
          </cell>
          <cell r="X233" t="str">
            <v>104BPE0510</v>
          </cell>
        </row>
        <row r="234">
          <cell r="W234">
            <v>8</v>
          </cell>
          <cell r="X234" t="str">
            <v>104BPE0510</v>
          </cell>
        </row>
        <row r="235">
          <cell r="W235">
            <v>41</v>
          </cell>
          <cell r="X235" t="str">
            <v>104BPE0510</v>
          </cell>
        </row>
        <row r="236">
          <cell r="W236">
            <v>41</v>
          </cell>
          <cell r="X236" t="str">
            <v>104BPE0510</v>
          </cell>
        </row>
        <row r="237">
          <cell r="W237">
            <v>41</v>
          </cell>
          <cell r="X237" t="str">
            <v>104BPE0510</v>
          </cell>
        </row>
        <row r="238">
          <cell r="W238">
            <v>8</v>
          </cell>
          <cell r="X238" t="str">
            <v>104BPE0510</v>
          </cell>
        </row>
        <row r="239">
          <cell r="W239">
            <v>8</v>
          </cell>
          <cell r="X239" t="str">
            <v>104BPE0510</v>
          </cell>
        </row>
        <row r="240">
          <cell r="W240">
            <v>8</v>
          </cell>
          <cell r="X240" t="str">
            <v>104BPE0510</v>
          </cell>
        </row>
        <row r="241">
          <cell r="W241">
            <v>49</v>
          </cell>
          <cell r="X241" t="str">
            <v>104BPE0510</v>
          </cell>
        </row>
        <row r="242">
          <cell r="W242">
            <v>49</v>
          </cell>
          <cell r="X242" t="str">
            <v>104BPE0510</v>
          </cell>
        </row>
        <row r="243">
          <cell r="W243">
            <v>49</v>
          </cell>
          <cell r="X243" t="str">
            <v>104BPE0510</v>
          </cell>
        </row>
        <row r="244">
          <cell r="W244">
            <v>26</v>
          </cell>
          <cell r="X244" t="str">
            <v>104BPE0510</v>
          </cell>
        </row>
        <row r="245">
          <cell r="W245">
            <v>26</v>
          </cell>
          <cell r="X245" t="str">
            <v>104BPE0510</v>
          </cell>
        </row>
        <row r="246">
          <cell r="W246">
            <v>26</v>
          </cell>
          <cell r="X246" t="str">
            <v>104BPE0510</v>
          </cell>
        </row>
        <row r="247">
          <cell r="W247">
            <v>58</v>
          </cell>
          <cell r="X247" t="str">
            <v>104BPE0510</v>
          </cell>
        </row>
        <row r="248">
          <cell r="W248">
            <v>58</v>
          </cell>
          <cell r="X248" t="str">
            <v>104BPE0510</v>
          </cell>
        </row>
        <row r="249">
          <cell r="W249">
            <v>58</v>
          </cell>
          <cell r="X249" t="str">
            <v>104BPE0510</v>
          </cell>
        </row>
        <row r="250">
          <cell r="W250">
            <v>15</v>
          </cell>
          <cell r="X250" t="str">
            <v>104BPE0510</v>
          </cell>
        </row>
        <row r="251">
          <cell r="W251">
            <v>15</v>
          </cell>
          <cell r="X251" t="str">
            <v>104BPE0510</v>
          </cell>
        </row>
        <row r="252">
          <cell r="W252">
            <v>15</v>
          </cell>
          <cell r="X252" t="str">
            <v>104BPE0510</v>
          </cell>
        </row>
        <row r="253">
          <cell r="W253">
            <v>25</v>
          </cell>
          <cell r="X253" t="str">
            <v>104BPE0510</v>
          </cell>
        </row>
        <row r="254">
          <cell r="W254">
            <v>25</v>
          </cell>
          <cell r="X254" t="str">
            <v>104BPE0510</v>
          </cell>
        </row>
        <row r="255">
          <cell r="W255">
            <v>25</v>
          </cell>
          <cell r="X255" t="str">
            <v>104BPE0510</v>
          </cell>
        </row>
        <row r="256">
          <cell r="W256">
            <v>27</v>
          </cell>
          <cell r="X256" t="str">
            <v>104BPE0510</v>
          </cell>
        </row>
        <row r="257">
          <cell r="W257">
            <v>27</v>
          </cell>
          <cell r="X257" t="str">
            <v>104BPE0510</v>
          </cell>
        </row>
        <row r="258">
          <cell r="W258">
            <v>27</v>
          </cell>
          <cell r="X258" t="str">
            <v>104BPE0510</v>
          </cell>
        </row>
        <row r="259">
          <cell r="W259">
            <v>20</v>
          </cell>
          <cell r="X259" t="str">
            <v>104BPE0510</v>
          </cell>
        </row>
        <row r="260">
          <cell r="W260">
            <v>20</v>
          </cell>
          <cell r="X260" t="str">
            <v>104BPE0510</v>
          </cell>
        </row>
        <row r="261">
          <cell r="W261">
            <v>20</v>
          </cell>
          <cell r="X261" t="str">
            <v>104BPE0510</v>
          </cell>
        </row>
        <row r="262">
          <cell r="W262">
            <v>72</v>
          </cell>
          <cell r="X262" t="str">
            <v>104BPE0510</v>
          </cell>
        </row>
        <row r="263">
          <cell r="W263">
            <v>72</v>
          </cell>
          <cell r="X263" t="str">
            <v>104BPE0510</v>
          </cell>
        </row>
        <row r="264">
          <cell r="W264">
            <v>72</v>
          </cell>
          <cell r="X264" t="str">
            <v>104BPE0510</v>
          </cell>
        </row>
        <row r="265">
          <cell r="W265">
            <v>75</v>
          </cell>
          <cell r="X265" t="str">
            <v>104BPE0510</v>
          </cell>
        </row>
        <row r="266">
          <cell r="W266">
            <v>75</v>
          </cell>
          <cell r="X266" t="str">
            <v>104BPE0510</v>
          </cell>
        </row>
        <row r="267">
          <cell r="W267">
            <v>75</v>
          </cell>
          <cell r="X267" t="str">
            <v>104BPE0510</v>
          </cell>
        </row>
        <row r="268">
          <cell r="W268">
            <v>5</v>
          </cell>
          <cell r="X268" t="str">
            <v>104BPE0510</v>
          </cell>
        </row>
        <row r="269">
          <cell r="W269">
            <v>5</v>
          </cell>
          <cell r="X269" t="str">
            <v>104BPE0510</v>
          </cell>
        </row>
        <row r="270">
          <cell r="W270">
            <v>5</v>
          </cell>
          <cell r="X270" t="str">
            <v>104BPE0510</v>
          </cell>
        </row>
        <row r="271">
          <cell r="W271">
            <v>66</v>
          </cell>
          <cell r="X271" t="str">
            <v>104BPE0510</v>
          </cell>
        </row>
        <row r="272">
          <cell r="W272">
            <v>66</v>
          </cell>
          <cell r="X272" t="str">
            <v>104BPE0510</v>
          </cell>
        </row>
        <row r="273">
          <cell r="W273">
            <v>66</v>
          </cell>
          <cell r="X273" t="str">
            <v>104BPE0510</v>
          </cell>
        </row>
        <row r="274">
          <cell r="W274">
            <v>30</v>
          </cell>
          <cell r="X274" t="str">
            <v>104BPE0510</v>
          </cell>
        </row>
        <row r="275">
          <cell r="W275">
            <v>30</v>
          </cell>
          <cell r="X275" t="str">
            <v>104BPE0510</v>
          </cell>
        </row>
        <row r="276">
          <cell r="W276">
            <v>30</v>
          </cell>
          <cell r="X276" t="str">
            <v>104BPE0510</v>
          </cell>
        </row>
        <row r="277">
          <cell r="W277">
            <v>75</v>
          </cell>
          <cell r="X277" t="str">
            <v>104BPE0510</v>
          </cell>
        </row>
        <row r="278">
          <cell r="W278">
            <v>75</v>
          </cell>
          <cell r="X278" t="str">
            <v>104BPE0510</v>
          </cell>
        </row>
        <row r="279">
          <cell r="W279">
            <v>75</v>
          </cell>
          <cell r="X279" t="str">
            <v>104BPE0510</v>
          </cell>
        </row>
        <row r="280">
          <cell r="W280">
            <v>20</v>
          </cell>
          <cell r="X280" t="str">
            <v>104BPE0510</v>
          </cell>
        </row>
        <row r="281">
          <cell r="W281">
            <v>20</v>
          </cell>
          <cell r="X281" t="str">
            <v>104BPE0510</v>
          </cell>
        </row>
        <row r="282">
          <cell r="W282">
            <v>20</v>
          </cell>
          <cell r="X282" t="str">
            <v>104BPE0510</v>
          </cell>
        </row>
        <row r="283">
          <cell r="W283">
            <v>26</v>
          </cell>
          <cell r="X283" t="str">
            <v>104BPE0510</v>
          </cell>
        </row>
        <row r="284">
          <cell r="W284">
            <v>26</v>
          </cell>
          <cell r="X284" t="str">
            <v>104BPE0510</v>
          </cell>
        </row>
        <row r="285">
          <cell r="W285">
            <v>26</v>
          </cell>
          <cell r="X285" t="str">
            <v>104BPE0510</v>
          </cell>
        </row>
        <row r="286">
          <cell r="W286">
            <v>73</v>
          </cell>
          <cell r="X286" t="str">
            <v>104BPE0510</v>
          </cell>
        </row>
        <row r="287">
          <cell r="W287">
            <v>73</v>
          </cell>
          <cell r="X287" t="str">
            <v>104BPE0510</v>
          </cell>
        </row>
        <row r="288">
          <cell r="W288">
            <v>73</v>
          </cell>
          <cell r="X288" t="str">
            <v>104BPE0510</v>
          </cell>
        </row>
        <row r="289">
          <cell r="W289">
            <v>16</v>
          </cell>
          <cell r="X289" t="str">
            <v>104BPE0510</v>
          </cell>
        </row>
        <row r="290">
          <cell r="W290">
            <v>16</v>
          </cell>
          <cell r="X290" t="str">
            <v>104BPE0510</v>
          </cell>
        </row>
        <row r="291">
          <cell r="W291">
            <v>16</v>
          </cell>
          <cell r="X291" t="str">
            <v>104BPE0510</v>
          </cell>
        </row>
        <row r="292">
          <cell r="W292">
            <v>33</v>
          </cell>
          <cell r="X292" t="str">
            <v>104BPE0510</v>
          </cell>
        </row>
        <row r="293">
          <cell r="W293">
            <v>33</v>
          </cell>
          <cell r="X293" t="str">
            <v>104BPE0510</v>
          </cell>
        </row>
        <row r="294">
          <cell r="W294">
            <v>33</v>
          </cell>
          <cell r="X294" t="str">
            <v>104BPE0510</v>
          </cell>
        </row>
        <row r="295">
          <cell r="W295">
            <v>37</v>
          </cell>
          <cell r="X295" t="str">
            <v>104BPE0510</v>
          </cell>
        </row>
        <row r="296">
          <cell r="W296">
            <v>37</v>
          </cell>
          <cell r="X296" t="str">
            <v>104BPE0510</v>
          </cell>
        </row>
        <row r="297">
          <cell r="W297">
            <v>37</v>
          </cell>
          <cell r="X297" t="str">
            <v>104BPE0510</v>
          </cell>
        </row>
        <row r="298">
          <cell r="W298">
            <v>26</v>
          </cell>
          <cell r="X298" t="str">
            <v>104BPE0510</v>
          </cell>
        </row>
        <row r="299">
          <cell r="W299">
            <v>26</v>
          </cell>
          <cell r="X299" t="str">
            <v>104BPE0510</v>
          </cell>
        </row>
        <row r="300">
          <cell r="W300">
            <v>26</v>
          </cell>
          <cell r="X300" t="str">
            <v>104BPE0510</v>
          </cell>
        </row>
        <row r="301">
          <cell r="W301">
            <v>62</v>
          </cell>
          <cell r="X301" t="str">
            <v>104BPE0510</v>
          </cell>
        </row>
        <row r="302">
          <cell r="W302">
            <v>62</v>
          </cell>
          <cell r="X302" t="str">
            <v>104BPE0510</v>
          </cell>
        </row>
        <row r="303">
          <cell r="W303">
            <v>62</v>
          </cell>
          <cell r="X303" t="str">
            <v>104BPE0510</v>
          </cell>
        </row>
        <row r="304">
          <cell r="W304">
            <v>14</v>
          </cell>
          <cell r="X304" t="str">
            <v>104BPE0510</v>
          </cell>
        </row>
        <row r="305">
          <cell r="W305">
            <v>14</v>
          </cell>
          <cell r="X305" t="str">
            <v>104BPE0510</v>
          </cell>
        </row>
        <row r="306">
          <cell r="W306">
            <v>14</v>
          </cell>
          <cell r="X306" t="str">
            <v>104BPE0510</v>
          </cell>
        </row>
        <row r="307">
          <cell r="W307">
            <v>8</v>
          </cell>
          <cell r="X307" t="str">
            <v>104BPE0520</v>
          </cell>
        </row>
        <row r="308">
          <cell r="W308">
            <v>8</v>
          </cell>
          <cell r="X308" t="str">
            <v>104BPE0520</v>
          </cell>
        </row>
        <row r="309">
          <cell r="W309">
            <v>8</v>
          </cell>
          <cell r="X309" t="str">
            <v>104BPE0520</v>
          </cell>
        </row>
        <row r="310">
          <cell r="W310">
            <v>4</v>
          </cell>
          <cell r="X310" t="str">
            <v>104BPE0520</v>
          </cell>
        </row>
        <row r="311">
          <cell r="W311">
            <v>4</v>
          </cell>
          <cell r="X311" t="str">
            <v>104BPE0520</v>
          </cell>
        </row>
        <row r="312">
          <cell r="W312">
            <v>4</v>
          </cell>
          <cell r="X312" t="str">
            <v>104BPE0520</v>
          </cell>
        </row>
        <row r="313">
          <cell r="W313">
            <v>4</v>
          </cell>
          <cell r="X313" t="str">
            <v>104BPE0520</v>
          </cell>
        </row>
        <row r="314">
          <cell r="W314">
            <v>4</v>
          </cell>
          <cell r="X314" t="str">
            <v>104BPE0520</v>
          </cell>
        </row>
        <row r="315">
          <cell r="W315">
            <v>4</v>
          </cell>
          <cell r="X315" t="str">
            <v>104BPE0520</v>
          </cell>
        </row>
        <row r="316">
          <cell r="W316">
            <v>24</v>
          </cell>
          <cell r="X316" t="str">
            <v>104BPE0520</v>
          </cell>
        </row>
        <row r="317">
          <cell r="W317">
            <v>24</v>
          </cell>
          <cell r="X317" t="str">
            <v>104BPE0520</v>
          </cell>
        </row>
        <row r="318">
          <cell r="W318">
            <v>24</v>
          </cell>
          <cell r="X318" t="str">
            <v>104BPE0520</v>
          </cell>
        </row>
        <row r="319">
          <cell r="W319">
            <v>31</v>
          </cell>
          <cell r="X319" t="str">
            <v>104BPE0520</v>
          </cell>
        </row>
        <row r="320">
          <cell r="W320">
            <v>31</v>
          </cell>
          <cell r="X320" t="str">
            <v>104BPE0520</v>
          </cell>
        </row>
        <row r="321">
          <cell r="W321">
            <v>31</v>
          </cell>
          <cell r="X321" t="str">
            <v>104BPE0520</v>
          </cell>
        </row>
        <row r="322">
          <cell r="W322">
            <v>96</v>
          </cell>
          <cell r="X322" t="str">
            <v>104BPE0520</v>
          </cell>
        </row>
        <row r="323">
          <cell r="W323">
            <v>96</v>
          </cell>
          <cell r="X323" t="str">
            <v>104BPE0520</v>
          </cell>
        </row>
        <row r="324">
          <cell r="W324">
            <v>96</v>
          </cell>
          <cell r="X324" t="str">
            <v>104BPE0520</v>
          </cell>
        </row>
        <row r="325">
          <cell r="W325">
            <v>20</v>
          </cell>
          <cell r="X325" t="str">
            <v>104BPE0520</v>
          </cell>
        </row>
        <row r="326">
          <cell r="W326">
            <v>20</v>
          </cell>
          <cell r="X326" t="str">
            <v>104BPE0520</v>
          </cell>
        </row>
        <row r="327">
          <cell r="W327">
            <v>20</v>
          </cell>
          <cell r="X327" t="str">
            <v>104BPE0520</v>
          </cell>
        </row>
        <row r="328">
          <cell r="W328">
            <v>17</v>
          </cell>
          <cell r="X328" t="str">
            <v>104BPE0520</v>
          </cell>
        </row>
        <row r="329">
          <cell r="W329">
            <v>17</v>
          </cell>
          <cell r="X329" t="str">
            <v>104BPE0520</v>
          </cell>
        </row>
        <row r="330">
          <cell r="W330">
            <v>17</v>
          </cell>
          <cell r="X330" t="str">
            <v>104BPE0520</v>
          </cell>
        </row>
        <row r="331">
          <cell r="W331">
            <v>38</v>
          </cell>
          <cell r="X331" t="str">
            <v>104BPE0520</v>
          </cell>
        </row>
        <row r="332">
          <cell r="W332">
            <v>38</v>
          </cell>
          <cell r="X332" t="str">
            <v>104BPE0520</v>
          </cell>
        </row>
        <row r="333">
          <cell r="W333">
            <v>38</v>
          </cell>
          <cell r="X333" t="str">
            <v>104BPE0520</v>
          </cell>
        </row>
        <row r="334">
          <cell r="W334">
            <v>17</v>
          </cell>
          <cell r="X334" t="str">
            <v>104BPE0520</v>
          </cell>
        </row>
        <row r="335">
          <cell r="W335">
            <v>17</v>
          </cell>
          <cell r="X335" t="str">
            <v>104BPE0520</v>
          </cell>
        </row>
        <row r="336">
          <cell r="W336">
            <v>17</v>
          </cell>
          <cell r="X336" t="str">
            <v>104BPE0520</v>
          </cell>
        </row>
        <row r="337">
          <cell r="W337">
            <v>50</v>
          </cell>
          <cell r="X337" t="str">
            <v>104BPE0520</v>
          </cell>
        </row>
        <row r="338">
          <cell r="W338">
            <v>50</v>
          </cell>
          <cell r="X338" t="str">
            <v>104BPE0520</v>
          </cell>
        </row>
        <row r="339">
          <cell r="W339">
            <v>50</v>
          </cell>
          <cell r="X339" t="str">
            <v>104BPE0520</v>
          </cell>
        </row>
        <row r="340">
          <cell r="W340">
            <v>29</v>
          </cell>
          <cell r="X340" t="str">
            <v>104BPE0520</v>
          </cell>
        </row>
        <row r="341">
          <cell r="W341">
            <v>29</v>
          </cell>
          <cell r="X341" t="str">
            <v>104BPE0520</v>
          </cell>
        </row>
        <row r="342">
          <cell r="W342">
            <v>29</v>
          </cell>
          <cell r="X342" t="str">
            <v>104BPE0520</v>
          </cell>
        </row>
        <row r="343">
          <cell r="W343">
            <v>31</v>
          </cell>
          <cell r="X343" t="str">
            <v>104BPE0520</v>
          </cell>
        </row>
        <row r="344">
          <cell r="W344">
            <v>31</v>
          </cell>
          <cell r="X344" t="str">
            <v>104BPE0520</v>
          </cell>
        </row>
        <row r="345">
          <cell r="W345">
            <v>31</v>
          </cell>
          <cell r="X345" t="str">
            <v>104BPE0520</v>
          </cell>
        </row>
        <row r="346">
          <cell r="W346">
            <v>28</v>
          </cell>
          <cell r="X346" t="str">
            <v>104BPE0520</v>
          </cell>
        </row>
        <row r="347">
          <cell r="W347">
            <v>28</v>
          </cell>
          <cell r="X347" t="str">
            <v>104BPE0520</v>
          </cell>
        </row>
        <row r="348">
          <cell r="W348">
            <v>28</v>
          </cell>
          <cell r="X348" t="str">
            <v>104BPE0520</v>
          </cell>
        </row>
        <row r="349">
          <cell r="W349">
            <v>47</v>
          </cell>
          <cell r="X349" t="str">
            <v>104BPE0520</v>
          </cell>
        </row>
        <row r="350">
          <cell r="W350">
            <v>47</v>
          </cell>
          <cell r="X350" t="str">
            <v>104BPE0520</v>
          </cell>
        </row>
        <row r="351">
          <cell r="W351">
            <v>47</v>
          </cell>
          <cell r="X351" t="str">
            <v>104BPE0520</v>
          </cell>
        </row>
        <row r="352">
          <cell r="W352">
            <v>13</v>
          </cell>
          <cell r="X352" t="str">
            <v>104BPE0520</v>
          </cell>
        </row>
        <row r="353">
          <cell r="W353">
            <v>13</v>
          </cell>
          <cell r="X353" t="str">
            <v>104BPE0520</v>
          </cell>
        </row>
        <row r="354">
          <cell r="W354">
            <v>13</v>
          </cell>
          <cell r="X354" t="str">
            <v>104BPE0520</v>
          </cell>
        </row>
        <row r="355">
          <cell r="W355">
            <v>19</v>
          </cell>
          <cell r="X355" t="str">
            <v>104BPE0520</v>
          </cell>
        </row>
        <row r="356">
          <cell r="W356">
            <v>19</v>
          </cell>
          <cell r="X356" t="str">
            <v>104BPE0520</v>
          </cell>
        </row>
        <row r="357">
          <cell r="W357">
            <v>19</v>
          </cell>
          <cell r="X357" t="str">
            <v>104BPE0520</v>
          </cell>
        </row>
        <row r="358">
          <cell r="W358">
            <v>27</v>
          </cell>
          <cell r="X358" t="str">
            <v>104BPE0520</v>
          </cell>
        </row>
        <row r="359">
          <cell r="W359">
            <v>27</v>
          </cell>
          <cell r="X359" t="str">
            <v>104BPE0520</v>
          </cell>
        </row>
        <row r="360">
          <cell r="W360">
            <v>27</v>
          </cell>
          <cell r="X360" t="str">
            <v>104BPE0520</v>
          </cell>
        </row>
        <row r="361">
          <cell r="W361">
            <v>29</v>
          </cell>
          <cell r="X361" t="str">
            <v>104BPE0520</v>
          </cell>
        </row>
        <row r="362">
          <cell r="W362">
            <v>29</v>
          </cell>
          <cell r="X362" t="str">
            <v>104BPE0520</v>
          </cell>
        </row>
        <row r="363">
          <cell r="W363">
            <v>29</v>
          </cell>
          <cell r="X363" t="str">
            <v>104BPE0520</v>
          </cell>
        </row>
        <row r="364">
          <cell r="W364">
            <v>3</v>
          </cell>
          <cell r="X364" t="str">
            <v>104BPE0520</v>
          </cell>
        </row>
        <row r="365">
          <cell r="W365">
            <v>3</v>
          </cell>
          <cell r="X365" t="str">
            <v>104BPE0520</v>
          </cell>
        </row>
        <row r="366">
          <cell r="W366">
            <v>3</v>
          </cell>
          <cell r="X366" t="str">
            <v>104BPE0520</v>
          </cell>
        </row>
        <row r="367">
          <cell r="W367">
            <v>32</v>
          </cell>
          <cell r="X367" t="str">
            <v>104BPE0520</v>
          </cell>
        </row>
        <row r="368">
          <cell r="W368">
            <v>32</v>
          </cell>
          <cell r="X368" t="str">
            <v>104BPE0520</v>
          </cell>
        </row>
        <row r="369">
          <cell r="W369">
            <v>32</v>
          </cell>
          <cell r="X369" t="str">
            <v>104BPE0520</v>
          </cell>
        </row>
        <row r="370">
          <cell r="W370">
            <v>32</v>
          </cell>
          <cell r="X370" t="str">
            <v>104BPE0520</v>
          </cell>
        </row>
        <row r="371">
          <cell r="W371">
            <v>32</v>
          </cell>
          <cell r="X371" t="str">
            <v>104BPE0520</v>
          </cell>
        </row>
        <row r="372">
          <cell r="W372">
            <v>32</v>
          </cell>
          <cell r="X372" t="str">
            <v>104BPE0520</v>
          </cell>
        </row>
        <row r="373">
          <cell r="W373">
            <v>38</v>
          </cell>
          <cell r="X373" t="str">
            <v>104BPE0520</v>
          </cell>
        </row>
        <row r="374">
          <cell r="W374">
            <v>38</v>
          </cell>
          <cell r="X374" t="str">
            <v>104BPE0520</v>
          </cell>
        </row>
        <row r="375">
          <cell r="W375">
            <v>38</v>
          </cell>
          <cell r="X375" t="str">
            <v>104BPE0520</v>
          </cell>
        </row>
        <row r="376">
          <cell r="W376">
            <v>14</v>
          </cell>
          <cell r="X376" t="str">
            <v>104BPE0520</v>
          </cell>
        </row>
        <row r="377">
          <cell r="W377">
            <v>14</v>
          </cell>
          <cell r="X377" t="str">
            <v>104BPE0520</v>
          </cell>
        </row>
        <row r="378">
          <cell r="W378">
            <v>14</v>
          </cell>
          <cell r="X378" t="str">
            <v>104BPE0520</v>
          </cell>
        </row>
        <row r="379">
          <cell r="W379">
            <v>33</v>
          </cell>
          <cell r="X379" t="str">
            <v>104BPE0520</v>
          </cell>
        </row>
        <row r="380">
          <cell r="W380">
            <v>33</v>
          </cell>
          <cell r="X380" t="str">
            <v>104BPE0520</v>
          </cell>
        </row>
        <row r="381">
          <cell r="W381">
            <v>33</v>
          </cell>
          <cell r="X381" t="str">
            <v>104BPE0520</v>
          </cell>
        </row>
        <row r="382">
          <cell r="W382">
            <v>16</v>
          </cell>
          <cell r="X382" t="str">
            <v>104BPE0520</v>
          </cell>
        </row>
        <row r="383">
          <cell r="W383">
            <v>16</v>
          </cell>
          <cell r="X383" t="str">
            <v>104BPE0520</v>
          </cell>
        </row>
        <row r="384">
          <cell r="W384">
            <v>16</v>
          </cell>
          <cell r="X384" t="str">
            <v>104BPE0520</v>
          </cell>
        </row>
        <row r="385">
          <cell r="W385">
            <v>14</v>
          </cell>
          <cell r="X385" t="str">
            <v>104BPE0520</v>
          </cell>
        </row>
        <row r="386">
          <cell r="W386">
            <v>14</v>
          </cell>
          <cell r="X386" t="str">
            <v>104BPE0520</v>
          </cell>
        </row>
        <row r="387">
          <cell r="W387">
            <v>14</v>
          </cell>
          <cell r="X387" t="str">
            <v>104BPE0520</v>
          </cell>
        </row>
        <row r="388">
          <cell r="W388">
            <v>4</v>
          </cell>
          <cell r="X388" t="str">
            <v>104BPE0520</v>
          </cell>
        </row>
        <row r="389">
          <cell r="W389">
            <v>4</v>
          </cell>
          <cell r="X389" t="str">
            <v>104BPE0520</v>
          </cell>
        </row>
        <row r="390">
          <cell r="W390">
            <v>4</v>
          </cell>
          <cell r="X390" t="str">
            <v>104BPE0520</v>
          </cell>
        </row>
        <row r="391">
          <cell r="W391">
            <v>8</v>
          </cell>
          <cell r="X391" t="str">
            <v>104BPE0520</v>
          </cell>
        </row>
        <row r="392">
          <cell r="W392">
            <v>8</v>
          </cell>
          <cell r="X392" t="str">
            <v>104BPE0520</v>
          </cell>
        </row>
        <row r="393">
          <cell r="W393">
            <v>8</v>
          </cell>
          <cell r="X393" t="str">
            <v>104BPE0520</v>
          </cell>
        </row>
        <row r="394">
          <cell r="W394">
            <v>12</v>
          </cell>
          <cell r="X394" t="str">
            <v>104BPE0520</v>
          </cell>
        </row>
        <row r="395">
          <cell r="W395">
            <v>12</v>
          </cell>
          <cell r="X395" t="str">
            <v>104BPE0520</v>
          </cell>
        </row>
        <row r="396">
          <cell r="W396">
            <v>12</v>
          </cell>
          <cell r="X396" t="str">
            <v>104BPE0520</v>
          </cell>
        </row>
        <row r="397">
          <cell r="W397">
            <v>33</v>
          </cell>
          <cell r="X397" t="str">
            <v>104BPE0520</v>
          </cell>
        </row>
        <row r="398">
          <cell r="W398">
            <v>33</v>
          </cell>
          <cell r="X398" t="str">
            <v>104BPE0520</v>
          </cell>
        </row>
        <row r="399">
          <cell r="W399">
            <v>33</v>
          </cell>
          <cell r="X399" t="str">
            <v>104BPE0520</v>
          </cell>
        </row>
        <row r="400">
          <cell r="W400">
            <v>13</v>
          </cell>
          <cell r="X400" t="str">
            <v>104BPE0520</v>
          </cell>
        </row>
        <row r="401">
          <cell r="W401">
            <v>13</v>
          </cell>
          <cell r="X401" t="str">
            <v>104BPE0520</v>
          </cell>
        </row>
        <row r="402">
          <cell r="W402">
            <v>13</v>
          </cell>
          <cell r="X402" t="str">
            <v>104BPE0520</v>
          </cell>
        </row>
        <row r="403">
          <cell r="W403">
            <v>18</v>
          </cell>
          <cell r="X403" t="str">
            <v>104BPE0520</v>
          </cell>
        </row>
        <row r="404">
          <cell r="W404">
            <v>18</v>
          </cell>
          <cell r="X404" t="str">
            <v>104BPE0520</v>
          </cell>
        </row>
        <row r="405">
          <cell r="W405">
            <v>18</v>
          </cell>
          <cell r="X405" t="str">
            <v>104BPE0520</v>
          </cell>
        </row>
        <row r="406">
          <cell r="W406">
            <v>5</v>
          </cell>
          <cell r="X406" t="str">
            <v>104BPE0520</v>
          </cell>
        </row>
        <row r="407">
          <cell r="W407">
            <v>5</v>
          </cell>
          <cell r="X407" t="str">
            <v>104BPE0520</v>
          </cell>
        </row>
        <row r="408">
          <cell r="W408">
            <v>5</v>
          </cell>
          <cell r="X408" t="str">
            <v>104BPE0520</v>
          </cell>
        </row>
        <row r="409">
          <cell r="W409">
            <v>48</v>
          </cell>
          <cell r="X409" t="str">
            <v>104BPE0520</v>
          </cell>
        </row>
        <row r="410">
          <cell r="W410">
            <v>48</v>
          </cell>
          <cell r="X410" t="str">
            <v>104BPE0520</v>
          </cell>
        </row>
        <row r="411">
          <cell r="W411">
            <v>48</v>
          </cell>
          <cell r="X411" t="str">
            <v>104BPE0520</v>
          </cell>
        </row>
        <row r="412">
          <cell r="W412">
            <v>15</v>
          </cell>
          <cell r="X412" t="str">
            <v>104BPE0520</v>
          </cell>
        </row>
        <row r="413">
          <cell r="W413">
            <v>15</v>
          </cell>
          <cell r="X413" t="str">
            <v>104BPE0520</v>
          </cell>
        </row>
        <row r="414">
          <cell r="W414">
            <v>15</v>
          </cell>
          <cell r="X414" t="str">
            <v>104BPE0520</v>
          </cell>
        </row>
        <row r="415">
          <cell r="W415">
            <v>39</v>
          </cell>
          <cell r="X415" t="str">
            <v>104BPE0520</v>
          </cell>
        </row>
        <row r="416">
          <cell r="W416">
            <v>39</v>
          </cell>
          <cell r="X416" t="str">
            <v>104BPE0520</v>
          </cell>
        </row>
        <row r="417">
          <cell r="W417">
            <v>39</v>
          </cell>
          <cell r="X417" t="str">
            <v>104BPE0520</v>
          </cell>
        </row>
        <row r="418">
          <cell r="W418">
            <v>27</v>
          </cell>
          <cell r="X418" t="str">
            <v>104BPE0520</v>
          </cell>
        </row>
        <row r="419">
          <cell r="W419">
            <v>27</v>
          </cell>
          <cell r="X419" t="str">
            <v>104BPE0520</v>
          </cell>
        </row>
        <row r="420">
          <cell r="W420">
            <v>27</v>
          </cell>
          <cell r="X420" t="str">
            <v>104BPE0520</v>
          </cell>
        </row>
        <row r="421">
          <cell r="W421">
            <v>32</v>
          </cell>
          <cell r="X421" t="str">
            <v>104BPE0520</v>
          </cell>
        </row>
        <row r="422">
          <cell r="W422">
            <v>32</v>
          </cell>
          <cell r="X422" t="str">
            <v>104BPE0520</v>
          </cell>
        </row>
        <row r="423">
          <cell r="W423">
            <v>32</v>
          </cell>
          <cell r="X423" t="str">
            <v>104BPE0520</v>
          </cell>
        </row>
        <row r="424">
          <cell r="W424">
            <v>67</v>
          </cell>
          <cell r="X424" t="str">
            <v>104BPE0520</v>
          </cell>
        </row>
        <row r="425">
          <cell r="W425">
            <v>67</v>
          </cell>
          <cell r="X425" t="str">
            <v>104BPE0520</v>
          </cell>
        </row>
        <row r="426">
          <cell r="W426">
            <v>67</v>
          </cell>
          <cell r="X426" t="str">
            <v>104BPE0520</v>
          </cell>
        </row>
        <row r="427">
          <cell r="W427">
            <v>31</v>
          </cell>
          <cell r="X427" t="str">
            <v>104BPE0520</v>
          </cell>
        </row>
        <row r="428">
          <cell r="W428">
            <v>31</v>
          </cell>
          <cell r="X428" t="str">
            <v>104BPE0520</v>
          </cell>
        </row>
        <row r="429">
          <cell r="W429">
            <v>31</v>
          </cell>
          <cell r="X429" t="str">
            <v>104BPE0520</v>
          </cell>
        </row>
        <row r="430">
          <cell r="W430">
            <v>3</v>
          </cell>
          <cell r="X430" t="str">
            <v>104BPE0520</v>
          </cell>
        </row>
        <row r="431">
          <cell r="W431">
            <v>3</v>
          </cell>
          <cell r="X431" t="str">
            <v>104BPE0520</v>
          </cell>
        </row>
        <row r="432">
          <cell r="W432">
            <v>3</v>
          </cell>
          <cell r="X432" t="str">
            <v>104BPE0520</v>
          </cell>
        </row>
        <row r="433">
          <cell r="W433">
            <v>22</v>
          </cell>
          <cell r="X433" t="str">
            <v>104BPE0520</v>
          </cell>
        </row>
        <row r="434">
          <cell r="W434">
            <v>22</v>
          </cell>
          <cell r="X434" t="str">
            <v>104BPE0520</v>
          </cell>
        </row>
        <row r="435">
          <cell r="W435">
            <v>22</v>
          </cell>
          <cell r="X435" t="str">
            <v>104BPE0520</v>
          </cell>
        </row>
        <row r="436">
          <cell r="W436">
            <v>12</v>
          </cell>
          <cell r="X436" t="str">
            <v>104BPE0520</v>
          </cell>
        </row>
        <row r="437">
          <cell r="W437">
            <v>12</v>
          </cell>
          <cell r="X437" t="str">
            <v>104BPE0520</v>
          </cell>
        </row>
        <row r="438">
          <cell r="W438">
            <v>12</v>
          </cell>
          <cell r="X438" t="str">
            <v>104BPE0520</v>
          </cell>
        </row>
        <row r="439">
          <cell r="W439">
            <v>41</v>
          </cell>
          <cell r="X439" t="str">
            <v>104BPE0520</v>
          </cell>
        </row>
        <row r="440">
          <cell r="W440">
            <v>41</v>
          </cell>
          <cell r="X440" t="str">
            <v>104BPE0520</v>
          </cell>
        </row>
        <row r="441">
          <cell r="W441">
            <v>41</v>
          </cell>
          <cell r="X441" t="str">
            <v>104BPE0520</v>
          </cell>
        </row>
        <row r="442">
          <cell r="W442">
            <v>8</v>
          </cell>
          <cell r="X442" t="str">
            <v>104BPE0520</v>
          </cell>
        </row>
        <row r="443">
          <cell r="W443">
            <v>8</v>
          </cell>
          <cell r="X443" t="str">
            <v>104BPE0520</v>
          </cell>
        </row>
        <row r="444">
          <cell r="W444">
            <v>8</v>
          </cell>
          <cell r="X444" t="str">
            <v>104BPE0520</v>
          </cell>
        </row>
        <row r="445">
          <cell r="W445">
            <v>22</v>
          </cell>
          <cell r="X445" t="str">
            <v>104BPE0520</v>
          </cell>
        </row>
        <row r="446">
          <cell r="W446">
            <v>22</v>
          </cell>
          <cell r="X446" t="str">
            <v>104BPE0520</v>
          </cell>
        </row>
        <row r="447">
          <cell r="W447">
            <v>22</v>
          </cell>
          <cell r="X447" t="str">
            <v>104BPE0520</v>
          </cell>
        </row>
        <row r="448">
          <cell r="W448">
            <v>1</v>
          </cell>
          <cell r="X448" t="str">
            <v>104BPE0520</v>
          </cell>
        </row>
        <row r="449">
          <cell r="W449">
            <v>1</v>
          </cell>
          <cell r="X449" t="str">
            <v>104BPE0520</v>
          </cell>
        </row>
        <row r="450">
          <cell r="W450">
            <v>1</v>
          </cell>
          <cell r="X450" t="str">
            <v>104BPE0520</v>
          </cell>
        </row>
        <row r="451">
          <cell r="W451">
            <v>18</v>
          </cell>
          <cell r="X451" t="str">
            <v>104BPE0520</v>
          </cell>
        </row>
        <row r="452">
          <cell r="W452">
            <v>18</v>
          </cell>
          <cell r="X452" t="str">
            <v>104BPE0520</v>
          </cell>
        </row>
        <row r="453">
          <cell r="W453">
            <v>18</v>
          </cell>
          <cell r="X453" t="str">
            <v>104BPE0520</v>
          </cell>
        </row>
        <row r="454">
          <cell r="W454">
            <v>18</v>
          </cell>
          <cell r="X454" t="str">
            <v>104BPE0520</v>
          </cell>
        </row>
        <row r="455">
          <cell r="W455">
            <v>18</v>
          </cell>
          <cell r="X455" t="str">
            <v>104BPE0520</v>
          </cell>
        </row>
        <row r="456">
          <cell r="W456">
            <v>18</v>
          </cell>
          <cell r="X456" t="str">
            <v>104BPE0520</v>
          </cell>
        </row>
        <row r="457">
          <cell r="W457">
            <v>31</v>
          </cell>
          <cell r="X457" t="str">
            <v>104BPE0520</v>
          </cell>
        </row>
        <row r="458">
          <cell r="W458">
            <v>31</v>
          </cell>
          <cell r="X458" t="str">
            <v>104BPE0520</v>
          </cell>
        </row>
        <row r="459">
          <cell r="W459">
            <v>31</v>
          </cell>
          <cell r="X459" t="str">
            <v>104BPE0520</v>
          </cell>
        </row>
        <row r="460">
          <cell r="W460">
            <v>4</v>
          </cell>
          <cell r="X460" t="str">
            <v>104BPE0520</v>
          </cell>
        </row>
        <row r="461">
          <cell r="W461">
            <v>4</v>
          </cell>
          <cell r="X461" t="str">
            <v>104BPE0520</v>
          </cell>
        </row>
        <row r="462">
          <cell r="W462">
            <v>4</v>
          </cell>
          <cell r="X462" t="str">
            <v>104BPE0520</v>
          </cell>
        </row>
        <row r="463">
          <cell r="W463">
            <v>29</v>
          </cell>
          <cell r="X463" t="str">
            <v>104BPE0520</v>
          </cell>
        </row>
        <row r="464">
          <cell r="W464">
            <v>29</v>
          </cell>
          <cell r="X464" t="str">
            <v>104BPE0520</v>
          </cell>
        </row>
        <row r="465">
          <cell r="W465">
            <v>29</v>
          </cell>
          <cell r="X465" t="str">
            <v>104BPE0520</v>
          </cell>
        </row>
        <row r="466">
          <cell r="W466">
            <v>8</v>
          </cell>
          <cell r="X466" t="str">
            <v>104BPE0520</v>
          </cell>
        </row>
        <row r="467">
          <cell r="W467">
            <v>8</v>
          </cell>
          <cell r="X467" t="str">
            <v>104BPE0520</v>
          </cell>
        </row>
        <row r="468">
          <cell r="W468">
            <v>8</v>
          </cell>
          <cell r="X468" t="str">
            <v>104BPE0520</v>
          </cell>
        </row>
        <row r="469">
          <cell r="W469">
            <v>32</v>
          </cell>
          <cell r="X469" t="str">
            <v>104BPE0520</v>
          </cell>
        </row>
        <row r="470">
          <cell r="W470">
            <v>32</v>
          </cell>
          <cell r="X470" t="str">
            <v>104BPE0520</v>
          </cell>
        </row>
        <row r="471">
          <cell r="W471">
            <v>32</v>
          </cell>
          <cell r="X471" t="str">
            <v>104BPE0520</v>
          </cell>
        </row>
        <row r="472">
          <cell r="W472">
            <v>8</v>
          </cell>
          <cell r="X472" t="str">
            <v>104BPE0520</v>
          </cell>
        </row>
        <row r="473">
          <cell r="W473">
            <v>8</v>
          </cell>
          <cell r="X473" t="str">
            <v>104BPE0520</v>
          </cell>
        </row>
        <row r="474">
          <cell r="W474">
            <v>8</v>
          </cell>
          <cell r="X474" t="str">
            <v>104BPE0520</v>
          </cell>
        </row>
        <row r="475">
          <cell r="W475">
            <v>35</v>
          </cell>
          <cell r="X475" t="str">
            <v>104BPE0520</v>
          </cell>
        </row>
        <row r="476">
          <cell r="W476">
            <v>35</v>
          </cell>
          <cell r="X476" t="str">
            <v>104BPE0520</v>
          </cell>
        </row>
        <row r="477">
          <cell r="W477">
            <v>35</v>
          </cell>
          <cell r="X477" t="str">
            <v>104BPE0520</v>
          </cell>
        </row>
        <row r="478">
          <cell r="W478">
            <v>31</v>
          </cell>
          <cell r="X478" t="str">
            <v>104BPE0520</v>
          </cell>
        </row>
        <row r="479">
          <cell r="W479">
            <v>31</v>
          </cell>
          <cell r="X479" t="str">
            <v>104BPE0520</v>
          </cell>
        </row>
        <row r="480">
          <cell r="W480">
            <v>31</v>
          </cell>
          <cell r="X480" t="str">
            <v>104BPE0520</v>
          </cell>
        </row>
        <row r="481">
          <cell r="W481">
            <v>29</v>
          </cell>
          <cell r="X481" t="str">
            <v>104BPE0520</v>
          </cell>
        </row>
        <row r="482">
          <cell r="W482">
            <v>29</v>
          </cell>
          <cell r="X482" t="str">
            <v>104BPE0520</v>
          </cell>
        </row>
        <row r="483">
          <cell r="W483">
            <v>29</v>
          </cell>
          <cell r="X483" t="str">
            <v>104BPE0520</v>
          </cell>
        </row>
        <row r="484">
          <cell r="W484">
            <v>28</v>
          </cell>
          <cell r="X484" t="str">
            <v>104BPE0520</v>
          </cell>
        </row>
        <row r="485">
          <cell r="W485">
            <v>28</v>
          </cell>
          <cell r="X485" t="str">
            <v>104BPE0520</v>
          </cell>
        </row>
        <row r="486">
          <cell r="W486">
            <v>28</v>
          </cell>
          <cell r="X486" t="str">
            <v>104BPE0520</v>
          </cell>
        </row>
        <row r="487">
          <cell r="W487">
            <v>40</v>
          </cell>
          <cell r="X487" t="str">
            <v>104BPE0520</v>
          </cell>
        </row>
        <row r="488">
          <cell r="W488">
            <v>40</v>
          </cell>
          <cell r="X488" t="str">
            <v>104BPE0520</v>
          </cell>
        </row>
        <row r="489">
          <cell r="W489">
            <v>40</v>
          </cell>
          <cell r="X489" t="str">
            <v>104BPE0520</v>
          </cell>
        </row>
        <row r="490">
          <cell r="W490">
            <v>4</v>
          </cell>
          <cell r="X490" t="str">
            <v>104BPE0520</v>
          </cell>
        </row>
        <row r="491">
          <cell r="W491">
            <v>4</v>
          </cell>
          <cell r="X491" t="str">
            <v>104BPE0520</v>
          </cell>
        </row>
        <row r="492">
          <cell r="W492">
            <v>4</v>
          </cell>
          <cell r="X492" t="str">
            <v>104BPE0520</v>
          </cell>
        </row>
        <row r="493">
          <cell r="W493">
            <v>38</v>
          </cell>
          <cell r="X493" t="str">
            <v>104BPE0520</v>
          </cell>
        </row>
        <row r="494">
          <cell r="W494">
            <v>38</v>
          </cell>
          <cell r="X494" t="str">
            <v>104BPE0520</v>
          </cell>
        </row>
        <row r="495">
          <cell r="W495">
            <v>38</v>
          </cell>
          <cell r="X495" t="str">
            <v>104BPE0520</v>
          </cell>
        </row>
        <row r="496">
          <cell r="W496">
            <v>25</v>
          </cell>
          <cell r="X496" t="str">
            <v>104BPE0520</v>
          </cell>
        </row>
        <row r="497">
          <cell r="W497">
            <v>25</v>
          </cell>
          <cell r="X497" t="str">
            <v>104BPE0520</v>
          </cell>
        </row>
        <row r="498">
          <cell r="W498">
            <v>25</v>
          </cell>
          <cell r="X498" t="str">
            <v>104BPE0520</v>
          </cell>
        </row>
        <row r="499">
          <cell r="W499">
            <v>25</v>
          </cell>
          <cell r="X499" t="str">
            <v>104BPE0520</v>
          </cell>
        </row>
        <row r="500">
          <cell r="W500">
            <v>25</v>
          </cell>
          <cell r="X500" t="str">
            <v>104BPE0520</v>
          </cell>
        </row>
        <row r="501">
          <cell r="W501">
            <v>25</v>
          </cell>
          <cell r="X501" t="str">
            <v>104BPE0520</v>
          </cell>
        </row>
        <row r="502">
          <cell r="W502">
            <v>66</v>
          </cell>
          <cell r="X502" t="str">
            <v>104BPE0520</v>
          </cell>
        </row>
        <row r="503">
          <cell r="W503">
            <v>66</v>
          </cell>
          <cell r="X503" t="str">
            <v>104BPE0520</v>
          </cell>
        </row>
        <row r="504">
          <cell r="W504">
            <v>66</v>
          </cell>
          <cell r="X504" t="str">
            <v>104BPE0520</v>
          </cell>
        </row>
        <row r="505">
          <cell r="W505">
            <v>25</v>
          </cell>
          <cell r="X505" t="str">
            <v>104BPE0520</v>
          </cell>
        </row>
        <row r="506">
          <cell r="W506">
            <v>25</v>
          </cell>
          <cell r="X506" t="str">
            <v>104BPE0520</v>
          </cell>
        </row>
        <row r="507">
          <cell r="W507">
            <v>25</v>
          </cell>
          <cell r="X507" t="str">
            <v>104BPE0520</v>
          </cell>
        </row>
        <row r="508">
          <cell r="W508">
            <v>7</v>
          </cell>
          <cell r="X508" t="str">
            <v>104BPE0520</v>
          </cell>
        </row>
        <row r="509">
          <cell r="W509">
            <v>7</v>
          </cell>
          <cell r="X509" t="str">
            <v>104BPE0520</v>
          </cell>
        </row>
        <row r="510">
          <cell r="W510">
            <v>7</v>
          </cell>
          <cell r="X510" t="str">
            <v>104BPE0520</v>
          </cell>
        </row>
        <row r="511">
          <cell r="W511">
            <v>13</v>
          </cell>
          <cell r="X511" t="str">
            <v>104BPE0520</v>
          </cell>
        </row>
        <row r="512">
          <cell r="W512">
            <v>13</v>
          </cell>
          <cell r="X512" t="str">
            <v>104BPE0520</v>
          </cell>
        </row>
        <row r="513">
          <cell r="W513">
            <v>13</v>
          </cell>
          <cell r="X513" t="str">
            <v>104BPE0520</v>
          </cell>
        </row>
        <row r="514">
          <cell r="W514">
            <v>11</v>
          </cell>
          <cell r="X514" t="str">
            <v>104BPE0520</v>
          </cell>
        </row>
        <row r="515">
          <cell r="W515">
            <v>11</v>
          </cell>
          <cell r="X515" t="str">
            <v>104BPE0520</v>
          </cell>
        </row>
        <row r="516">
          <cell r="W516">
            <v>11</v>
          </cell>
          <cell r="X516" t="str">
            <v>104BPE0520</v>
          </cell>
        </row>
        <row r="517">
          <cell r="W517">
            <v>21</v>
          </cell>
          <cell r="X517" t="str">
            <v>104BPE0520</v>
          </cell>
        </row>
        <row r="518">
          <cell r="W518">
            <v>21</v>
          </cell>
          <cell r="X518" t="str">
            <v>104BPE0520</v>
          </cell>
        </row>
        <row r="519">
          <cell r="W519">
            <v>21</v>
          </cell>
          <cell r="X519" t="str">
            <v>104BPE0520</v>
          </cell>
        </row>
        <row r="520">
          <cell r="W520">
            <v>11</v>
          </cell>
          <cell r="X520" t="str">
            <v>104BPE0520</v>
          </cell>
        </row>
        <row r="521">
          <cell r="W521">
            <v>11</v>
          </cell>
          <cell r="X521" t="str">
            <v>104BPE0520</v>
          </cell>
        </row>
        <row r="522">
          <cell r="W522">
            <v>11</v>
          </cell>
          <cell r="X522" t="str">
            <v>104BPE0520</v>
          </cell>
        </row>
        <row r="523">
          <cell r="W523">
            <v>12</v>
          </cell>
          <cell r="X523" t="str">
            <v>104BPE0530</v>
          </cell>
        </row>
        <row r="524">
          <cell r="W524">
            <v>12</v>
          </cell>
          <cell r="X524" t="str">
            <v>104BPE0530</v>
          </cell>
        </row>
        <row r="525">
          <cell r="W525">
            <v>12</v>
          </cell>
          <cell r="X525" t="str">
            <v>104BPE0530</v>
          </cell>
        </row>
        <row r="526">
          <cell r="W526">
            <v>8</v>
          </cell>
          <cell r="X526" t="str">
            <v>104BPE0530</v>
          </cell>
        </row>
        <row r="527">
          <cell r="W527">
            <v>8</v>
          </cell>
          <cell r="X527" t="str">
            <v>104BPE0530</v>
          </cell>
        </row>
        <row r="528">
          <cell r="W528">
            <v>8</v>
          </cell>
          <cell r="X528" t="str">
            <v>104BPE0530</v>
          </cell>
        </row>
        <row r="529">
          <cell r="W529">
            <v>25</v>
          </cell>
          <cell r="X529" t="str">
            <v>104BPE0530</v>
          </cell>
        </row>
        <row r="530">
          <cell r="W530">
            <v>25</v>
          </cell>
          <cell r="X530" t="str">
            <v>104BPE0530</v>
          </cell>
        </row>
        <row r="531">
          <cell r="W531">
            <v>25</v>
          </cell>
          <cell r="X531" t="str">
            <v>104BPE0530</v>
          </cell>
        </row>
        <row r="532">
          <cell r="W532">
            <v>10</v>
          </cell>
          <cell r="X532" t="str">
            <v>104BPE0530</v>
          </cell>
        </row>
        <row r="533">
          <cell r="W533">
            <v>10</v>
          </cell>
          <cell r="X533" t="str">
            <v>104BPE0530</v>
          </cell>
        </row>
        <row r="534">
          <cell r="W534">
            <v>10</v>
          </cell>
          <cell r="X534" t="str">
            <v>104BPE0530</v>
          </cell>
        </row>
        <row r="535">
          <cell r="W535">
            <v>25</v>
          </cell>
          <cell r="X535" t="str">
            <v>104BPE0530</v>
          </cell>
        </row>
        <row r="536">
          <cell r="W536">
            <v>25</v>
          </cell>
          <cell r="X536" t="str">
            <v>104BPE0530</v>
          </cell>
        </row>
        <row r="537">
          <cell r="W537">
            <v>25</v>
          </cell>
          <cell r="X537" t="str">
            <v>104BPE0530</v>
          </cell>
        </row>
        <row r="538">
          <cell r="W538">
            <v>71</v>
          </cell>
          <cell r="X538" t="str">
            <v>104BPE0530</v>
          </cell>
        </row>
        <row r="539">
          <cell r="W539">
            <v>71</v>
          </cell>
          <cell r="X539" t="str">
            <v>104BPE0530</v>
          </cell>
        </row>
        <row r="540">
          <cell r="W540">
            <v>71</v>
          </cell>
          <cell r="X540" t="str">
            <v>104BPE0530</v>
          </cell>
        </row>
        <row r="541">
          <cell r="W541">
            <v>5</v>
          </cell>
          <cell r="X541" t="str">
            <v>104BPE0530</v>
          </cell>
        </row>
        <row r="542">
          <cell r="W542">
            <v>5</v>
          </cell>
          <cell r="X542" t="str">
            <v>104BPE0530</v>
          </cell>
        </row>
        <row r="543">
          <cell r="W543">
            <v>5</v>
          </cell>
          <cell r="X543" t="str">
            <v>104BPE0530</v>
          </cell>
        </row>
        <row r="544">
          <cell r="W544">
            <v>14</v>
          </cell>
          <cell r="X544" t="str">
            <v>104BPE0530</v>
          </cell>
        </row>
        <row r="545">
          <cell r="W545">
            <v>14</v>
          </cell>
          <cell r="X545" t="str">
            <v>104BPE0530</v>
          </cell>
        </row>
        <row r="546">
          <cell r="W546">
            <v>14</v>
          </cell>
          <cell r="X546" t="str">
            <v>104BPE0530</v>
          </cell>
        </row>
        <row r="547">
          <cell r="W547">
            <v>6</v>
          </cell>
          <cell r="X547" t="str">
            <v>104BPE0530</v>
          </cell>
        </row>
        <row r="548">
          <cell r="W548">
            <v>6</v>
          </cell>
          <cell r="X548" t="str">
            <v>104BPE0530</v>
          </cell>
        </row>
        <row r="549">
          <cell r="W549">
            <v>6</v>
          </cell>
          <cell r="X549" t="str">
            <v>104BPE0530</v>
          </cell>
        </row>
        <row r="550">
          <cell r="W550">
            <v>10</v>
          </cell>
          <cell r="X550" t="str">
            <v>104BPE0530</v>
          </cell>
        </row>
        <row r="551">
          <cell r="W551">
            <v>10</v>
          </cell>
          <cell r="X551" t="str">
            <v>104BPE0530</v>
          </cell>
        </row>
        <row r="552">
          <cell r="W552">
            <v>10</v>
          </cell>
          <cell r="X552" t="str">
            <v>104BPE0530</v>
          </cell>
        </row>
        <row r="553">
          <cell r="W553">
            <v>4</v>
          </cell>
          <cell r="X553" t="str">
            <v>104BPE0530</v>
          </cell>
        </row>
        <row r="554">
          <cell r="W554">
            <v>4</v>
          </cell>
          <cell r="X554" t="str">
            <v>104BPE0530</v>
          </cell>
        </row>
        <row r="555">
          <cell r="W555">
            <v>4</v>
          </cell>
          <cell r="X555" t="str">
            <v>104BPE0530</v>
          </cell>
        </row>
        <row r="556">
          <cell r="W556">
            <v>17</v>
          </cell>
          <cell r="X556" t="str">
            <v>104BPE0530</v>
          </cell>
        </row>
        <row r="557">
          <cell r="W557">
            <v>17</v>
          </cell>
          <cell r="X557" t="str">
            <v>104BPE0530</v>
          </cell>
        </row>
        <row r="558">
          <cell r="W558">
            <v>17</v>
          </cell>
          <cell r="X558" t="str">
            <v>104BPE0530</v>
          </cell>
        </row>
        <row r="559">
          <cell r="W559">
            <v>11</v>
          </cell>
          <cell r="X559" t="str">
            <v>104BPE0530</v>
          </cell>
        </row>
        <row r="560">
          <cell r="W560">
            <v>11</v>
          </cell>
          <cell r="X560" t="str">
            <v>104BPE0530</v>
          </cell>
        </row>
        <row r="561">
          <cell r="W561">
            <v>11</v>
          </cell>
          <cell r="X561" t="str">
            <v>104BPE0530</v>
          </cell>
        </row>
        <row r="562">
          <cell r="W562">
            <v>17</v>
          </cell>
          <cell r="X562" t="str">
            <v>104BPE0530</v>
          </cell>
        </row>
        <row r="563">
          <cell r="W563">
            <v>17</v>
          </cell>
          <cell r="X563" t="str">
            <v>104BPE0530</v>
          </cell>
        </row>
        <row r="564">
          <cell r="W564">
            <v>17</v>
          </cell>
          <cell r="X564" t="str">
            <v>104BPE0530</v>
          </cell>
        </row>
        <row r="565">
          <cell r="W565">
            <v>2</v>
          </cell>
          <cell r="X565" t="str">
            <v>104BPE0530</v>
          </cell>
        </row>
        <row r="566">
          <cell r="W566">
            <v>2</v>
          </cell>
          <cell r="X566" t="str">
            <v>104BPE0530</v>
          </cell>
        </row>
        <row r="567">
          <cell r="W567">
            <v>2</v>
          </cell>
          <cell r="X567" t="str">
            <v>104BPE0530</v>
          </cell>
        </row>
        <row r="568">
          <cell r="W568">
            <v>20</v>
          </cell>
          <cell r="X568" t="str">
            <v>104BPE0530</v>
          </cell>
        </row>
        <row r="569">
          <cell r="W569">
            <v>20</v>
          </cell>
          <cell r="X569" t="str">
            <v>104BPE0530</v>
          </cell>
        </row>
        <row r="570">
          <cell r="W570">
            <v>20</v>
          </cell>
          <cell r="X570" t="str">
            <v>104BPE0530</v>
          </cell>
        </row>
        <row r="571">
          <cell r="W571">
            <v>5</v>
          </cell>
          <cell r="X571" t="str">
            <v>104BPE0530</v>
          </cell>
        </row>
        <row r="572">
          <cell r="W572">
            <v>5</v>
          </cell>
          <cell r="X572" t="str">
            <v>104BPE0530</v>
          </cell>
        </row>
        <row r="573">
          <cell r="W573">
            <v>5</v>
          </cell>
          <cell r="X573" t="str">
            <v>104BPE0530</v>
          </cell>
        </row>
        <row r="574">
          <cell r="W574">
            <v>25</v>
          </cell>
          <cell r="X574" t="str">
            <v>104BPE0530</v>
          </cell>
        </row>
        <row r="575">
          <cell r="W575">
            <v>25</v>
          </cell>
          <cell r="X575" t="str">
            <v>104BPE0530</v>
          </cell>
        </row>
        <row r="576">
          <cell r="W576">
            <v>25</v>
          </cell>
          <cell r="X576" t="str">
            <v>104BPE0530</v>
          </cell>
        </row>
        <row r="577">
          <cell r="W577">
            <v>2</v>
          </cell>
          <cell r="X577" t="str">
            <v>104BPE0530</v>
          </cell>
        </row>
        <row r="578">
          <cell r="W578">
            <v>2</v>
          </cell>
          <cell r="X578" t="str">
            <v>104BPE0530</v>
          </cell>
        </row>
        <row r="579">
          <cell r="W579">
            <v>2</v>
          </cell>
          <cell r="X579" t="str">
            <v>104BPE0530</v>
          </cell>
        </row>
        <row r="580">
          <cell r="W580">
            <v>17</v>
          </cell>
          <cell r="X580" t="str">
            <v>104BPE0530</v>
          </cell>
        </row>
        <row r="581">
          <cell r="W581">
            <v>17</v>
          </cell>
          <cell r="X581" t="str">
            <v>104BPE0530</v>
          </cell>
        </row>
        <row r="582">
          <cell r="W582">
            <v>17</v>
          </cell>
          <cell r="X582" t="str">
            <v>104BPE0530</v>
          </cell>
        </row>
        <row r="583">
          <cell r="W583">
            <v>10</v>
          </cell>
          <cell r="X583" t="str">
            <v>104BPE0530</v>
          </cell>
        </row>
        <row r="584">
          <cell r="W584">
            <v>10</v>
          </cell>
          <cell r="X584" t="str">
            <v>104BPE0530</v>
          </cell>
        </row>
        <row r="585">
          <cell r="W585">
            <v>10</v>
          </cell>
          <cell r="X585" t="str">
            <v>104BPE0530</v>
          </cell>
        </row>
        <row r="586">
          <cell r="W586">
            <v>23</v>
          </cell>
          <cell r="X586" t="str">
            <v>104BPE0530</v>
          </cell>
        </row>
        <row r="587">
          <cell r="W587">
            <v>23</v>
          </cell>
          <cell r="X587" t="str">
            <v>104BPE0530</v>
          </cell>
        </row>
        <row r="588">
          <cell r="W588">
            <v>23</v>
          </cell>
          <cell r="X588" t="str">
            <v>104BPE0530</v>
          </cell>
        </row>
        <row r="589">
          <cell r="W589">
            <v>23</v>
          </cell>
          <cell r="X589" t="str">
            <v>104BPE0530</v>
          </cell>
        </row>
        <row r="590">
          <cell r="W590">
            <v>23</v>
          </cell>
          <cell r="X590" t="str">
            <v>104BPE0530</v>
          </cell>
        </row>
        <row r="591">
          <cell r="W591">
            <v>23</v>
          </cell>
          <cell r="X591" t="str">
            <v>104BPE0530</v>
          </cell>
        </row>
        <row r="592">
          <cell r="W592">
            <v>12</v>
          </cell>
          <cell r="X592" t="str">
            <v>104BPE0530</v>
          </cell>
        </row>
        <row r="593">
          <cell r="W593">
            <v>12</v>
          </cell>
          <cell r="X593" t="str">
            <v>104BPE0530</v>
          </cell>
        </row>
        <row r="594">
          <cell r="W594">
            <v>12</v>
          </cell>
          <cell r="X594" t="str">
            <v>104BPE0530</v>
          </cell>
        </row>
        <row r="595">
          <cell r="W595">
            <v>27</v>
          </cell>
          <cell r="X595" t="str">
            <v>104BPE0530</v>
          </cell>
        </row>
        <row r="596">
          <cell r="W596">
            <v>27</v>
          </cell>
          <cell r="X596" t="str">
            <v>104BPE0530</v>
          </cell>
        </row>
        <row r="597">
          <cell r="W597">
            <v>27</v>
          </cell>
          <cell r="X597" t="str">
            <v>104BPE0530</v>
          </cell>
        </row>
        <row r="598">
          <cell r="W598">
            <v>41</v>
          </cell>
          <cell r="X598" t="str">
            <v>104BPE0530</v>
          </cell>
        </row>
        <row r="599">
          <cell r="W599">
            <v>41</v>
          </cell>
          <cell r="X599" t="str">
            <v>104BPE0530</v>
          </cell>
        </row>
        <row r="600">
          <cell r="W600">
            <v>41</v>
          </cell>
          <cell r="X600" t="str">
            <v>104BPE0530</v>
          </cell>
        </row>
        <row r="601">
          <cell r="W601">
            <v>15</v>
          </cell>
          <cell r="X601" t="str">
            <v>104BPE0530</v>
          </cell>
        </row>
        <row r="602">
          <cell r="W602">
            <v>15</v>
          </cell>
          <cell r="X602" t="str">
            <v>104BPE0530</v>
          </cell>
        </row>
        <row r="603">
          <cell r="W603">
            <v>15</v>
          </cell>
          <cell r="X603" t="str">
            <v>104BPE0530</v>
          </cell>
        </row>
        <row r="604">
          <cell r="W604">
            <v>78</v>
          </cell>
          <cell r="X604" t="str">
            <v>104BPE0550</v>
          </cell>
        </row>
        <row r="605">
          <cell r="W605">
            <v>78</v>
          </cell>
          <cell r="X605" t="str">
            <v>104BPE0550</v>
          </cell>
        </row>
        <row r="606">
          <cell r="W606">
            <v>78</v>
          </cell>
          <cell r="X606" t="str">
            <v>104BPE0550</v>
          </cell>
        </row>
        <row r="607">
          <cell r="W607">
            <v>20</v>
          </cell>
          <cell r="X607" t="str">
            <v>104BPE0550</v>
          </cell>
        </row>
        <row r="608">
          <cell r="W608">
            <v>20</v>
          </cell>
          <cell r="X608" t="str">
            <v>104BPE0550</v>
          </cell>
        </row>
        <row r="609">
          <cell r="W609">
            <v>20</v>
          </cell>
          <cell r="X609" t="str">
            <v>104BPE0550</v>
          </cell>
        </row>
        <row r="610">
          <cell r="W610">
            <v>3</v>
          </cell>
          <cell r="X610" t="str">
            <v>104BPE0550</v>
          </cell>
        </row>
        <row r="611">
          <cell r="W611">
            <v>3</v>
          </cell>
          <cell r="X611" t="str">
            <v>104BPE0550</v>
          </cell>
        </row>
        <row r="612">
          <cell r="W612">
            <v>3</v>
          </cell>
          <cell r="X612" t="str">
            <v>104BPE0550</v>
          </cell>
        </row>
        <row r="613">
          <cell r="W613">
            <v>18</v>
          </cell>
          <cell r="X613" t="str">
            <v>104BPE0550</v>
          </cell>
        </row>
        <row r="614">
          <cell r="W614">
            <v>18</v>
          </cell>
          <cell r="X614" t="str">
            <v>104BPE0550</v>
          </cell>
        </row>
        <row r="615">
          <cell r="W615">
            <v>18</v>
          </cell>
          <cell r="X615" t="str">
            <v>104BPE0550</v>
          </cell>
        </row>
        <row r="616">
          <cell r="W616">
            <v>14</v>
          </cell>
          <cell r="X616" t="str">
            <v>104BPE0550</v>
          </cell>
        </row>
        <row r="617">
          <cell r="W617">
            <v>14</v>
          </cell>
          <cell r="X617" t="str">
            <v>104BPE0550</v>
          </cell>
        </row>
        <row r="618">
          <cell r="W618">
            <v>14</v>
          </cell>
          <cell r="X618" t="str">
            <v>104BPE0550</v>
          </cell>
        </row>
        <row r="619">
          <cell r="W619">
            <v>22</v>
          </cell>
          <cell r="X619" t="str">
            <v>104BPE0550</v>
          </cell>
        </row>
        <row r="620">
          <cell r="W620">
            <v>22</v>
          </cell>
          <cell r="X620" t="str">
            <v>104BPE0550</v>
          </cell>
        </row>
        <row r="621">
          <cell r="W621">
            <v>22</v>
          </cell>
          <cell r="X621" t="str">
            <v>104BPE0550</v>
          </cell>
        </row>
        <row r="622">
          <cell r="W622">
            <v>5</v>
          </cell>
          <cell r="X622" t="str">
            <v>104BPE0550</v>
          </cell>
        </row>
        <row r="623">
          <cell r="W623">
            <v>5</v>
          </cell>
          <cell r="X623" t="str">
            <v>104BPE0550</v>
          </cell>
        </row>
        <row r="624">
          <cell r="W624">
            <v>5</v>
          </cell>
          <cell r="X624" t="str">
            <v>104BPE0550</v>
          </cell>
        </row>
        <row r="625">
          <cell r="W625">
            <v>12</v>
          </cell>
          <cell r="X625" t="str">
            <v>104BPE0550</v>
          </cell>
        </row>
        <row r="626">
          <cell r="W626">
            <v>12</v>
          </cell>
          <cell r="X626" t="str">
            <v>104BPE0550</v>
          </cell>
        </row>
        <row r="627">
          <cell r="W627">
            <v>12</v>
          </cell>
          <cell r="X627" t="str">
            <v>104BPE0550</v>
          </cell>
        </row>
        <row r="628">
          <cell r="W628">
            <v>10</v>
          </cell>
          <cell r="X628" t="str">
            <v>104BPE0550</v>
          </cell>
        </row>
        <row r="629">
          <cell r="W629">
            <v>10</v>
          </cell>
          <cell r="X629" t="str">
            <v>104BPE0550</v>
          </cell>
        </row>
        <row r="630">
          <cell r="W630">
            <v>10</v>
          </cell>
          <cell r="X630" t="str">
            <v>104BPE0550</v>
          </cell>
        </row>
        <row r="631">
          <cell r="W631">
            <v>29</v>
          </cell>
          <cell r="X631" t="str">
            <v>104BPE0550</v>
          </cell>
        </row>
        <row r="632">
          <cell r="W632">
            <v>29</v>
          </cell>
          <cell r="X632" t="str">
            <v>104BPE0550</v>
          </cell>
        </row>
        <row r="633">
          <cell r="W633">
            <v>29</v>
          </cell>
          <cell r="X633" t="str">
            <v>104BPE0550</v>
          </cell>
        </row>
        <row r="634">
          <cell r="W634">
            <v>7</v>
          </cell>
          <cell r="X634" t="str">
            <v>104BPE0550</v>
          </cell>
        </row>
        <row r="635">
          <cell r="W635">
            <v>7</v>
          </cell>
          <cell r="X635" t="str">
            <v>104BPE0550</v>
          </cell>
        </row>
        <row r="636">
          <cell r="W636">
            <v>7</v>
          </cell>
          <cell r="X636" t="str">
            <v>104BPE0550</v>
          </cell>
        </row>
        <row r="637">
          <cell r="W637">
            <v>18</v>
          </cell>
          <cell r="X637" t="str">
            <v>104BPE0550</v>
          </cell>
        </row>
        <row r="638">
          <cell r="W638">
            <v>18</v>
          </cell>
          <cell r="X638" t="str">
            <v>104BPE0550</v>
          </cell>
        </row>
        <row r="639">
          <cell r="W639">
            <v>18</v>
          </cell>
          <cell r="X639" t="str">
            <v>104BPE0550</v>
          </cell>
        </row>
        <row r="640">
          <cell r="W640">
            <v>5</v>
          </cell>
          <cell r="X640" t="str">
            <v>104BPE0550</v>
          </cell>
        </row>
        <row r="641">
          <cell r="W641">
            <v>5</v>
          </cell>
          <cell r="X641" t="str">
            <v>104BPE0550</v>
          </cell>
        </row>
        <row r="642">
          <cell r="W642">
            <v>5</v>
          </cell>
          <cell r="X642" t="str">
            <v>104BPE0550</v>
          </cell>
        </row>
        <row r="643">
          <cell r="W643">
            <v>15</v>
          </cell>
          <cell r="X643" t="str">
            <v>104BPE0550</v>
          </cell>
        </row>
        <row r="644">
          <cell r="W644">
            <v>15</v>
          </cell>
          <cell r="X644" t="str">
            <v>104BPE0550</v>
          </cell>
        </row>
        <row r="645">
          <cell r="W645">
            <v>15</v>
          </cell>
          <cell r="X645" t="str">
            <v>104BPE0550</v>
          </cell>
        </row>
        <row r="646">
          <cell r="W646">
            <v>54</v>
          </cell>
          <cell r="X646" t="str">
            <v>104BPE0550</v>
          </cell>
        </row>
        <row r="647">
          <cell r="W647">
            <v>54</v>
          </cell>
          <cell r="X647" t="str">
            <v>104BPE0550</v>
          </cell>
        </row>
        <row r="648">
          <cell r="W648">
            <v>54</v>
          </cell>
          <cell r="X648" t="str">
            <v>104BPE0550</v>
          </cell>
        </row>
        <row r="649">
          <cell r="W649">
            <v>39</v>
          </cell>
          <cell r="X649" t="str">
            <v>104BPE0550</v>
          </cell>
        </row>
        <row r="650">
          <cell r="W650">
            <v>39</v>
          </cell>
          <cell r="X650" t="str">
            <v>104BPE0550</v>
          </cell>
        </row>
        <row r="651">
          <cell r="W651">
            <v>39</v>
          </cell>
          <cell r="X651" t="str">
            <v>104BPE0550</v>
          </cell>
        </row>
        <row r="652">
          <cell r="W652">
            <v>11</v>
          </cell>
          <cell r="X652" t="str">
            <v>104BPE0550</v>
          </cell>
        </row>
        <row r="653">
          <cell r="W653">
            <v>11</v>
          </cell>
          <cell r="X653" t="str">
            <v>104BPE0550</v>
          </cell>
        </row>
        <row r="654">
          <cell r="W654">
            <v>11</v>
          </cell>
          <cell r="X654" t="str">
            <v>104BPE0550</v>
          </cell>
        </row>
        <row r="655">
          <cell r="W655">
            <v>37</v>
          </cell>
          <cell r="X655" t="str">
            <v>104BPE0550</v>
          </cell>
        </row>
        <row r="656">
          <cell r="W656">
            <v>37</v>
          </cell>
          <cell r="X656" t="str">
            <v>104BPE0550</v>
          </cell>
        </row>
        <row r="657">
          <cell r="W657">
            <v>37</v>
          </cell>
          <cell r="X657" t="str">
            <v>104BPE0550</v>
          </cell>
        </row>
        <row r="658">
          <cell r="W658">
            <v>5</v>
          </cell>
          <cell r="X658" t="str">
            <v>104BPE0550</v>
          </cell>
        </row>
        <row r="659">
          <cell r="W659">
            <v>5</v>
          </cell>
          <cell r="X659" t="str">
            <v>104BPE0550</v>
          </cell>
        </row>
        <row r="660">
          <cell r="W660">
            <v>5</v>
          </cell>
          <cell r="X660" t="str">
            <v>104BPE0550</v>
          </cell>
        </row>
        <row r="661">
          <cell r="W661">
            <v>30</v>
          </cell>
          <cell r="X661" t="str">
            <v>104BPE0550</v>
          </cell>
        </row>
        <row r="662">
          <cell r="W662">
            <v>30</v>
          </cell>
          <cell r="X662" t="str">
            <v>104BPE0550</v>
          </cell>
        </row>
        <row r="663">
          <cell r="W663">
            <v>30</v>
          </cell>
          <cell r="X663" t="str">
            <v>104BPE0550</v>
          </cell>
        </row>
        <row r="664">
          <cell r="W664">
            <v>10</v>
          </cell>
          <cell r="X664" t="str">
            <v>104BPE0550</v>
          </cell>
        </row>
        <row r="665">
          <cell r="W665">
            <v>10</v>
          </cell>
          <cell r="X665" t="str">
            <v>104BPE0550</v>
          </cell>
        </row>
        <row r="666">
          <cell r="W666">
            <v>10</v>
          </cell>
          <cell r="X666" t="str">
            <v>104BPE0550</v>
          </cell>
        </row>
        <row r="667">
          <cell r="W667">
            <v>18</v>
          </cell>
          <cell r="X667" t="str">
            <v>104BPE0550</v>
          </cell>
        </row>
        <row r="668">
          <cell r="W668">
            <v>18</v>
          </cell>
          <cell r="X668" t="str">
            <v>104BPE0550</v>
          </cell>
        </row>
        <row r="669">
          <cell r="W669">
            <v>18</v>
          </cell>
          <cell r="X669" t="str">
            <v>104BPE0550</v>
          </cell>
        </row>
        <row r="670">
          <cell r="W670">
            <v>1</v>
          </cell>
          <cell r="X670" t="str">
            <v>104BPE0550</v>
          </cell>
        </row>
        <row r="671">
          <cell r="W671">
            <v>1</v>
          </cell>
          <cell r="X671" t="str">
            <v>104BPE0550</v>
          </cell>
        </row>
        <row r="672">
          <cell r="W672">
            <v>1</v>
          </cell>
          <cell r="X672" t="str">
            <v>104BPE0550</v>
          </cell>
        </row>
        <row r="673">
          <cell r="W673">
            <v>41</v>
          </cell>
          <cell r="X673" t="str">
            <v>104BPE0550</v>
          </cell>
        </row>
        <row r="674">
          <cell r="W674">
            <v>41</v>
          </cell>
          <cell r="X674" t="str">
            <v>104BPE0550</v>
          </cell>
        </row>
        <row r="675">
          <cell r="W675">
            <v>41</v>
          </cell>
          <cell r="X675" t="str">
            <v>104BPE0550</v>
          </cell>
        </row>
        <row r="676">
          <cell r="W676">
            <v>8</v>
          </cell>
          <cell r="X676" t="str">
            <v>104BPE0550</v>
          </cell>
        </row>
        <row r="677">
          <cell r="W677">
            <v>8</v>
          </cell>
          <cell r="X677" t="str">
            <v>104BPE0550</v>
          </cell>
        </row>
        <row r="678">
          <cell r="W678">
            <v>8</v>
          </cell>
          <cell r="X678" t="str">
            <v>104BPE0550</v>
          </cell>
        </row>
        <row r="679">
          <cell r="W679">
            <v>22</v>
          </cell>
          <cell r="X679" t="str">
            <v>104BPE0550</v>
          </cell>
        </row>
        <row r="680">
          <cell r="W680">
            <v>22</v>
          </cell>
          <cell r="X680" t="str">
            <v>104BPE0550</v>
          </cell>
        </row>
        <row r="681">
          <cell r="W681">
            <v>22</v>
          </cell>
          <cell r="X681" t="str">
            <v>104BPE0550</v>
          </cell>
        </row>
        <row r="682">
          <cell r="W682">
            <v>20</v>
          </cell>
          <cell r="X682" t="str">
            <v>104BPE0550</v>
          </cell>
        </row>
        <row r="683">
          <cell r="W683">
            <v>20</v>
          </cell>
          <cell r="X683" t="str">
            <v>104BPE0550</v>
          </cell>
        </row>
        <row r="684">
          <cell r="W684">
            <v>20</v>
          </cell>
          <cell r="X684" t="str">
            <v>104BPE0550</v>
          </cell>
        </row>
        <row r="685">
          <cell r="W685">
            <v>36</v>
          </cell>
          <cell r="X685" t="str">
            <v>104BPE0550</v>
          </cell>
        </row>
        <row r="686">
          <cell r="W686">
            <v>36</v>
          </cell>
          <cell r="X686" t="str">
            <v>104BPE0550</v>
          </cell>
        </row>
        <row r="687">
          <cell r="W687">
            <v>36</v>
          </cell>
          <cell r="X687" t="str">
            <v>104BPE0550</v>
          </cell>
        </row>
        <row r="688">
          <cell r="W688">
            <v>43</v>
          </cell>
          <cell r="X688" t="str">
            <v>104BPE0550</v>
          </cell>
        </row>
        <row r="689">
          <cell r="W689">
            <v>43</v>
          </cell>
          <cell r="X689" t="str">
            <v>104BPE0550</v>
          </cell>
        </row>
        <row r="690">
          <cell r="W690">
            <v>43</v>
          </cell>
          <cell r="X690" t="str">
            <v>104BPE0550</v>
          </cell>
        </row>
        <row r="691">
          <cell r="W691">
            <v>60</v>
          </cell>
          <cell r="X691" t="str">
            <v>104BPE0550</v>
          </cell>
        </row>
        <row r="692">
          <cell r="W692">
            <v>60</v>
          </cell>
          <cell r="X692" t="str">
            <v>104BPE0550</v>
          </cell>
        </row>
        <row r="693">
          <cell r="W693">
            <v>60</v>
          </cell>
          <cell r="X693" t="str">
            <v>104BPE0550</v>
          </cell>
        </row>
        <row r="694">
          <cell r="W694">
            <v>11</v>
          </cell>
          <cell r="X694" t="str">
            <v>104BPE0550</v>
          </cell>
        </row>
        <row r="695">
          <cell r="W695">
            <v>11</v>
          </cell>
          <cell r="X695" t="str">
            <v>104BPE0550</v>
          </cell>
        </row>
        <row r="696">
          <cell r="W696">
            <v>11</v>
          </cell>
          <cell r="X696" t="str">
            <v>104BPE0550</v>
          </cell>
        </row>
        <row r="697">
          <cell r="W697">
            <v>45</v>
          </cell>
          <cell r="X697" t="str">
            <v>104BPE0550</v>
          </cell>
        </row>
        <row r="698">
          <cell r="W698">
            <v>45</v>
          </cell>
          <cell r="X698" t="str">
            <v>104BPE0550</v>
          </cell>
        </row>
        <row r="699">
          <cell r="W699">
            <v>45</v>
          </cell>
          <cell r="X699" t="str">
            <v>104BPE0550</v>
          </cell>
        </row>
        <row r="700">
          <cell r="W700">
            <v>14</v>
          </cell>
          <cell r="X700" t="str">
            <v>104BPE0550</v>
          </cell>
        </row>
        <row r="701">
          <cell r="W701">
            <v>14</v>
          </cell>
          <cell r="X701" t="str">
            <v>104BPE0550</v>
          </cell>
        </row>
        <row r="702">
          <cell r="W702">
            <v>14</v>
          </cell>
          <cell r="X702" t="str">
            <v>104BPE0550</v>
          </cell>
        </row>
        <row r="703">
          <cell r="W703">
            <v>31</v>
          </cell>
          <cell r="X703" t="str">
            <v>104BPE0550</v>
          </cell>
        </row>
        <row r="704">
          <cell r="W704">
            <v>31</v>
          </cell>
          <cell r="X704" t="str">
            <v>104BPE0550</v>
          </cell>
        </row>
        <row r="705">
          <cell r="W705">
            <v>31</v>
          </cell>
          <cell r="X705" t="str">
            <v>104BPE0550</v>
          </cell>
        </row>
        <row r="706">
          <cell r="W706">
            <v>18</v>
          </cell>
          <cell r="X706" t="str">
            <v>104BPE0550</v>
          </cell>
        </row>
        <row r="707">
          <cell r="W707">
            <v>18</v>
          </cell>
          <cell r="X707" t="str">
            <v>104BPE0550</v>
          </cell>
        </row>
        <row r="708">
          <cell r="W708">
            <v>18</v>
          </cell>
          <cell r="X708" t="str">
            <v>104BPE0550</v>
          </cell>
        </row>
      </sheetData>
      <sheetData sheetId="38">
        <row r="13">
          <cell r="V13">
            <v>45</v>
          </cell>
          <cell r="X13" t="str">
            <v>104BPE0470</v>
          </cell>
        </row>
        <row r="14">
          <cell r="V14">
            <v>45</v>
          </cell>
          <cell r="X14" t="str">
            <v>104BPE0470</v>
          </cell>
        </row>
        <row r="15">
          <cell r="V15">
            <v>70</v>
          </cell>
          <cell r="X15" t="str">
            <v>104BPE0470</v>
          </cell>
        </row>
        <row r="16">
          <cell r="V16">
            <v>50</v>
          </cell>
          <cell r="X16" t="str">
            <v>104BPE0490</v>
          </cell>
        </row>
        <row r="17">
          <cell r="W17">
            <v>40</v>
          </cell>
          <cell r="X17" t="str">
            <v>104BPE0470</v>
          </cell>
        </row>
        <row r="18">
          <cell r="W18">
            <v>40</v>
          </cell>
          <cell r="X18" t="str">
            <v>104BPE0470</v>
          </cell>
        </row>
        <row r="19">
          <cell r="V19">
            <v>70</v>
          </cell>
          <cell r="X19" t="str">
            <v>104BPE0470</v>
          </cell>
        </row>
        <row r="20">
          <cell r="V20">
            <v>70</v>
          </cell>
          <cell r="X20" t="str">
            <v>104BPE0470</v>
          </cell>
        </row>
        <row r="21">
          <cell r="V21">
            <v>70</v>
          </cell>
          <cell r="X21" t="str">
            <v>104BPE0470</v>
          </cell>
        </row>
      </sheetData>
      <sheetData sheetId="39">
        <row r="13">
          <cell r="V13">
            <v>38</v>
          </cell>
          <cell r="X13" t="str">
            <v>104BPE0510</v>
          </cell>
        </row>
        <row r="14">
          <cell r="V14">
            <v>38</v>
          </cell>
          <cell r="X14" t="str">
            <v>104BPE0510</v>
          </cell>
        </row>
        <row r="15">
          <cell r="W15">
            <v>60</v>
          </cell>
          <cell r="X15" t="str">
            <v>104BPE0510</v>
          </cell>
        </row>
        <row r="16">
          <cell r="W16">
            <v>60</v>
          </cell>
          <cell r="X16" t="str">
            <v>104BPE0510</v>
          </cell>
        </row>
        <row r="17">
          <cell r="V17">
            <v>25</v>
          </cell>
          <cell r="X17" t="str">
            <v>104BPE0510</v>
          </cell>
        </row>
        <row r="18">
          <cell r="V18">
            <v>32</v>
          </cell>
          <cell r="X18" t="str">
            <v>104BPE0510</v>
          </cell>
        </row>
        <row r="19">
          <cell r="V19">
            <v>32</v>
          </cell>
          <cell r="X19" t="str">
            <v>104BPE0550</v>
          </cell>
        </row>
        <row r="20">
          <cell r="V20">
            <v>38</v>
          </cell>
          <cell r="X20" t="str">
            <v>104BPE0510</v>
          </cell>
        </row>
        <row r="21">
          <cell r="W21">
            <v>40</v>
          </cell>
          <cell r="X21" t="str">
            <v>104BPE0490</v>
          </cell>
        </row>
        <row r="22">
          <cell r="W22">
            <v>32</v>
          </cell>
          <cell r="X22" t="str">
            <v>104BPE0510</v>
          </cell>
        </row>
        <row r="23">
          <cell r="V23">
            <v>30</v>
          </cell>
          <cell r="X23" t="str">
            <v>104BPE0510</v>
          </cell>
        </row>
        <row r="24">
          <cell r="V24">
            <v>30</v>
          </cell>
          <cell r="X24" t="str">
            <v>104BPE0510</v>
          </cell>
        </row>
      </sheetData>
      <sheetData sheetId="40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40</v>
          </cell>
          <cell r="X16" t="str">
            <v>104BPE0530</v>
          </cell>
        </row>
        <row r="17">
          <cell r="V17">
            <v>40</v>
          </cell>
          <cell r="X17" t="str">
            <v>104BPE0530</v>
          </cell>
        </row>
        <row r="18">
          <cell r="W18">
            <v>40</v>
          </cell>
          <cell r="X18" t="str">
            <v>104BPE0330</v>
          </cell>
        </row>
        <row r="19">
          <cell r="V19">
            <v>53</v>
          </cell>
          <cell r="X19" t="str">
            <v>104BPE0530</v>
          </cell>
        </row>
      </sheetData>
      <sheetData sheetId="41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104BPE0520</v>
          </cell>
        </row>
        <row r="15">
          <cell r="V15">
            <v>100</v>
          </cell>
          <cell r="X15" t="str">
            <v>104BPE0330</v>
          </cell>
        </row>
        <row r="16">
          <cell r="W16">
            <v>70</v>
          </cell>
          <cell r="X16" t="str">
            <v>104BPE0520</v>
          </cell>
        </row>
        <row r="17">
          <cell r="W17">
            <v>24</v>
          </cell>
          <cell r="X17" t="str">
            <v>104BPE0520</v>
          </cell>
        </row>
        <row r="18">
          <cell r="W18">
            <v>100</v>
          </cell>
          <cell r="X18" t="str">
            <v>104BPE0330</v>
          </cell>
        </row>
        <row r="19">
          <cell r="W19">
            <v>44</v>
          </cell>
          <cell r="X19" t="str">
            <v>104BPE0330</v>
          </cell>
        </row>
        <row r="20">
          <cell r="W20">
            <v>44</v>
          </cell>
          <cell r="X20" t="str">
            <v>104BPE0330</v>
          </cell>
        </row>
        <row r="21">
          <cell r="W21">
            <v>65</v>
          </cell>
          <cell r="X21" t="str">
            <v>104BPE0330</v>
          </cell>
        </row>
      </sheetData>
      <sheetData sheetId="42">
        <row r="13">
          <cell r="V13">
            <v>53</v>
          </cell>
          <cell r="X13" t="str">
            <v>104BPE0450</v>
          </cell>
        </row>
        <row r="14">
          <cell r="V14">
            <v>53</v>
          </cell>
          <cell r="X14" t="str">
            <v>104BPE0450</v>
          </cell>
        </row>
        <row r="15">
          <cell r="V15">
            <v>40</v>
          </cell>
          <cell r="X15" t="str">
            <v>104BPE0450</v>
          </cell>
        </row>
        <row r="16">
          <cell r="V16">
            <v>40</v>
          </cell>
          <cell r="X16" t="str">
            <v>104BPE0450</v>
          </cell>
        </row>
        <row r="17">
          <cell r="W17">
            <v>23</v>
          </cell>
          <cell r="X17" t="str">
            <v>104BPE0450</v>
          </cell>
        </row>
        <row r="18">
          <cell r="W18">
            <v>23</v>
          </cell>
          <cell r="X18" t="str">
            <v>104BPE0450</v>
          </cell>
        </row>
        <row r="19">
          <cell r="V19">
            <v>23</v>
          </cell>
          <cell r="X19" t="str">
            <v>104BPE0450</v>
          </cell>
        </row>
        <row r="20">
          <cell r="V20">
            <v>30</v>
          </cell>
          <cell r="X20" t="str">
            <v>104BPE0450</v>
          </cell>
        </row>
        <row r="21">
          <cell r="V21">
            <v>30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43">
        <row r="13">
          <cell r="O13">
            <v>80</v>
          </cell>
        </row>
      </sheetData>
      <sheetData sheetId="44">
        <row r="13">
          <cell r="Q13">
            <v>15</v>
          </cell>
          <cell r="AC13" t="str">
            <v>NÃO</v>
          </cell>
          <cell r="AD13" t="str">
            <v>104BPE0450</v>
          </cell>
        </row>
        <row r="14">
          <cell r="Q14">
            <v>50</v>
          </cell>
          <cell r="AC14" t="str">
            <v>NÃO</v>
          </cell>
          <cell r="AD14" t="str">
            <v>104BPE0450</v>
          </cell>
        </row>
        <row r="15">
          <cell r="Q15">
            <v>50</v>
          </cell>
          <cell r="AC15" t="str">
            <v>NÃO</v>
          </cell>
          <cell r="AD15" t="str">
            <v>104BPE0450</v>
          </cell>
        </row>
        <row r="16">
          <cell r="Q16">
            <v>85</v>
          </cell>
          <cell r="AC16" t="str">
            <v>NÃO</v>
          </cell>
          <cell r="AD16" t="str">
            <v>104BPE0450</v>
          </cell>
        </row>
        <row r="17">
          <cell r="Q17">
            <v>35</v>
          </cell>
          <cell r="AC17" t="str">
            <v>NÃO</v>
          </cell>
          <cell r="AD17" t="str">
            <v>104BPE0450</v>
          </cell>
        </row>
        <row r="18">
          <cell r="Q18">
            <v>35</v>
          </cell>
          <cell r="AC18" t="str">
            <v>NÃO</v>
          </cell>
          <cell r="AD18" t="str">
            <v>104BPE0450</v>
          </cell>
        </row>
        <row r="19">
          <cell r="Q19">
            <v>25</v>
          </cell>
          <cell r="AC19" t="str">
            <v>NÃO</v>
          </cell>
          <cell r="AD19" t="str">
            <v>104BPE0450</v>
          </cell>
        </row>
        <row r="20">
          <cell r="Q20">
            <v>25</v>
          </cell>
          <cell r="AC20" t="str">
            <v>NÃO</v>
          </cell>
          <cell r="AD20" t="str">
            <v>104BPE0450</v>
          </cell>
        </row>
        <row r="21">
          <cell r="Q21">
            <v>45</v>
          </cell>
          <cell r="AC21" t="str">
            <v>NÃO</v>
          </cell>
          <cell r="AD21" t="str">
            <v>104BPE0450</v>
          </cell>
        </row>
        <row r="22">
          <cell r="Q22">
            <v>40</v>
          </cell>
          <cell r="AC22" t="str">
            <v>NÃO</v>
          </cell>
          <cell r="AD22" t="str">
            <v>104BPE0450</v>
          </cell>
        </row>
        <row r="23">
          <cell r="Q23">
            <v>10</v>
          </cell>
          <cell r="AC23" t="str">
            <v>NÃO</v>
          </cell>
          <cell r="AD23" t="str">
            <v>104BPE0450</v>
          </cell>
        </row>
        <row r="24">
          <cell r="Q24">
            <v>25</v>
          </cell>
          <cell r="AC24" t="str">
            <v>NÃO</v>
          </cell>
          <cell r="AD24" t="str">
            <v>104BPE0450</v>
          </cell>
        </row>
        <row r="25">
          <cell r="Q25">
            <v>30</v>
          </cell>
          <cell r="AC25" t="str">
            <v>NÃO</v>
          </cell>
          <cell r="AD25" t="str">
            <v>104BPE0450</v>
          </cell>
        </row>
        <row r="26">
          <cell r="Q26">
            <v>50</v>
          </cell>
          <cell r="AC26" t="str">
            <v>NÃO</v>
          </cell>
          <cell r="AD26" t="str">
            <v>104BPE0450</v>
          </cell>
        </row>
        <row r="27">
          <cell r="Q27">
            <v>50</v>
          </cell>
          <cell r="AC27" t="str">
            <v>NÃO</v>
          </cell>
          <cell r="AD27" t="str">
            <v>104BPE0450</v>
          </cell>
        </row>
        <row r="28">
          <cell r="Q28">
            <v>60</v>
          </cell>
          <cell r="AC28" t="str">
            <v>NÃO</v>
          </cell>
          <cell r="AD28" t="str">
            <v>104BPE0450</v>
          </cell>
        </row>
        <row r="29">
          <cell r="Q29">
            <v>35</v>
          </cell>
          <cell r="AC29" t="str">
            <v>NÃO</v>
          </cell>
          <cell r="AD29" t="str">
            <v>104BPE0450</v>
          </cell>
        </row>
        <row r="30">
          <cell r="Q30">
            <v>100</v>
          </cell>
          <cell r="AC30" t="str">
            <v>NÃO</v>
          </cell>
          <cell r="AD30" t="str">
            <v>104BPE0450</v>
          </cell>
        </row>
        <row r="31">
          <cell r="Q31">
            <v>15</v>
          </cell>
          <cell r="AC31" t="str">
            <v>NÃO</v>
          </cell>
          <cell r="AD31" t="str">
            <v>104BPE0450</v>
          </cell>
        </row>
        <row r="32">
          <cell r="Q32">
            <v>70</v>
          </cell>
          <cell r="AC32" t="str">
            <v>NÃO</v>
          </cell>
          <cell r="AD32" t="str">
            <v>104BPE0490</v>
          </cell>
        </row>
        <row r="33">
          <cell r="Q33">
            <v>50</v>
          </cell>
          <cell r="AC33" t="str">
            <v>NÃO</v>
          </cell>
          <cell r="AD33" t="str">
            <v>104BPE0490</v>
          </cell>
        </row>
        <row r="34">
          <cell r="Q34">
            <v>70</v>
          </cell>
          <cell r="AC34" t="str">
            <v>NÃO</v>
          </cell>
          <cell r="AD34" t="str">
            <v>104BPE0490</v>
          </cell>
        </row>
        <row r="35">
          <cell r="Q35">
            <v>45</v>
          </cell>
          <cell r="AC35" t="str">
            <v>NÃO</v>
          </cell>
          <cell r="AD35" t="str">
            <v>104BPE0490</v>
          </cell>
        </row>
        <row r="36">
          <cell r="Q36">
            <v>60</v>
          </cell>
          <cell r="AC36" t="str">
            <v>NÃO</v>
          </cell>
          <cell r="AD36" t="str">
            <v>104BPE0490</v>
          </cell>
        </row>
        <row r="37">
          <cell r="Q37">
            <v>110</v>
          </cell>
          <cell r="AC37" t="str">
            <v>NÃO</v>
          </cell>
          <cell r="AD37" t="str">
            <v>104BPE0490</v>
          </cell>
        </row>
        <row r="38">
          <cell r="Q38">
            <v>40</v>
          </cell>
          <cell r="AC38" t="str">
            <v>NÃO</v>
          </cell>
          <cell r="AD38" t="str">
            <v>104BPE0490</v>
          </cell>
        </row>
        <row r="39">
          <cell r="Q39">
            <v>95</v>
          </cell>
          <cell r="AC39" t="str">
            <v>NÃO</v>
          </cell>
          <cell r="AD39" t="str">
            <v>104BPE0490</v>
          </cell>
        </row>
        <row r="40">
          <cell r="Q40">
            <v>40</v>
          </cell>
          <cell r="AC40" t="str">
            <v>NÃO</v>
          </cell>
          <cell r="AD40" t="str">
            <v>104BPE0490</v>
          </cell>
        </row>
        <row r="41">
          <cell r="Q41">
            <v>30</v>
          </cell>
          <cell r="AC41" t="str">
            <v>NÃO</v>
          </cell>
          <cell r="AD41" t="str">
            <v>104BPE0490</v>
          </cell>
        </row>
        <row r="42">
          <cell r="Q42">
            <v>30</v>
          </cell>
          <cell r="AC42" t="str">
            <v>NÃO</v>
          </cell>
          <cell r="AD42" t="str">
            <v>104BPE0490</v>
          </cell>
        </row>
        <row r="43">
          <cell r="Q43">
            <v>38</v>
          </cell>
          <cell r="AC43" t="str">
            <v>NÃO</v>
          </cell>
          <cell r="AD43" t="str">
            <v>104BPE0490</v>
          </cell>
        </row>
        <row r="44">
          <cell r="Q44">
            <v>45</v>
          </cell>
          <cell r="AC44" t="str">
            <v>NÃO</v>
          </cell>
          <cell r="AD44" t="str">
            <v>104BPE0490</v>
          </cell>
        </row>
        <row r="45">
          <cell r="Q45">
            <v>70</v>
          </cell>
          <cell r="AC45" t="str">
            <v>NÃO</v>
          </cell>
          <cell r="AD45" t="str">
            <v>104BPE0510</v>
          </cell>
        </row>
        <row r="46">
          <cell r="Q46">
            <v>80</v>
          </cell>
          <cell r="AC46" t="str">
            <v>NÃO</v>
          </cell>
          <cell r="AD46" t="str">
            <v>104BPE0510</v>
          </cell>
        </row>
        <row r="47">
          <cell r="Q47">
            <v>25</v>
          </cell>
          <cell r="AC47" t="str">
            <v>NÃO</v>
          </cell>
          <cell r="AD47" t="str">
            <v>104BPE0510</v>
          </cell>
        </row>
        <row r="48">
          <cell r="Q48">
            <v>25</v>
          </cell>
          <cell r="AC48" t="str">
            <v>NÃO</v>
          </cell>
          <cell r="AD48" t="str">
            <v>104BPE0510</v>
          </cell>
        </row>
        <row r="49">
          <cell r="Q49">
            <v>35</v>
          </cell>
          <cell r="AC49" t="str">
            <v>NÃO</v>
          </cell>
          <cell r="AD49" t="str">
            <v>104BPE0510</v>
          </cell>
        </row>
        <row r="50">
          <cell r="Q50">
            <v>25</v>
          </cell>
          <cell r="AC50" t="str">
            <v>NÃO</v>
          </cell>
          <cell r="AD50" t="str">
            <v>104BPE0510</v>
          </cell>
        </row>
        <row r="51">
          <cell r="Q51">
            <v>40</v>
          </cell>
          <cell r="AC51" t="str">
            <v>NÃO</v>
          </cell>
          <cell r="AD51" t="str">
            <v>104BPE0510</v>
          </cell>
        </row>
        <row r="52">
          <cell r="Q52">
            <v>65</v>
          </cell>
          <cell r="AC52" t="str">
            <v>NÃO</v>
          </cell>
          <cell r="AD52" t="str">
            <v>104BPE0510</v>
          </cell>
        </row>
        <row r="53">
          <cell r="Q53">
            <v>20</v>
          </cell>
          <cell r="AC53" t="str">
            <v>NÃO</v>
          </cell>
          <cell r="AD53" t="str">
            <v>104BPE0510</v>
          </cell>
        </row>
        <row r="54">
          <cell r="Q54">
            <v>85</v>
          </cell>
          <cell r="AC54" t="str">
            <v>NÃO</v>
          </cell>
          <cell r="AD54" t="str">
            <v>104BPE0510</v>
          </cell>
        </row>
        <row r="55">
          <cell r="Q55">
            <v>20</v>
          </cell>
          <cell r="AC55" t="str">
            <v>NÃO</v>
          </cell>
          <cell r="AD55" t="str">
            <v>104BPE0510</v>
          </cell>
        </row>
        <row r="56">
          <cell r="Q56">
            <v>35</v>
          </cell>
          <cell r="AC56" t="str">
            <v>NÃO</v>
          </cell>
          <cell r="AD56" t="str">
            <v>104BPE0510</v>
          </cell>
        </row>
        <row r="57">
          <cell r="Q57">
            <v>15</v>
          </cell>
          <cell r="AC57" t="str">
            <v>NÃO</v>
          </cell>
          <cell r="AD57" t="str">
            <v>104BPE0510</v>
          </cell>
        </row>
        <row r="58">
          <cell r="Q58">
            <v>15</v>
          </cell>
          <cell r="AC58" t="str">
            <v>NÃO</v>
          </cell>
          <cell r="AD58" t="str">
            <v>104BPE0510</v>
          </cell>
        </row>
        <row r="59">
          <cell r="Q59">
            <v>145</v>
          </cell>
          <cell r="AC59" t="str">
            <v>NÃO</v>
          </cell>
          <cell r="AD59" t="str">
            <v>104BPE0520</v>
          </cell>
        </row>
        <row r="60">
          <cell r="Q60">
            <v>155</v>
          </cell>
          <cell r="AC60" t="str">
            <v>NÃO</v>
          </cell>
          <cell r="AD60" t="str">
            <v>104BPE0520</v>
          </cell>
        </row>
        <row r="61">
          <cell r="Q61">
            <v>50</v>
          </cell>
          <cell r="AC61" t="str">
            <v>NÃO</v>
          </cell>
          <cell r="AD61" t="str">
            <v>104BPE0520</v>
          </cell>
        </row>
        <row r="62">
          <cell r="Q62">
            <v>85</v>
          </cell>
          <cell r="AC62" t="str">
            <v>NÃO</v>
          </cell>
          <cell r="AD62" t="str">
            <v>104BPE0520</v>
          </cell>
        </row>
        <row r="63">
          <cell r="Q63">
            <v>30</v>
          </cell>
          <cell r="AC63" t="str">
            <v>NÃO</v>
          </cell>
          <cell r="AD63" t="str">
            <v>104BPE0520</v>
          </cell>
        </row>
        <row r="64">
          <cell r="Q64">
            <v>75</v>
          </cell>
          <cell r="AC64" t="str">
            <v>NÃO</v>
          </cell>
          <cell r="AD64" t="str">
            <v>104BPE0520</v>
          </cell>
        </row>
        <row r="65">
          <cell r="Q65">
            <v>40</v>
          </cell>
          <cell r="AC65" t="str">
            <v>NÃO</v>
          </cell>
          <cell r="AD65" t="str">
            <v>104BPE0520</v>
          </cell>
        </row>
        <row r="66">
          <cell r="Q66">
            <v>40</v>
          </cell>
          <cell r="AC66" t="str">
            <v>SIM</v>
          </cell>
          <cell r="AD66" t="str">
            <v>104BPE0520</v>
          </cell>
        </row>
        <row r="67">
          <cell r="Q67">
            <v>60</v>
          </cell>
          <cell r="AC67" t="str">
            <v>NÃO</v>
          </cell>
          <cell r="AD67" t="str">
            <v>104BPE0520</v>
          </cell>
        </row>
        <row r="68">
          <cell r="Q68">
            <v>40</v>
          </cell>
          <cell r="AC68" t="str">
            <v>NÃO</v>
          </cell>
          <cell r="AD68" t="str">
            <v>104BPE0520</v>
          </cell>
        </row>
        <row r="69">
          <cell r="Q69">
            <v>60</v>
          </cell>
          <cell r="AC69" t="str">
            <v>NÃO</v>
          </cell>
          <cell r="AD69" t="str">
            <v>104BPE0520</v>
          </cell>
        </row>
        <row r="70">
          <cell r="Q70">
            <v>90</v>
          </cell>
          <cell r="AC70" t="str">
            <v>NÃO</v>
          </cell>
          <cell r="AD70" t="str">
            <v>104BPE0520</v>
          </cell>
        </row>
        <row r="71">
          <cell r="Q71">
            <v>30</v>
          </cell>
          <cell r="AC71" t="str">
            <v>NÃO</v>
          </cell>
          <cell r="AD71" t="str">
            <v>104BPE0520</v>
          </cell>
        </row>
        <row r="72">
          <cell r="Q72">
            <v>100</v>
          </cell>
          <cell r="AC72" t="str">
            <v>NÃO</v>
          </cell>
          <cell r="AD72" t="str">
            <v>104BPE0520</v>
          </cell>
        </row>
        <row r="73">
          <cell r="Q73">
            <v>45</v>
          </cell>
          <cell r="AC73" t="str">
            <v>NÃO</v>
          </cell>
          <cell r="AD73" t="str">
            <v>104BPE0520</v>
          </cell>
        </row>
        <row r="74">
          <cell r="Q74">
            <v>60</v>
          </cell>
          <cell r="AC74" t="str">
            <v>NÃO</v>
          </cell>
          <cell r="AD74" t="str">
            <v>104BPE0520</v>
          </cell>
        </row>
        <row r="75">
          <cell r="Q75">
            <v>15</v>
          </cell>
          <cell r="AC75" t="str">
            <v>NÃO</v>
          </cell>
          <cell r="AD75" t="str">
            <v>104BPE0530</v>
          </cell>
        </row>
        <row r="76">
          <cell r="Q76">
            <v>75</v>
          </cell>
          <cell r="AC76" t="str">
            <v>NÃO</v>
          </cell>
          <cell r="AD76" t="str">
            <v>104BPE0530</v>
          </cell>
        </row>
        <row r="77">
          <cell r="Q77">
            <v>25</v>
          </cell>
          <cell r="AC77" t="str">
            <v>NÃO</v>
          </cell>
          <cell r="AD77" t="str">
            <v>104BPE0530</v>
          </cell>
        </row>
        <row r="78">
          <cell r="Q78">
            <v>70</v>
          </cell>
          <cell r="AC78" t="str">
            <v>NÃO</v>
          </cell>
          <cell r="AD78" t="str">
            <v>104BPE0530</v>
          </cell>
        </row>
        <row r="79">
          <cell r="Q79">
            <v>30</v>
          </cell>
          <cell r="AC79" t="str">
            <v>NÃO</v>
          </cell>
          <cell r="AD79" t="str">
            <v>104BPE0530</v>
          </cell>
        </row>
        <row r="80">
          <cell r="Q80">
            <v>45</v>
          </cell>
          <cell r="AC80" t="str">
            <v>SIM</v>
          </cell>
          <cell r="AD80" t="str">
            <v>104BPE0550</v>
          </cell>
        </row>
        <row r="81">
          <cell r="Q81">
            <v>15</v>
          </cell>
          <cell r="AC81" t="str">
            <v>NÃO</v>
          </cell>
          <cell r="AD81" t="str">
            <v>104BPE0550</v>
          </cell>
        </row>
        <row r="82">
          <cell r="Q82">
            <v>25</v>
          </cell>
          <cell r="AC82" t="str">
            <v>NÃO</v>
          </cell>
          <cell r="AD82" t="str">
            <v>104BPE0550</v>
          </cell>
        </row>
        <row r="83">
          <cell r="Q83">
            <v>10</v>
          </cell>
          <cell r="AC83" t="str">
            <v>NÃO</v>
          </cell>
          <cell r="AD83" t="str">
            <v>104BPE0550</v>
          </cell>
        </row>
        <row r="84">
          <cell r="Q84">
            <v>60</v>
          </cell>
          <cell r="AC84" t="str">
            <v>NÃO</v>
          </cell>
          <cell r="AD84" t="str">
            <v>104BPE0550</v>
          </cell>
        </row>
        <row r="85">
          <cell r="Q85">
            <v>80</v>
          </cell>
          <cell r="AC85" t="str">
            <v>NÃO</v>
          </cell>
          <cell r="AD85" t="str">
            <v>104BPE0550</v>
          </cell>
        </row>
        <row r="86">
          <cell r="Q86">
            <v>20</v>
          </cell>
          <cell r="AC86" t="str">
            <v>NÃO</v>
          </cell>
          <cell r="AD86" t="str">
            <v>104BPE0550</v>
          </cell>
        </row>
        <row r="87">
          <cell r="Q87">
            <v>25</v>
          </cell>
          <cell r="AC87" t="str">
            <v>NÃO</v>
          </cell>
          <cell r="AD87" t="str">
            <v>104BPE0550</v>
          </cell>
        </row>
        <row r="88">
          <cell r="Q88">
            <v>75</v>
          </cell>
          <cell r="AC88" t="str">
            <v>NÃO</v>
          </cell>
          <cell r="AD88" t="str">
            <v>104BPE0550</v>
          </cell>
        </row>
        <row r="89">
          <cell r="Q89">
            <v>65</v>
          </cell>
          <cell r="AC89" t="str">
            <v>NÃO</v>
          </cell>
          <cell r="AD89" t="str">
            <v>104BPE0550</v>
          </cell>
        </row>
        <row r="90">
          <cell r="Q90">
            <v>10</v>
          </cell>
          <cell r="AC90" t="str">
            <v>NÃO</v>
          </cell>
          <cell r="AD90" t="str">
            <v>104BPE0550</v>
          </cell>
        </row>
        <row r="91">
          <cell r="Q91">
            <v>20</v>
          </cell>
          <cell r="AC91" t="str">
            <v>NÃO</v>
          </cell>
          <cell r="AD91" t="str">
            <v>104BPE0550</v>
          </cell>
        </row>
        <row r="92">
          <cell r="Q92">
            <v>40</v>
          </cell>
          <cell r="AC92" t="str">
            <v>NÃO</v>
          </cell>
          <cell r="AD92" t="str">
            <v>104BPE0550</v>
          </cell>
        </row>
        <row r="93">
          <cell r="Q93">
            <v>270</v>
          </cell>
          <cell r="AC93" t="str">
            <v>NÃO</v>
          </cell>
          <cell r="AD93" t="str">
            <v>104BPE0550</v>
          </cell>
        </row>
        <row r="94">
          <cell r="Q94">
            <v>25</v>
          </cell>
          <cell r="AC94" t="str">
            <v>NÃO</v>
          </cell>
          <cell r="AD94" t="str">
            <v>104BPE0550</v>
          </cell>
        </row>
        <row r="95">
          <cell r="Q95">
            <v>265</v>
          </cell>
          <cell r="AC95" t="str">
            <v>NÃO</v>
          </cell>
          <cell r="AD95" t="str">
            <v>104BPE0550</v>
          </cell>
        </row>
        <row r="96">
          <cell r="Q96">
            <v>30</v>
          </cell>
          <cell r="AC96" t="str">
            <v>NÃO</v>
          </cell>
          <cell r="AD96" t="str">
            <v>104BPE0550</v>
          </cell>
        </row>
        <row r="97">
          <cell r="Q97">
            <v>20</v>
          </cell>
          <cell r="AC97" t="str">
            <v>NÃO</v>
          </cell>
          <cell r="AD97" t="str">
            <v>104BPE0550</v>
          </cell>
        </row>
        <row r="98">
          <cell r="Q98">
            <v>180</v>
          </cell>
          <cell r="AC98" t="str">
            <v>NÃO</v>
          </cell>
          <cell r="AD98" t="str">
            <v>104BPE0550</v>
          </cell>
        </row>
        <row r="99">
          <cell r="Q99">
            <v>40</v>
          </cell>
          <cell r="AC99" t="str">
            <v>NÃO</v>
          </cell>
          <cell r="AD99" t="str">
            <v>104BPE0550</v>
          </cell>
        </row>
      </sheetData>
      <sheetData sheetId="45"/>
      <sheetData sheetId="46"/>
      <sheetData sheetId="47"/>
      <sheetData sheetId="48"/>
      <sheetData sheetId="49"/>
      <sheetData sheetId="50"/>
      <sheetData sheetId="51">
        <row r="14">
          <cell r="H14" t="str">
            <v>PÓRTICO</v>
          </cell>
          <cell r="I14">
            <v>1</v>
          </cell>
          <cell r="L14">
            <v>56</v>
          </cell>
          <cell r="O14" t="str">
            <v>IMPLANTAÇÃO</v>
          </cell>
          <cell r="P14" t="str">
            <v>104BPE0330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104BPE0330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104BPE0330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104BPE0330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104BPE0330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104BPE0330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104BPE0330</v>
          </cell>
        </row>
        <row r="21">
          <cell r="H21" t="str">
            <v>SEMI-PÓRTICO</v>
          </cell>
          <cell r="I21">
            <v>1</v>
          </cell>
          <cell r="L21">
            <v>28</v>
          </cell>
          <cell r="O21" t="str">
            <v>IMPLANTAÇÃO</v>
          </cell>
          <cell r="P21" t="str">
            <v>104BPE0350</v>
          </cell>
        </row>
        <row r="22">
          <cell r="H22" t="str">
            <v>SEMI-PÓRTICO</v>
          </cell>
          <cell r="I22">
            <v>1</v>
          </cell>
          <cell r="L22">
            <v>28</v>
          </cell>
          <cell r="O22" t="str">
            <v>IMPLANTAÇÃO</v>
          </cell>
          <cell r="P22" t="str">
            <v>104BPE0350</v>
          </cell>
        </row>
      </sheetData>
      <sheetData sheetId="52">
        <row r="14">
          <cell r="H14" t="str">
            <v>SEMI-PÓRTICO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104BPE0450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104BPE0450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104BPE0450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104BPE0450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104BPE0470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104BPE0470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104BPE0550</v>
          </cell>
        </row>
        <row r="21">
          <cell r="H21" t="str">
            <v>PÓRTICO</v>
          </cell>
          <cell r="I21">
            <v>1</v>
          </cell>
          <cell r="L21">
            <v>56</v>
          </cell>
          <cell r="O21" t="str">
            <v>IMPLANTAÇÃO</v>
          </cell>
          <cell r="P21" t="str">
            <v>104BPE0550</v>
          </cell>
        </row>
      </sheetData>
      <sheetData sheetId="53">
        <row r="13">
          <cell r="E13" t="str">
            <v>PÓRTICO</v>
          </cell>
          <cell r="J13">
            <v>1</v>
          </cell>
          <cell r="L13" t="str">
            <v>104BPE0550</v>
          </cell>
        </row>
      </sheetData>
      <sheetData sheetId="54"/>
      <sheetData sheetId="55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V"/>
      <sheetName val="VDM"/>
      <sheetName val="INFO"/>
      <sheetName val="PRANCHA"/>
      <sheetName val="LEGENDAS"/>
      <sheetName val="CREMA"/>
      <sheetName val="DG"/>
      <sheetName val="PERFIS_MT"/>
      <sheetName val="CLASSE"/>
      <sheetName val="caracteristicas_segmento"/>
      <sheetName val="sin_hor_inventario"/>
      <sheetName val="legendas_cadastro"/>
      <sheetName val="tachas_cadastro"/>
      <sheetName val="sin_vertical_inventario"/>
      <sheetName val="OAE_inventário"/>
      <sheetName val="tabela de curvas existentes"/>
      <sheetName val="faixa_de_dominio_invent."/>
      <sheetName val="curvas_tratamento"/>
      <sheetName val="sin_hor_necessidades_mec"/>
      <sheetName val="sin_hor_necessidades_man"/>
      <sheetName val="tachas_necessidades"/>
      <sheetName val="Plan2"/>
      <sheetName val="Plan1"/>
      <sheetName val="Defensas_inventario"/>
      <sheetName val="Defensas_necessidades"/>
      <sheetName val="porticos_semi-porticos_invent."/>
      <sheetName val="sin_vertical_necessidades"/>
      <sheetName val="quantitativos_por_SNV"/>
      <sheetName val="CRITÉRIO DE PAGAMENTO"/>
    </sheetNames>
    <sheetDataSet>
      <sheetData sheetId="0">
        <row r="1">
          <cell r="A1">
            <v>1E-4</v>
          </cell>
        </row>
      </sheetData>
      <sheetData sheetId="1">
        <row r="2">
          <cell r="A2">
            <v>1E-4</v>
          </cell>
        </row>
      </sheetData>
      <sheetData sheetId="2" refreshError="1"/>
      <sheetData sheetId="3">
        <row r="2">
          <cell r="A2">
            <v>1E-4</v>
          </cell>
        </row>
      </sheetData>
      <sheetData sheetId="4" refreshError="1"/>
      <sheetData sheetId="5" refreshError="1"/>
      <sheetData sheetId="6" refreshError="1"/>
      <sheetData sheetId="7">
        <row r="2">
          <cell r="A2" t="str">
            <v>MT-C150 X 4.0M</v>
          </cell>
        </row>
      </sheetData>
      <sheetData sheetId="8">
        <row r="20">
          <cell r="L20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2">
          <cell r="L12" t="str">
            <v>EM-276/2000</v>
          </cell>
        </row>
      </sheetData>
      <sheetData sheetId="19">
        <row r="12">
          <cell r="G12" t="str">
            <v>EM-276/2000</v>
          </cell>
        </row>
      </sheetData>
      <sheetData sheetId="20">
        <row r="13">
          <cell r="T13" t="str">
            <v>222BPI0250</v>
          </cell>
        </row>
      </sheetData>
      <sheetData sheetId="21" refreshError="1"/>
      <sheetData sheetId="22" refreshError="1"/>
      <sheetData sheetId="23">
        <row r="10">
          <cell r="X10" t="str">
            <v>222BPI0275</v>
          </cell>
        </row>
      </sheetData>
      <sheetData sheetId="24">
        <row r="12">
          <cell r="T12" t="str">
            <v>NÃO</v>
          </cell>
        </row>
      </sheetData>
      <sheetData sheetId="25">
        <row r="12">
          <cell r="E12" t="str">
            <v>PRT</v>
          </cell>
        </row>
      </sheetData>
      <sheetData sheetId="26">
        <row r="12">
          <cell r="H12" t="str">
            <v>MD</v>
          </cell>
        </row>
      </sheetData>
      <sheetData sheetId="27" refreshError="1"/>
      <sheetData sheetId="28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ROTEIRO DE UTILIZAÇÃO"/>
      <sheetName val="Auxiliar Serviç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 CONSERVAÇÃO"/>
      <sheetName val="TRANS OBRAS COMPLEMENTARES"/>
      <sheetName val="PLANILHA ORÇAMENTÁRIA"/>
      <sheetName val="CRONOGRAMA"/>
      <sheetName val="CROQUI PESQUISADAS"/>
      <sheetName val="CROQUI ADOTADAS"/>
      <sheetName val="ESTUDO ECONÔMICO USINA"/>
      <sheetName val="mobilizaçao"/>
      <sheetName val="COMP.SERVIÇOS"/>
      <sheetName val="COMP.AUTOMÓVEL"/>
      <sheetName val="inst.cant.obra"/>
      <sheetName val="LAY OUT CANTEIRO DE OBRAS"/>
      <sheetName val="DECLARAÇÕES"/>
      <sheetName val="MEMÓRIA CONSERVAÇÃO"/>
      <sheetName val="MEMÓRIA CONS MAT BET CONS"/>
      <sheetName val="SOLICITAÇÕES DE ORÇAMENTO"/>
      <sheetName val="justif. veículo sugestão"/>
      <sheetName val="VERIFICAÇÕES"/>
      <sheetName val="INSUMOS"/>
      <sheetName val="CADASTRO"/>
      <sheetName val="Quantidades e Preços - Lote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2">
          <cell r="G32">
            <v>10.199999999999999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- CAPA"/>
      <sheetName val="2 - MAPA DA OBRA"/>
      <sheetName val="3 - INVENTÁRIO DOS ELEMENTOS"/>
      <sheetName val="4- BDI"/>
      <sheetName val="5 - FIT"/>
      <sheetName val="6 - NÍVEL DE ESFORÇO 1 ANO"/>
      <sheetName val="6.1 - NÍVEL DE ESFORÇO 2 ANOS"/>
      <sheetName val="6.2 - CRONOGRAMA"/>
      <sheetName val="7. CROQUI PESQUISADAS"/>
      <sheetName val="7.1 CROQUI ADOTADAS"/>
      <sheetName val="7.2 - PESQ. BRITA-AREIA"/>
      <sheetName val="8.0 - CROQUI REFIN."/>
      <sheetName val="8.1 - PESQ. MAT. BETUM."/>
      <sheetName val="11 - TRANSPORTES"/>
      <sheetName val="11 - TRANSPORTES Auxiliar"/>
      <sheetName val="Preço de transp. SICRO"/>
      <sheetName val="FATORES"/>
      <sheetName val="INSUMOS"/>
      <sheetName val="CROQUI ADOTADAS"/>
      <sheetName val="CADASTRO"/>
      <sheetName val="procedi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RODOVIA:</v>
          </cell>
        </row>
      </sheetData>
      <sheetData sheetId="7"/>
      <sheetData sheetId="8" refreshError="1"/>
      <sheetData sheetId="9">
        <row r="36">
          <cell r="A36" t="str">
            <v>Jazida - Britagem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4">
          <cell r="A4" t="str">
            <v xml:space="preserve">DNIT </v>
          </cell>
        </row>
        <row r="16">
          <cell r="A16">
            <v>40816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 por Rodovia"/>
      <sheetName val="OPEX"/>
      <sheetName val="PER"/>
      <sheetName val="CAPEX CONSOLIDADO"/>
      <sheetName val="C-1964_Quadro PER Valores 01"/>
      <sheetName val="market"/>
    </sheetNames>
    <definedNames>
      <definedName name="Header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TB"/>
      <sheetName val="TB _BG_"/>
      <sheetName val="RemProf"/>
      <sheetName val="B - Captação_Elevação 1a Etapa "/>
      <sheetName val="Plan1"/>
      <sheetName val="geral"/>
      <sheetName val="FV-DN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ontrato A"/>
      <sheetName val="Resumo B"/>
      <sheetName val="Custos Unit."/>
      <sheetName val="COMPOSIÇÃO C"/>
      <sheetName val="Auxiliar"/>
      <sheetName val="P A T O  D"/>
      <sheetName val="Trans E"/>
      <sheetName val="Cronograma F (1)"/>
      <sheetName val="Cronograma F (2)"/>
      <sheetName val="Preços  G"/>
      <sheetName val="Croqui H"/>
      <sheetName val="Pesquisa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Dens. médias"/>
      <sheetName val="Dens. teórica"/>
      <sheetName val="Teor"/>
      <sheetName val="eq"/>
      <sheetName val="mo"/>
      <sheetName val="TPU-MARÇO_2002"/>
      <sheetName val="PROD_PRIM_"/>
      <sheetName val="QuQuant"/>
      <sheetName val="C.U"/>
      <sheetName val="IDENTIFICAÇÃO"/>
      <sheetName val="Edital"/>
      <sheetName val="Página 16"/>
      <sheetName val="P A T O  D"/>
      <sheetName val="Plan1"/>
      <sheetName val="PROD.PRIM."/>
      <sheetName val="PROJETO"/>
      <sheetName val="Transporte"/>
      <sheetName val="Instalação e manutenção de cant"/>
      <sheetName val="Dados"/>
      <sheetName val="Lançamentos"/>
      <sheetName val="Tipo Despesa"/>
      <sheetName val="B.D.I."/>
      <sheetName val="PROJ.C.BET.USIN"/>
      <sheetName val="CR LOTE 02"/>
      <sheetName val="C_U"/>
      <sheetName val="RELATÓRIO"/>
      <sheetName val="Lanç. Materiais"/>
      <sheetName val="BDI (GERAL)"/>
      <sheetName val="BDI (MAT BETUM)"/>
      <sheetName val="100000"/>
      <sheetName val="100001"/>
      <sheetName val="100002"/>
      <sheetName val="100003"/>
      <sheetName val="100004"/>
      <sheetName val="100005"/>
      <sheetName val="100006"/>
      <sheetName val="100007"/>
      <sheetName val="100008"/>
      <sheetName val="100009"/>
      <sheetName val="100010"/>
      <sheetName val="100011"/>
      <sheetName val="100012"/>
      <sheetName val="100013"/>
      <sheetName val="100014"/>
      <sheetName val="100015"/>
      <sheetName val="100016"/>
      <sheetName val="2 S 01 100 09 A"/>
      <sheetName val="2 S 01 100 20 A"/>
      <sheetName val="2 S 02 300 00 A"/>
      <sheetName val="2 S 02 400 00 A"/>
      <sheetName val="2 S 02 540 01 A"/>
      <sheetName val="2 S 03 329 51 A"/>
      <sheetName val="5 S 01 100 20 A"/>
      <sheetName val="99997"/>
      <sheetName val="99999"/>
      <sheetName val="PREÇOS MAT BETUM"/>
      <sheetName val="compos1"/>
      <sheetName val="Plan"/>
      <sheetName val="anual"/>
      <sheetName val="cadastro"/>
      <sheetName val="materiais betuminosos"/>
      <sheetName val="450"/>
      <sheetName val="equipamentos"/>
      <sheetName val="custo zona sul"/>
      <sheetName val="resumo financeiro"/>
      <sheetName val="recuperação da pista"/>
      <sheetName val="feriados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composições"/>
      <sheetName val="mão de obra,leis e bdi"/>
      <sheetName val="Entrada"/>
      <sheetName val="RP-1 SB (3)"/>
      <sheetName val="Resumo-SIS"/>
      <sheetName val="2.6-Diárias"/>
      <sheetName val="Equi-SIS"/>
      <sheetName val="Anexos 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TATIVOS"/>
      <sheetName val="COMPARATIVO"/>
      <sheetName val="TRANSP. LOCAL p. REMENDOS"/>
      <sheetName val="GRÁFICO"/>
      <sheetName val="TRANSP.  BASC.  5m3"/>
      <sheetName val="CUSTO E TRANSP. CAP"/>
      <sheetName val="QUANTITAIVOS"/>
      <sheetName val="JUSTIFICATIVAS"/>
      <sheetName val="Humaita _ Lábrea"/>
      <sheetName val="Trans_ cam_ carroc_"/>
      <sheetName val="Transp_ comercial"/>
      <sheetName val="QUANTIDADES"/>
      <sheetName val="QUANTIDADES _2_"/>
      <sheetName val="Cronograma"/>
      <sheetName val="Cronograma _02 ANOS_"/>
      <sheetName val="TRANSVERSINA"/>
      <sheetName val="LONGARINA"/>
      <sheetName val="BALANCIN"/>
      <sheetName val="GUARDA RODAS"/>
      <sheetName val="LINHA DÁGUA"/>
      <sheetName val="ALAS"/>
      <sheetName val="DESLIZANTES"/>
      <sheetName val="PRANCHETAS"/>
      <sheetName val="CONTRAVENTAMENTO"/>
      <sheetName val="ESTACA"/>
      <sheetName val="MÃO FRANCESA"/>
      <sheetName val="GUARDA CORPO"/>
      <sheetName val="SUBST_ FERRAG_"/>
      <sheetName val="PINTURA GERAL"/>
      <sheetName val="PONTE MADEIRA"/>
      <sheetName val="DESMATAMENTO"/>
      <sheetName val="Formas de Madeira _ 03_370_00"/>
      <sheetName val="Concreto Cimento _ 03_329_00"/>
      <sheetName val="BSTC 1_00 M"/>
      <sheetName val="Remoção de BSTM 1_4_020_50"/>
      <sheetName val="Tubo de 1_00m 1_8_302_06"/>
      <sheetName val="Auxiliar 01_765_01"/>
      <sheetName val="Auxiliar 01_412_01"/>
      <sheetName val="DEFLATOR JAN.06"/>
      <sheetName val="P A T O 98 D"/>
      <sheetName val="P A T O  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ORÇAMENTO"/>
      <sheetName val="ROSTO"/>
      <sheetName val="Desemp_"/>
      <sheetName val="Ind_Fís_"/>
      <sheetName val="PLUVIOMETRIA"/>
      <sheetName val="Ficha"/>
      <sheetName val="M_P_"/>
      <sheetName val="MOBILIZAÇÃO"/>
      <sheetName val="CANTEIRO"/>
      <sheetName val="Rec_Cam_Pav"/>
      <sheetName val="Imp_"/>
      <sheetName val="Solo"/>
      <sheetName val="Lama Grossa"/>
      <sheetName val="P_Lig_"/>
      <sheetName val="RemPav_"/>
      <sheetName val="Peneiramento"/>
      <sheetName val="REC REV"/>
      <sheetName val="MBUQ"/>
      <sheetName val="MBUF"/>
      <sheetName val="TB"/>
      <sheetName val="Cor_Def"/>
      <sheetName val="TB _BG_"/>
      <sheetName val="Plan1"/>
      <sheetName val="RemProf"/>
      <sheetName val="R_Mec_Barreira"/>
      <sheetName val="RemProf _3_"/>
      <sheetName val="RemProf _2_"/>
      <sheetName val="Sinalização"/>
      <sheetName val="CONCRETO"/>
      <sheetName val="AÇO"/>
      <sheetName val="LIMPE SARJ E MF"/>
      <sheetName val="Hidrosemeadura"/>
      <sheetName val="LIMP VALA"/>
      <sheetName val="Limp_Ponte"/>
      <sheetName val="caiação"/>
      <sheetName val="RemProf _BG_"/>
      <sheetName val="Roçada Manual"/>
      <sheetName val="LIMP BUEIRO"/>
      <sheetName val="FORMA"/>
      <sheetName val="RecAterr"/>
      <sheetName val="Sinalizacao horiz"/>
      <sheetName val="TransBasc5m³"/>
      <sheetName val="TransRem_"/>
      <sheetName val="Trans Carroc 4 t"/>
      <sheetName val="RM_1C"/>
      <sheetName val="RR_1C TB"/>
      <sheetName val="RR_1C pintura"/>
      <sheetName val="CM_30"/>
      <sheetName val="Sinalização_exec"/>
      <sheetName val="GRÁFICO"/>
      <sheetName val="RL_1C"/>
      <sheetName val="B - Captação_Elevação 1a Etapa "/>
      <sheetName val="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INDIRETO"/>
      <sheetName val="CRG"/>
      <sheetName val="DIS"/>
      <sheetName val="DOC"/>
      <sheetName val="SEM"/>
      <sheetName val="CUSTO INDIRETO APRES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ATAMENTO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Caract. Seg."/>
      <sheetName val="Capa Documentação"/>
      <sheetName val="Capa Anexo III"/>
      <sheetName val="Capa Anexo IV"/>
      <sheetName val="Capa Apres"/>
      <sheetName val="Capa Mapa"/>
      <sheetName val="Capa Premis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ÃO.XLS"/>
      <sheetName val="FICHA.XLS"/>
      <sheetName val="CONTROLE MEDIÇÕ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qui "/>
      <sheetName val="Resumo  Transporte"/>
      <sheetName val="Planilha em Croqui Pedreira"/>
      <sheetName val="P A T O 98 D"/>
      <sheetName val="P A T O 99 B"/>
      <sheetName val="DESMAT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sumo B"/>
      <sheetName val="Q RESUMO A"/>
      <sheetName val="Quadro qdade 2 anos"/>
      <sheetName val="Curva ABC"/>
      <sheetName val="P A T O"/>
      <sheetName val="Transporte"/>
      <sheetName val="Cronograma"/>
      <sheetName val="Material Betuminoso"/>
      <sheetName val="Comparativo Mat. Bet."/>
      <sheetName val="Mat. Bet. Pedágio"/>
      <sheetName val="Ind corr transp mat asf"/>
      <sheetName val="comp cust transp equip"/>
      <sheetName val="Mobilização"/>
      <sheetName val="Inst. e Canteiro"/>
      <sheetName val="3 S 02 530 50"/>
      <sheetName val=" 3 S 02 540 50"/>
      <sheetName val=" 3 S 02 230 50"/>
      <sheetName val="3 S 04 590 50"/>
      <sheetName val="3 S 08 302 54"/>
      <sheetName val="3 S 08 302 55"/>
      <sheetName val="3 S 03 329 50"/>
      <sheetName val="3 S 08 404 50"/>
      <sheetName val="2 S 05 302 03"/>
      <sheetName val="3 S 03 310 50"/>
      <sheetName val="3 S 03 329 51"/>
      <sheetName val="3 S 05 000 00"/>
      <sheetName val="3 S 05 001 00"/>
      <sheetName val="2 S 04 964 51"/>
      <sheetName val="3 S 08 302 53"/>
      <sheetName val="3 S 08 200 50"/>
      <sheetName val="5 S 02 511 52"/>
      <sheetName val="1 A 00 716 00"/>
      <sheetName val="1 A 00 717 00"/>
      <sheetName val="1 A 01 155 51"/>
      <sheetName val="1 A 01 739 51"/>
      <sheetName val="1 A 01 423 50"/>
      <sheetName val="1 A 01 760 51"/>
      <sheetName val="1 A 01 765 51"/>
      <sheetName val="1 A 01 735 51"/>
      <sheetName val="1 A 01 730 50"/>
      <sheetName val="1 A 01 730 51"/>
      <sheetName val="1 A 01 720 02"/>
      <sheetName val="1 A 01 720 00"/>
      <sheetName val="1 A 01 604 51"/>
      <sheetName val="1 A 01 751 51"/>
      <sheetName val="1 A 01 755 51"/>
      <sheetName val="1 A 01 418 51"/>
      <sheetName val="Adequação AGO 2002"/>
      <sheetName val="COMPARATIVO"/>
      <sheetName val="26ª MED"/>
      <sheetName val="P A T O 98 D"/>
      <sheetName val="PATO BR-476 E BR-153 Final 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ão (2"/>
      <sheetName val="Medição Completa"/>
    </sheetNames>
    <sheetDataSet>
      <sheetData sheetId="0" refreshError="1"/>
      <sheetData sheetId="1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s_VDF"/>
      <sheetName val="MODEL"/>
      <sheetName val="INTERIM"/>
      <sheetName val="GBD"/>
      <sheetName val="statistic"/>
      <sheetName val="HIST"/>
      <sheetName val="COLT"/>
      <sheetName val="Composições"/>
      <sheetName val="Insumos"/>
      <sheetName val="Serviços"/>
      <sheetName val="market"/>
      <sheetName val="orçamento- adutora  sao jose"/>
      <sheetName val="RELATA"/>
      <sheetName val="CPUS CANTEIRO"/>
      <sheetName val="CPUS AUX CANT"/>
      <sheetName val="#REF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s_VDF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50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Equipamentos"/>
      <sheetName val="Mão de Obra"/>
      <sheetName val="Encargos Sociais"/>
      <sheetName val="DMTs"/>
      <sheetName val="BDI"/>
      <sheetName val="Materiais"/>
      <sheetName val="Resumo CBEMI"/>
      <sheetName val="Planilha de Preços"/>
      <sheetName val="Cronograma Físico"/>
      <sheetName val="Cronograma Financeiro"/>
      <sheetName val="Capa 1.2"/>
      <sheetName val="Equipe Mecânica"/>
      <sheetName val="Incidência Auxiliar"/>
      <sheetName val="Capa 2"/>
      <sheetName val="Reparos Localizados"/>
      <sheetName val="Capa 3"/>
      <sheetName val="Restauração"/>
      <sheetName val="Capa 5"/>
      <sheetName val="Manutenção Pavimentos"/>
      <sheetName val="Capa 6"/>
      <sheetName val="Conservação"/>
      <sheetName val="Conservação Inicial"/>
      <sheetName val="Conservação Rotineira"/>
      <sheetName val="Capa 7"/>
      <sheetName val="Materiais Betuminosos"/>
      <sheetName val="Capa 8"/>
      <sheetName val="Auxiliares"/>
      <sheetName val="CHE"/>
      <sheetName val="INVENTÁRIO"/>
      <sheetName val="450"/>
      <sheetName val="FLUXO - EXECUÇÃO PRÓPRIA"/>
      <sheetName val="Medição (2"/>
      <sheetName val="Medição Completa"/>
      <sheetName val="recursos"/>
      <sheetName val="P A T O 99 B"/>
      <sheetName val="Recmecater"/>
      <sheetName val="REC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amentos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amentos"/>
      <sheetName val="Anexos PGQ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2.3"/>
      <sheetName val="Orçamento Global"/>
      <sheetName val="PRO-08"/>
      <sheetName val="Insumos"/>
      <sheetName val="Analítico CCUs"/>
      <sheetName val="composições"/>
      <sheetName val="mão de obra,leis e bdi"/>
      <sheetName val="projeto"/>
      <sheetName val="PlanResumo"/>
      <sheetName val="P.Orçamentária"/>
      <sheetName val="ABC"/>
      <sheetName val="Cronograma"/>
      <sheetName val="MOBILIZ _ DESMOBIL"/>
      <sheetName val="CustosTransp"/>
      <sheetName val="PlanServ"/>
      <sheetName val="CANTEIRO"/>
      <sheetName val="RelEquip"/>
      <sheetName val="TRANSPORTE"/>
      <sheetName val="Aquisição"/>
      <sheetName val="Composição transp. equipamento"/>
      <sheetName val="pontes"/>
      <sheetName val="Sheet6"/>
      <sheetName val="INVENTÁRIO"/>
      <sheetName val="8ª MP_BR_459"/>
      <sheetName val="Quadro Geral"/>
      <sheetName val="qorcamentodnerL1"/>
      <sheetName val="Page 1"/>
      <sheetName val="CRECHES"/>
      <sheetName val="MOBILIZ-CANTEIRO"/>
      <sheetName val="RESUMO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 de Reajustamento"/>
      <sheetName val="Planilha"/>
      <sheetName val="Acomp. Medição"/>
      <sheetName val="Planilha com Reajustamento"/>
      <sheetName val="Planilha Comparativa - Custo"/>
      <sheetName val="S Trecho KM 166 - KM 370"/>
      <sheetName val="P A T O"/>
      <sheetName val="Equipamentos"/>
      <sheetName val="FLUXO - EXECUÇÃO PRÓPRIA"/>
      <sheetName val="PROJETO"/>
      <sheetName val="Resumo Finance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 de Reajustamento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 de Reajustamento"/>
    </sheetNames>
    <sheetDataSet>
      <sheetData sheetId="0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Anexo IV"/>
      <sheetName val="Croqui "/>
      <sheetName val="PEDÁGIO"/>
      <sheetName val="Custo MB - (1)"/>
      <sheetName val="Custo MB - (2)"/>
      <sheetName val="Custo MB - (3)"/>
      <sheetName val="Custo MB - (4)"/>
      <sheetName val="Custo MB - (5)"/>
      <sheetName val="Custo MB - (6)"/>
      <sheetName val="Custo MB - (7)"/>
      <sheetName val="Capa Anexo V"/>
      <sheetName val="Capa Anexo VI"/>
      <sheetName val="BDI"/>
      <sheetName val="FIT"/>
      <sheetName val="Formatação de Algarismos"/>
      <sheetName val="     Canteiro"/>
      <sheetName val="0903808"/>
      <sheetName val="3713608"/>
      <sheetName val="5502986"/>
      <sheetName val="0903845"/>
      <sheetName val="5502985"/>
      <sheetName val="4011211"/>
      <sheetName val="4816096"/>
      <sheetName val="4011209"/>
      <sheetName val="0919012"/>
      <sheetName val="0407819&quot;"/>
      <sheetName val="0407740"/>
      <sheetName val="1106057"/>
      <sheetName val="4805751"/>
      <sheetName val="3107997"/>
      <sheetName val="0903848"/>
      <sheetName val="2009619"/>
      <sheetName val="1109697"/>
      <sheetName val="0909620"/>
      <sheetName val="0909615"/>
      <sheetName val="1109622"/>
      <sheetName val="4805754"/>
      <sheetName val="4915671"/>
      <sheetName val="0903810"/>
      <sheetName val="0919013"/>
      <sheetName val="3807864"/>
      <sheetName val="0919079"/>
      <sheetName val="0903860"/>
      <sheetName val="0903818"/>
      <sheetName val="0903788"/>
      <sheetName val="1109669"/>
      <sheetName val="0903789"/>
      <sheetName val="1109675"/>
      <sheetName val="0909617"/>
      <sheetName val="0919002"/>
      <sheetName val="0919113"/>
      <sheetName val="0919247"/>
      <sheetName val="2408149"/>
      <sheetName val="1408173"/>
      <sheetName val="2408058"/>
      <sheetName val="0919250"/>
      <sheetName val="0919016"/>
      <sheetName val="0919101"/>
      <sheetName val="0919210"/>
      <sheetName val="      Pista e Acostamento"/>
      <sheetName val="4011479"/>
      <sheetName val="4011480"/>
      <sheetName val="4915667"/>
      <sheetName val="4011406"/>
      <sheetName val="4011351"/>
      <sheetName val="4011352"/>
      <sheetName val="4011353"/>
      <sheetName val="4011354"/>
      <sheetName val="4011463"/>
      <sheetName val="6416078"/>
      <sheetName val="4011410"/>
      <sheetName val="4011370"/>
      <sheetName val="4011358"/>
      <sheetName val="4011376"/>
      <sheetName val="4011459"/>
      <sheetName val="6416143"/>
      <sheetName val="4011466"/>
      <sheetName val="6416248"/>
      <sheetName val="REP"/>
      <sheetName val="REP_USI"/>
      <sheetName val="4011481"/>
      <sheetName val="4011484"/>
      <sheetName val="4011482"/>
      <sheetName val="4011486"/>
      <sheetName val="4011346"/>
      <sheetName val="4011342"/>
      <sheetName val="4011341"/>
      <sheetName val="4915669"/>
      <sheetName val="4011219"/>
      <sheetName val="4011278"/>
      <sheetName val="6416042"/>
      <sheetName val="      Obras Complementares"/>
      <sheetName val="4915721"/>
      <sheetName val="4816118"/>
      <sheetName val="4915774"/>
      <sheetName val="4413905"/>
      <sheetName val="4413996"/>
      <sheetName val="4413995"/>
      <sheetName val="4413200"/>
      <sheetName val="5502978"/>
      <sheetName val="      Sinalização"/>
      <sheetName val="5214001"/>
      <sheetName val="5213408"/>
      <sheetName val="5213360"/>
      <sheetName val="5213362"/>
      <sheetName val="5212560"/>
      <sheetName val="5219546"/>
      <sheetName val="2408057"/>
      <sheetName val="1419543"/>
      <sheetName val="5212557"/>
      <sheetName val="5213416"/>
      <sheetName val="5212552"/>
      <sheetName val="5213843"/>
      <sheetName val="5213835"/>
      <sheetName val="5213838"/>
      <sheetName val="5213848"/>
      <sheetName val="5213850"/>
      <sheetName val="      Manutenção"/>
      <sheetName val="CCP02"/>
      <sheetName val="4915801"/>
      <sheetName val="4915746"/>
      <sheetName val="4900001"/>
      <sheetName val="4011276"/>
      <sheetName val="6416040"/>
      <sheetName val="CCP01"/>
      <sheetName val="4915776"/>
      <sheetName val="4919547"/>
      <sheetName val="4915742"/>
      <sheetName val="4915744"/>
      <sheetName val="5501702"/>
      <sheetName val="4915743"/>
      <sheetName val="4915723"/>
      <sheetName val="4915712"/>
      <sheetName val="4915713"/>
      <sheetName val="4915733"/>
      <sheetName val="4016007"/>
      <sheetName val="4915735"/>
      <sheetName val="4915736"/>
      <sheetName val="1107892m"/>
      <sheetName val="3713621"/>
      <sheetName val="0407819"/>
      <sheetName val="1110000"/>
      <sheetName val="3107967"/>
      <sheetName val="4915708"/>
      <sheetName val="4915711"/>
      <sheetName val="4915709"/>
      <sheetName val="4915672"/>
      <sheetName val="4915718"/>
      <sheetName val="4915719"/>
      <sheetName val="        Drenagem"/>
      <sheetName val="2003369"/>
      <sheetName val="2003375"/>
      <sheetName val="2003377"/>
      <sheetName val="2003842"/>
      <sheetName val="1107892"/>
      <sheetName val="3103302"/>
      <sheetName val="2003319"/>
      <sheetName val="2003321"/>
      <sheetName val="2003323"/>
      <sheetName val="2003343"/>
      <sheetName val="3108018"/>
      <sheetName val="3108022"/>
      <sheetName val="3108023"/>
      <sheetName val="4805755"/>
      <sheetName val="2003355"/>
      <sheetName val="2003361"/>
      <sheetName val="1107896"/>
      <sheetName val="2003389"/>
      <sheetName val="2003391"/>
      <sheetName val="2003393"/>
      <sheetName val="2003405"/>
      <sheetName val="0407820"/>
      <sheetName val="2003449"/>
      <sheetName val="2003451"/>
      <sheetName val="2003385"/>
      <sheetName val="2003387"/>
      <sheetName val="2003557"/>
      <sheetName val="2003310"/>
      <sheetName val="2003304"/>
      <sheetName val="2003313"/>
      <sheetName val="2003307"/>
      <sheetName val="2003561"/>
      <sheetName val="4816100"/>
      <sheetName val="2003853"/>
      <sheetName val="2003915"/>
      <sheetName val="4805765"/>
      <sheetName val="5519542"/>
      <sheetName val="2003599"/>
      <sheetName val="2003613"/>
      <sheetName val="0705169"/>
      <sheetName val="0705225"/>
      <sheetName val="0705183"/>
      <sheetName val="0705233"/>
      <sheetName val="0705197"/>
      <sheetName val="0705241"/>
      <sheetName val="0705211"/>
      <sheetName val="0705249"/>
      <sheetName val="3105605"/>
      <sheetName val="3108005"/>
      <sheetName val="3106121"/>
      <sheetName val="4805757"/>
      <sheetName val="      Tempo Fixo"/>
      <sheetName val="5914333"/>
      <sheetName val="5914354"/>
      <sheetName val="5915362"/>
      <sheetName val="5915404"/>
      <sheetName val="5915403"/>
      <sheetName val="5915015"/>
      <sheetName val="5915373"/>
      <sheetName val="5909007"/>
      <sheetName val="5919535"/>
      <sheetName val="5919534"/>
      <sheetName val="5919533"/>
      <sheetName val="5914352"/>
      <sheetName val="5915440"/>
      <sheetName val="5915471"/>
      <sheetName val="5915414"/>
      <sheetName val="5914652"/>
      <sheetName val="5914341"/>
      <sheetName val="5915433"/>
      <sheetName val="5914675"/>
      <sheetName val="5914650"/>
      <sheetName val="5914358"/>
      <sheetName val="5915421"/>
      <sheetName val="5914328"/>
      <sheetName val="5914649"/>
      <sheetName val="5914643"/>
      <sheetName val="5915417"/>
      <sheetName val="5915411"/>
      <sheetName val="5915456"/>
      <sheetName val="5914651"/>
      <sheetName val="5914645"/>
      <sheetName val="5914648"/>
      <sheetName val="5915407"/>
      <sheetName val="5914647"/>
      <sheetName val="5915409"/>
      <sheetName val="5915454"/>
      <sheetName val="5914642"/>
      <sheetName val="5914641"/>
      <sheetName val="5915399"/>
      <sheetName val="5915465"/>
      <sheetName val="5915476"/>
      <sheetName val="5915363"/>
      <sheetName val="5914351"/>
      <sheetName val="5915405"/>
      <sheetName val="5914653"/>
      <sheetName val="5914657"/>
      <sheetName val="5914339"/>
      <sheetName val="5914655"/>
      <sheetName val="5914654"/>
      <sheetName val="5915474"/>
      <sheetName val="      Transporte"/>
      <sheetName val="5914389&quot;"/>
      <sheetName val="5914344&quot;"/>
      <sheetName val="5915013"/>
      <sheetName val="5914613"/>
      <sheetName val="5914622"/>
      <sheetName val="5914621"/>
      <sheetName val="5914620"/>
      <sheetName val="5914335"/>
      <sheetName val="5914334"/>
      <sheetName val="5914640"/>
      <sheetName val="5914637"/>
      <sheetName val="5914639"/>
      <sheetName val="5914636"/>
      <sheetName val="5914638"/>
      <sheetName val="5914635"/>
      <sheetName val="5915014"/>
      <sheetName val="5914614"/>
      <sheetName val="5914599"/>
      <sheetName val="5915012"/>
      <sheetName val="5914584"/>
      <sheetName val="5914569"/>
      <sheetName val="5914554"/>
      <sheetName val="5914539"/>
      <sheetName val="5914479"/>
      <sheetName val="5914434"/>
      <sheetName val="5915324"/>
      <sheetName val="5914464"/>
      <sheetName val="5914419"/>
      <sheetName val="5915323"/>
      <sheetName val="5914449"/>
      <sheetName val="5914404"/>
      <sheetName val="5915322"/>
      <sheetName val="5915321"/>
      <sheetName val="5914389"/>
      <sheetName val="5914348"/>
      <sheetName val="5914344"/>
      <sheetName val="5915320"/>
      <sheetName val="5914374"/>
      <sheetName val="5914347"/>
      <sheetName val="5914329"/>
      <sheetName val="5915319"/>
      <sheetName val="5914359"/>
      <sheetName val="5914346"/>
      <sheetName val="5914314"/>
      <sheetName val="     RETIRAR"/>
      <sheetName val="4915637"/>
      <sheetName val="4915740"/>
      <sheetName val="2003850 "/>
      <sheetName val="4413990"/>
      <sheetName val="4805750"/>
      <sheetName val="1600896"/>
      <sheetName val="1600989"/>
      <sheetName val="3713828"/>
      <sheetName val="3713824"/>
      <sheetName val="4915757"/>
      <sheetName val="4915695"/>
      <sheetName val="4816119"/>
      <sheetName val="BRASIL"/>
      <sheetName val="Vínculo"/>
      <sheetName val="BDI Memo.Ciru.nº21_2016"/>
      <sheetName val="RESUMO CUSTO MB"/>
      <sheetName val="CTR"/>
      <sheetName val="MATERIAIS"/>
      <sheetName val="EQUIPAMENTOS"/>
      <sheetName val="MAODEOBRA"/>
      <sheetName val="EQUIPAMENTOS COM DES"/>
      <sheetName val="MAODEOBRA COM DES"/>
      <sheetName val="TRANSPORTE"/>
      <sheetName val="FIC"/>
      <sheetName val="MODELO COMP."/>
      <sheetName val="Decomposição C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57">
          <cell r="H57">
            <v>6.9999999999999999E-4</v>
          </cell>
        </row>
      </sheetData>
      <sheetData sheetId="64">
        <row r="45">
          <cell r="H45">
            <v>1.1999999999999999E-3</v>
          </cell>
        </row>
      </sheetData>
      <sheetData sheetId="65">
        <row r="45">
          <cell r="H45">
            <v>1.2999999999999999E-3</v>
          </cell>
        </row>
      </sheetData>
      <sheetData sheetId="66">
        <row r="45">
          <cell r="H45">
            <v>4.4999999999999999E-4</v>
          </cell>
        </row>
      </sheetData>
      <sheetData sheetId="67"/>
      <sheetData sheetId="68">
        <row r="44">
          <cell r="H44">
            <v>5.7731999999999999E-2</v>
          </cell>
        </row>
      </sheetData>
      <sheetData sheetId="69"/>
      <sheetData sheetId="70">
        <row r="53">
          <cell r="H53">
            <v>3.2000000000000002E-3</v>
          </cell>
        </row>
      </sheetData>
      <sheetData sheetId="71">
        <row r="54">
          <cell r="H54">
            <v>3.5000000000000001E-3</v>
          </cell>
        </row>
      </sheetData>
      <sheetData sheetId="72">
        <row r="49">
          <cell r="H49">
            <v>1.4E-3</v>
          </cell>
        </row>
      </sheetData>
      <sheetData sheetId="73">
        <row r="54">
          <cell r="H54">
            <v>3.5000000000000001E-3</v>
          </cell>
        </row>
      </sheetData>
      <sheetData sheetId="74">
        <row r="44">
          <cell r="H44">
            <v>5.7731999999999999E-2</v>
          </cell>
        </row>
      </sheetData>
      <sheetData sheetId="75"/>
      <sheetData sheetId="76">
        <row r="45">
          <cell r="H45">
            <v>5.7731999999999999E-2</v>
          </cell>
        </row>
      </sheetData>
      <sheetData sheetId="77"/>
      <sheetData sheetId="78">
        <row r="45">
          <cell r="H45">
            <v>6.1199999999999997E-2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>
        <row r="52">
          <cell r="H52">
            <v>2.7167999999999998E-2</v>
          </cell>
        </row>
      </sheetData>
      <sheetData sheetId="121"/>
      <sheetData sheetId="122"/>
      <sheetData sheetId="123"/>
      <sheetData sheetId="124">
        <row r="44">
          <cell r="H44">
            <v>1E-3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>
        <row r="52">
          <cell r="H52">
            <v>1.9000000000000001E-4</v>
          </cell>
        </row>
      </sheetData>
      <sheetData sheetId="168">
        <row r="49">
          <cell r="H49">
            <v>1.6000000000000001E-4</v>
          </cell>
        </row>
      </sheetData>
      <sheetData sheetId="169">
        <row r="50">
          <cell r="H50">
            <v>1.3999999999999999E-4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>
        <row r="50">
          <cell r="H50">
            <v>0.13583999999999999</v>
          </cell>
        </row>
      </sheetData>
      <sheetData sheetId="307"/>
      <sheetData sheetId="308"/>
      <sheetData sheetId="309">
        <row r="1">
          <cell r="C1" t="str">
            <v>Estado</v>
          </cell>
        </row>
        <row r="2">
          <cell r="B2" t="str">
            <v>AC</v>
          </cell>
        </row>
        <row r="3">
          <cell r="B3" t="str">
            <v>AL</v>
          </cell>
        </row>
        <row r="4">
          <cell r="B4" t="str">
            <v>AP</v>
          </cell>
        </row>
        <row r="5">
          <cell r="B5" t="str">
            <v>AM</v>
          </cell>
        </row>
        <row r="6">
          <cell r="B6" t="str">
            <v>BA</v>
          </cell>
        </row>
        <row r="7">
          <cell r="B7" t="str">
            <v>CE</v>
          </cell>
        </row>
        <row r="8">
          <cell r="B8" t="str">
            <v>DF</v>
          </cell>
        </row>
        <row r="9">
          <cell r="B9" t="str">
            <v>ES</v>
          </cell>
        </row>
        <row r="10">
          <cell r="B10" t="str">
            <v>GO</v>
          </cell>
        </row>
        <row r="11">
          <cell r="B11" t="str">
            <v>MA</v>
          </cell>
        </row>
        <row r="12">
          <cell r="B12" t="str">
            <v>MT</v>
          </cell>
        </row>
        <row r="13">
          <cell r="B13" t="str">
            <v>MS</v>
          </cell>
        </row>
        <row r="14">
          <cell r="B14" t="str">
            <v>MG</v>
          </cell>
        </row>
        <row r="15">
          <cell r="B15" t="str">
            <v>PA</v>
          </cell>
        </row>
        <row r="16">
          <cell r="B16" t="str">
            <v>PB</v>
          </cell>
        </row>
        <row r="17">
          <cell r="B17" t="str">
            <v>PR</v>
          </cell>
        </row>
        <row r="18">
          <cell r="B18" t="str">
            <v>PE</v>
          </cell>
        </row>
        <row r="19">
          <cell r="B19" t="str">
            <v>PI</v>
          </cell>
        </row>
        <row r="20">
          <cell r="B20" t="str">
            <v>RJ</v>
          </cell>
        </row>
        <row r="21">
          <cell r="B21" t="str">
            <v>RN</v>
          </cell>
        </row>
        <row r="22">
          <cell r="B22" t="str">
            <v>RS</v>
          </cell>
        </row>
        <row r="23">
          <cell r="B23" t="str">
            <v>RO</v>
          </cell>
        </row>
        <row r="24">
          <cell r="B24" t="str">
            <v>RR</v>
          </cell>
        </row>
        <row r="25">
          <cell r="B25" t="str">
            <v>SC</v>
          </cell>
        </row>
        <row r="26">
          <cell r="B26" t="str">
            <v>SP</v>
          </cell>
        </row>
        <row r="27">
          <cell r="B27" t="str">
            <v>SP</v>
          </cell>
        </row>
        <row r="28">
          <cell r="B28" t="str">
            <v>SE</v>
          </cell>
        </row>
        <row r="29">
          <cell r="B29" t="str">
            <v>TO</v>
          </cell>
        </row>
      </sheetData>
      <sheetData sheetId="310">
        <row r="1">
          <cell r="R1" t="str">
            <v>Jan.2019/RN</v>
          </cell>
        </row>
        <row r="2">
          <cell r="AB2" t="str">
            <v>CAP 50 70</v>
          </cell>
        </row>
        <row r="3">
          <cell r="AB3" t="str">
            <v>CAP 30 45</v>
          </cell>
        </row>
        <row r="4">
          <cell r="AB4" t="str">
            <v>CM 30</v>
          </cell>
        </row>
        <row r="5">
          <cell r="AB5" t="str">
            <v>RR 1C</v>
          </cell>
        </row>
        <row r="6">
          <cell r="AB6" t="str">
            <v>RR 2C</v>
          </cell>
        </row>
        <row r="7">
          <cell r="AB7" t="str">
            <v>RM 1C</v>
          </cell>
        </row>
        <row r="8">
          <cell r="AB8" t="str">
            <v>RM 2C</v>
          </cell>
        </row>
        <row r="9">
          <cell r="AB9" t="str">
            <v>RL 1C</v>
          </cell>
        </row>
        <row r="10">
          <cell r="AB10" t="str">
            <v>RC 1C - E</v>
          </cell>
        </row>
        <row r="11">
          <cell r="AB11" t="str">
            <v>RR 2C - E</v>
          </cell>
        </row>
        <row r="12">
          <cell r="AB12" t="str">
            <v>SBS 55 75</v>
          </cell>
        </row>
        <row r="13">
          <cell r="AB13" t="str">
            <v>SBS 60 85</v>
          </cell>
        </row>
        <row r="14">
          <cell r="AB14" t="str">
            <v>SBS 65 90</v>
          </cell>
        </row>
        <row r="15">
          <cell r="AB15" t="str">
            <v>RR 1C - E</v>
          </cell>
        </row>
        <row r="16">
          <cell r="AB16" t="str">
            <v>CR 250</v>
          </cell>
        </row>
        <row r="17">
          <cell r="AB17" t="str">
            <v>LA - E</v>
          </cell>
        </row>
        <row r="18">
          <cell r="AB18" t="str">
            <v>RL 1C - E</v>
          </cell>
        </row>
        <row r="19">
          <cell r="AB19" t="str">
            <v>EAI</v>
          </cell>
        </row>
        <row r="20">
          <cell r="AB20" t="str">
            <v>AB 8</v>
          </cell>
        </row>
      </sheetData>
      <sheetData sheetId="311"/>
      <sheetData sheetId="312">
        <row r="4">
          <cell r="B4" t="str">
            <v>Aquisição CAP 50 70</v>
          </cell>
        </row>
      </sheetData>
      <sheetData sheetId="313">
        <row r="2">
          <cell r="D2" t="str">
            <v>MÊS REFERÊNCIA:</v>
          </cell>
        </row>
      </sheetData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</sheetNames>
    <definedNames>
      <definedName name="PassaExtenso"/>
    </defined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2.7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EIRO Padrão (2)"/>
      <sheetName val="CANTEIRO Padrão"/>
      <sheetName val="Planilha2"/>
      <sheetName val="DIM. M.O."/>
      <sheetName val="HISTOGRAMA"/>
    </sheetNames>
    <sheetDataSet>
      <sheetData sheetId="0"/>
      <sheetData sheetId="1"/>
      <sheetData sheetId="2"/>
      <sheetData sheetId="3">
        <row r="2">
          <cell r="J2">
            <v>8.8000000000000007</v>
          </cell>
        </row>
      </sheetData>
      <sheetData sheetId="4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LARANJEIRAS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AS"/>
      <sheetName val="PRANCHAS"/>
      <sheetName val="CRITERIOS"/>
      <sheetName val="SNV"/>
      <sheetName val="VDM"/>
      <sheetName val="DG"/>
      <sheetName val="Vol III_sin_hor_nec_mec"/>
      <sheetName val="Vol III_sin_hor_nec_man"/>
      <sheetName val="Vol III tachas_nec"/>
      <sheetName val="Vol III_sin_vertical_nec"/>
      <sheetName val="Vol III_Defensas_nec"/>
      <sheetName val="Vol IV quantitativos_por_SNV"/>
      <sheetName val="Vol IV CRITÉRIO DE PAGAMENTO"/>
    </sheetNames>
    <sheetDataSet>
      <sheetData sheetId="0" refreshError="1">
        <row r="2">
          <cell r="A2" t="str">
            <v>ESCOLA</v>
          </cell>
          <cell r="B2">
            <v>2.76</v>
          </cell>
        </row>
        <row r="3">
          <cell r="A3" t="str">
            <v>PARE</v>
          </cell>
          <cell r="B3">
            <v>1.96</v>
          </cell>
        </row>
        <row r="4">
          <cell r="A4" t="str">
            <v>MOF</v>
          </cell>
          <cell r="B4">
            <v>7.25</v>
          </cell>
        </row>
        <row r="5">
          <cell r="A5" t="str">
            <v>SIP</v>
          </cell>
          <cell r="B5">
            <v>1.8</v>
          </cell>
        </row>
        <row r="6">
          <cell r="A6" t="str">
            <v>LOMBADA</v>
          </cell>
          <cell r="B6">
            <v>4.5</v>
          </cell>
        </row>
        <row r="7">
          <cell r="A7" t="str">
            <v>ÔNIBUS</v>
          </cell>
          <cell r="B7">
            <v>1.76</v>
          </cell>
        </row>
        <row r="8">
          <cell r="A8" t="str">
            <v>DEVAGAR</v>
          </cell>
          <cell r="B8">
            <v>3.57</v>
          </cell>
        </row>
        <row r="9">
          <cell r="A9" t="str">
            <v>PEM-F</v>
          </cell>
          <cell r="B9">
            <v>1.65</v>
          </cell>
        </row>
        <row r="10">
          <cell r="A10" t="str">
            <v>PEM-ED</v>
          </cell>
          <cell r="B10">
            <v>3.75</v>
          </cell>
        </row>
        <row r="11">
          <cell r="A11" t="str">
            <v>PEM-FD</v>
          </cell>
          <cell r="B11">
            <v>3.75</v>
          </cell>
        </row>
        <row r="12">
          <cell r="A12" t="str">
            <v>PEM-FE</v>
          </cell>
          <cell r="B12">
            <v>3.75</v>
          </cell>
        </row>
        <row r="13">
          <cell r="A13" t="str">
            <v>PEM-D</v>
          </cell>
          <cell r="B13">
            <v>2.75</v>
          </cell>
        </row>
        <row r="14">
          <cell r="A14" t="str">
            <v>PEM-E</v>
          </cell>
          <cell r="B14">
            <v>2.75</v>
          </cell>
        </row>
        <row r="15">
          <cell r="A15" t="str">
            <v>PEM-RD</v>
          </cell>
          <cell r="B15">
            <v>2.98</v>
          </cell>
        </row>
        <row r="16">
          <cell r="A16" t="str">
            <v>PEM-RE</v>
          </cell>
          <cell r="B16">
            <v>2.98</v>
          </cell>
        </row>
      </sheetData>
      <sheetData sheetId="1" refreshError="1">
        <row r="2">
          <cell r="A2">
            <v>10600</v>
          </cell>
          <cell r="B2">
            <v>1</v>
          </cell>
        </row>
        <row r="3">
          <cell r="A3">
            <v>11300</v>
          </cell>
          <cell r="B3">
            <v>2</v>
          </cell>
        </row>
        <row r="4">
          <cell r="A4">
            <v>12000</v>
          </cell>
          <cell r="B4">
            <v>3</v>
          </cell>
        </row>
        <row r="5">
          <cell r="A5">
            <v>12700</v>
          </cell>
          <cell r="B5">
            <v>4</v>
          </cell>
        </row>
        <row r="6">
          <cell r="A6">
            <v>13400</v>
          </cell>
          <cell r="B6">
            <v>5</v>
          </cell>
        </row>
        <row r="7">
          <cell r="A7">
            <v>14100</v>
          </cell>
          <cell r="B7">
            <v>6</v>
          </cell>
        </row>
        <row r="8">
          <cell r="A8">
            <v>14800</v>
          </cell>
          <cell r="B8">
            <v>7</v>
          </cell>
        </row>
        <row r="9">
          <cell r="A9">
            <v>15500</v>
          </cell>
          <cell r="B9">
            <v>8</v>
          </cell>
        </row>
        <row r="10">
          <cell r="A10">
            <v>16200</v>
          </cell>
          <cell r="B10">
            <v>9</v>
          </cell>
        </row>
        <row r="11">
          <cell r="A11">
            <v>16900</v>
          </cell>
          <cell r="B11">
            <v>10</v>
          </cell>
        </row>
        <row r="12">
          <cell r="A12">
            <v>17600</v>
          </cell>
          <cell r="B12">
            <v>11</v>
          </cell>
        </row>
        <row r="13">
          <cell r="A13">
            <v>18300</v>
          </cell>
          <cell r="B13">
            <v>12</v>
          </cell>
        </row>
        <row r="14">
          <cell r="A14">
            <v>19000</v>
          </cell>
          <cell r="B14">
            <v>13</v>
          </cell>
        </row>
        <row r="15">
          <cell r="A15">
            <v>19700</v>
          </cell>
          <cell r="B15">
            <v>14</v>
          </cell>
        </row>
        <row r="16">
          <cell r="A16">
            <v>20400</v>
          </cell>
          <cell r="B16">
            <v>15</v>
          </cell>
        </row>
        <row r="17">
          <cell r="A17">
            <v>21100</v>
          </cell>
          <cell r="B17">
            <v>16</v>
          </cell>
        </row>
        <row r="18">
          <cell r="A18">
            <v>21800</v>
          </cell>
          <cell r="B18">
            <v>17</v>
          </cell>
        </row>
        <row r="19">
          <cell r="A19">
            <v>22500</v>
          </cell>
          <cell r="B19">
            <v>18</v>
          </cell>
        </row>
        <row r="20">
          <cell r="A20">
            <v>23200</v>
          </cell>
          <cell r="B20">
            <v>19</v>
          </cell>
        </row>
        <row r="21">
          <cell r="A21">
            <v>23900</v>
          </cell>
          <cell r="B21">
            <v>20</v>
          </cell>
        </row>
        <row r="22">
          <cell r="A22">
            <v>24600</v>
          </cell>
          <cell r="B22">
            <v>21</v>
          </cell>
        </row>
        <row r="23">
          <cell r="A23">
            <v>25300</v>
          </cell>
          <cell r="B23">
            <v>22</v>
          </cell>
        </row>
        <row r="24">
          <cell r="A24">
            <v>26000</v>
          </cell>
          <cell r="B24">
            <v>23</v>
          </cell>
        </row>
        <row r="25">
          <cell r="A25">
            <v>26700</v>
          </cell>
          <cell r="B25">
            <v>24</v>
          </cell>
        </row>
        <row r="26">
          <cell r="A26">
            <v>27400</v>
          </cell>
          <cell r="B26">
            <v>25</v>
          </cell>
        </row>
        <row r="27">
          <cell r="A27">
            <v>28100</v>
          </cell>
          <cell r="B27">
            <v>26</v>
          </cell>
        </row>
        <row r="28">
          <cell r="A28">
            <v>28800</v>
          </cell>
          <cell r="B28">
            <v>27</v>
          </cell>
        </row>
        <row r="29">
          <cell r="A29">
            <v>29500</v>
          </cell>
          <cell r="B29">
            <v>28</v>
          </cell>
        </row>
        <row r="30">
          <cell r="A30">
            <v>30200</v>
          </cell>
          <cell r="B30">
            <v>29</v>
          </cell>
        </row>
        <row r="31">
          <cell r="A31">
            <v>30900</v>
          </cell>
          <cell r="B31">
            <v>30</v>
          </cell>
        </row>
        <row r="32">
          <cell r="A32">
            <v>31600</v>
          </cell>
          <cell r="B32">
            <v>31</v>
          </cell>
        </row>
        <row r="33">
          <cell r="A33">
            <v>32300</v>
          </cell>
          <cell r="B33">
            <v>32</v>
          </cell>
        </row>
        <row r="34">
          <cell r="A34">
            <v>33000</v>
          </cell>
          <cell r="B34">
            <v>33</v>
          </cell>
        </row>
        <row r="35">
          <cell r="A35">
            <v>33700</v>
          </cell>
          <cell r="B35">
            <v>34</v>
          </cell>
        </row>
        <row r="36">
          <cell r="A36">
            <v>34400</v>
          </cell>
          <cell r="B36">
            <v>35</v>
          </cell>
        </row>
        <row r="37">
          <cell r="A37">
            <v>35100</v>
          </cell>
          <cell r="B37">
            <v>36</v>
          </cell>
        </row>
        <row r="38">
          <cell r="A38">
            <v>35800</v>
          </cell>
          <cell r="B38">
            <v>37</v>
          </cell>
        </row>
        <row r="39">
          <cell r="A39">
            <v>36500</v>
          </cell>
          <cell r="B39">
            <v>38</v>
          </cell>
        </row>
        <row r="40">
          <cell r="A40">
            <v>37200</v>
          </cell>
          <cell r="B40">
            <v>39</v>
          </cell>
        </row>
        <row r="41">
          <cell r="A41">
            <v>37900</v>
          </cell>
          <cell r="B41">
            <v>40</v>
          </cell>
        </row>
        <row r="42">
          <cell r="A42">
            <v>38600</v>
          </cell>
          <cell r="B42">
            <v>41</v>
          </cell>
        </row>
        <row r="43">
          <cell r="A43">
            <v>39300</v>
          </cell>
          <cell r="B43">
            <v>42</v>
          </cell>
        </row>
        <row r="44">
          <cell r="A44">
            <v>40000</v>
          </cell>
          <cell r="B44">
            <v>43</v>
          </cell>
        </row>
        <row r="45">
          <cell r="A45">
            <v>40700</v>
          </cell>
          <cell r="B45">
            <v>44</v>
          </cell>
        </row>
        <row r="46">
          <cell r="A46">
            <v>41400</v>
          </cell>
          <cell r="B46">
            <v>45</v>
          </cell>
        </row>
        <row r="47">
          <cell r="A47">
            <v>42100</v>
          </cell>
          <cell r="B47">
            <v>46</v>
          </cell>
        </row>
        <row r="48">
          <cell r="A48">
            <v>42800</v>
          </cell>
          <cell r="B48">
            <v>47</v>
          </cell>
        </row>
        <row r="49">
          <cell r="A49">
            <v>43500</v>
          </cell>
          <cell r="B49">
            <v>48</v>
          </cell>
        </row>
        <row r="50">
          <cell r="A50">
            <v>44200</v>
          </cell>
          <cell r="B50">
            <v>49</v>
          </cell>
        </row>
        <row r="51">
          <cell r="A51">
            <v>44900</v>
          </cell>
          <cell r="B51">
            <v>50</v>
          </cell>
        </row>
        <row r="52">
          <cell r="A52">
            <v>45600</v>
          </cell>
          <cell r="B52">
            <v>51</v>
          </cell>
        </row>
        <row r="53">
          <cell r="A53">
            <v>46300</v>
          </cell>
          <cell r="B53">
            <v>52</v>
          </cell>
        </row>
        <row r="54">
          <cell r="A54">
            <v>47000</v>
          </cell>
          <cell r="B54">
            <v>53</v>
          </cell>
        </row>
        <row r="55">
          <cell r="A55">
            <v>47700</v>
          </cell>
          <cell r="B55">
            <v>54</v>
          </cell>
        </row>
        <row r="56">
          <cell r="A56">
            <v>48400</v>
          </cell>
          <cell r="B56">
            <v>55</v>
          </cell>
        </row>
        <row r="57">
          <cell r="A57">
            <v>49100</v>
          </cell>
          <cell r="B57">
            <v>56</v>
          </cell>
        </row>
        <row r="58">
          <cell r="A58">
            <v>49800</v>
          </cell>
          <cell r="B58">
            <v>57</v>
          </cell>
        </row>
        <row r="59">
          <cell r="A59">
            <v>50500</v>
          </cell>
          <cell r="B59">
            <v>58</v>
          </cell>
        </row>
        <row r="60">
          <cell r="A60">
            <v>51200</v>
          </cell>
          <cell r="B60">
            <v>59</v>
          </cell>
        </row>
        <row r="61">
          <cell r="A61">
            <v>51900</v>
          </cell>
          <cell r="B61">
            <v>60</v>
          </cell>
        </row>
        <row r="62">
          <cell r="A62">
            <v>52600</v>
          </cell>
          <cell r="B62">
            <v>61</v>
          </cell>
        </row>
        <row r="63">
          <cell r="A63">
            <v>53300</v>
          </cell>
          <cell r="B63">
            <v>62</v>
          </cell>
        </row>
        <row r="64">
          <cell r="A64">
            <v>54000</v>
          </cell>
          <cell r="B64">
            <v>63</v>
          </cell>
        </row>
        <row r="65">
          <cell r="A65">
            <v>54700</v>
          </cell>
          <cell r="B65">
            <v>64</v>
          </cell>
        </row>
        <row r="66">
          <cell r="A66">
            <v>55400</v>
          </cell>
          <cell r="B66">
            <v>65</v>
          </cell>
        </row>
        <row r="67">
          <cell r="A67">
            <v>56100</v>
          </cell>
          <cell r="B67">
            <v>66</v>
          </cell>
        </row>
        <row r="68">
          <cell r="A68">
            <v>56800</v>
          </cell>
          <cell r="B68">
            <v>67</v>
          </cell>
        </row>
        <row r="69">
          <cell r="A69">
            <v>57500</v>
          </cell>
          <cell r="B69">
            <v>68</v>
          </cell>
        </row>
        <row r="70">
          <cell r="A70">
            <v>58200</v>
          </cell>
          <cell r="B70">
            <v>69</v>
          </cell>
        </row>
        <row r="71">
          <cell r="A71">
            <v>58900</v>
          </cell>
          <cell r="B71">
            <v>70</v>
          </cell>
        </row>
        <row r="72">
          <cell r="A72">
            <v>59600</v>
          </cell>
          <cell r="B72">
            <v>71</v>
          </cell>
        </row>
        <row r="73">
          <cell r="A73">
            <v>60300</v>
          </cell>
          <cell r="B73">
            <v>72</v>
          </cell>
        </row>
        <row r="74">
          <cell r="A74">
            <v>61000</v>
          </cell>
          <cell r="B74">
            <v>73</v>
          </cell>
        </row>
        <row r="75">
          <cell r="A75">
            <v>61700</v>
          </cell>
          <cell r="B75">
            <v>74</v>
          </cell>
        </row>
        <row r="76">
          <cell r="A76">
            <v>62400</v>
          </cell>
          <cell r="B76">
            <v>75</v>
          </cell>
        </row>
        <row r="77">
          <cell r="A77">
            <v>63100</v>
          </cell>
          <cell r="B77">
            <v>76</v>
          </cell>
        </row>
        <row r="78">
          <cell r="A78">
            <v>63800</v>
          </cell>
          <cell r="B78">
            <v>77</v>
          </cell>
        </row>
        <row r="79">
          <cell r="A79">
            <v>64500</v>
          </cell>
          <cell r="B79">
            <v>78</v>
          </cell>
        </row>
        <row r="80">
          <cell r="A80">
            <v>65200</v>
          </cell>
          <cell r="B80">
            <v>79</v>
          </cell>
        </row>
        <row r="81">
          <cell r="A81">
            <v>65900</v>
          </cell>
          <cell r="B81">
            <v>80</v>
          </cell>
        </row>
        <row r="82">
          <cell r="A82">
            <v>66600</v>
          </cell>
          <cell r="B82">
            <v>81</v>
          </cell>
        </row>
        <row r="83">
          <cell r="A83">
            <v>67300</v>
          </cell>
          <cell r="B83">
            <v>82</v>
          </cell>
        </row>
        <row r="84">
          <cell r="A84">
            <v>68000</v>
          </cell>
          <cell r="B84">
            <v>83</v>
          </cell>
        </row>
        <row r="85">
          <cell r="A85">
            <v>68700</v>
          </cell>
          <cell r="B85">
            <v>84</v>
          </cell>
        </row>
        <row r="86">
          <cell r="A86">
            <v>69400</v>
          </cell>
          <cell r="B86">
            <v>85</v>
          </cell>
        </row>
        <row r="87">
          <cell r="A87">
            <v>70100</v>
          </cell>
          <cell r="B87">
            <v>86</v>
          </cell>
        </row>
        <row r="88">
          <cell r="A88">
            <v>70800</v>
          </cell>
          <cell r="B88">
            <v>87</v>
          </cell>
        </row>
        <row r="89">
          <cell r="A89">
            <v>71500</v>
          </cell>
          <cell r="B89">
            <v>88</v>
          </cell>
        </row>
        <row r="90">
          <cell r="A90">
            <v>72200</v>
          </cell>
          <cell r="B90">
            <v>89</v>
          </cell>
        </row>
        <row r="91">
          <cell r="A91">
            <v>72900</v>
          </cell>
          <cell r="B91">
            <v>90</v>
          </cell>
        </row>
        <row r="92">
          <cell r="A92">
            <v>73600</v>
          </cell>
          <cell r="B92">
            <v>91</v>
          </cell>
        </row>
        <row r="93">
          <cell r="A93">
            <v>74300</v>
          </cell>
          <cell r="B93">
            <v>92</v>
          </cell>
        </row>
        <row r="94">
          <cell r="A94">
            <v>75000</v>
          </cell>
          <cell r="B94">
            <v>93</v>
          </cell>
        </row>
        <row r="95">
          <cell r="A95">
            <v>75700</v>
          </cell>
          <cell r="B95">
            <v>94</v>
          </cell>
        </row>
        <row r="96">
          <cell r="A96">
            <v>76400</v>
          </cell>
          <cell r="B96">
            <v>95</v>
          </cell>
        </row>
        <row r="97">
          <cell r="A97">
            <v>77100</v>
          </cell>
          <cell r="B97">
            <v>96</v>
          </cell>
        </row>
        <row r="98">
          <cell r="A98">
            <v>77800</v>
          </cell>
          <cell r="B98">
            <v>97</v>
          </cell>
        </row>
        <row r="99">
          <cell r="A99">
            <v>78500</v>
          </cell>
          <cell r="B99">
            <v>98</v>
          </cell>
        </row>
        <row r="100">
          <cell r="A100">
            <v>79200</v>
          </cell>
          <cell r="B100">
            <v>99</v>
          </cell>
        </row>
        <row r="101">
          <cell r="A101">
            <v>79900</v>
          </cell>
          <cell r="B101">
            <v>100</v>
          </cell>
        </row>
        <row r="102">
          <cell r="A102">
            <v>80600</v>
          </cell>
          <cell r="B102">
            <v>101</v>
          </cell>
        </row>
        <row r="103">
          <cell r="A103">
            <v>81300</v>
          </cell>
          <cell r="B103">
            <v>102</v>
          </cell>
        </row>
        <row r="104">
          <cell r="A104">
            <v>82000</v>
          </cell>
          <cell r="B104">
            <v>103</v>
          </cell>
        </row>
        <row r="105">
          <cell r="A105">
            <v>82700</v>
          </cell>
          <cell r="B105">
            <v>104</v>
          </cell>
        </row>
        <row r="106">
          <cell r="A106">
            <v>83400</v>
          </cell>
          <cell r="B106">
            <v>105</v>
          </cell>
        </row>
        <row r="107">
          <cell r="A107">
            <v>84100</v>
          </cell>
          <cell r="B107">
            <v>106</v>
          </cell>
        </row>
        <row r="108">
          <cell r="A108">
            <v>84800</v>
          </cell>
          <cell r="B108">
            <v>107</v>
          </cell>
        </row>
        <row r="109">
          <cell r="A109">
            <v>85500</v>
          </cell>
          <cell r="B109">
            <v>108</v>
          </cell>
        </row>
        <row r="110">
          <cell r="A110">
            <v>86200</v>
          </cell>
          <cell r="B110">
            <v>109</v>
          </cell>
        </row>
        <row r="111">
          <cell r="A111">
            <v>86900</v>
          </cell>
          <cell r="B111">
            <v>110</v>
          </cell>
        </row>
        <row r="112">
          <cell r="A112">
            <v>87600</v>
          </cell>
          <cell r="B112">
            <v>111</v>
          </cell>
        </row>
        <row r="113">
          <cell r="A113">
            <v>88300</v>
          </cell>
          <cell r="B113">
            <v>112</v>
          </cell>
        </row>
        <row r="114">
          <cell r="A114">
            <v>89000</v>
          </cell>
          <cell r="B114">
            <v>113</v>
          </cell>
        </row>
        <row r="115">
          <cell r="A115">
            <v>89700</v>
          </cell>
          <cell r="B115">
            <v>114</v>
          </cell>
        </row>
        <row r="116">
          <cell r="A116">
            <v>90400</v>
          </cell>
          <cell r="B116">
            <v>115</v>
          </cell>
        </row>
        <row r="117">
          <cell r="A117">
            <v>91100</v>
          </cell>
          <cell r="B117">
            <v>116</v>
          </cell>
        </row>
        <row r="118">
          <cell r="A118">
            <v>91800</v>
          </cell>
          <cell r="B118">
            <v>117</v>
          </cell>
        </row>
        <row r="119">
          <cell r="A119">
            <v>92500</v>
          </cell>
          <cell r="B119">
            <v>118</v>
          </cell>
        </row>
        <row r="120">
          <cell r="A120">
            <v>93200</v>
          </cell>
          <cell r="B120">
            <v>119</v>
          </cell>
        </row>
        <row r="121">
          <cell r="A121">
            <v>93900</v>
          </cell>
          <cell r="B121">
            <v>120</v>
          </cell>
        </row>
        <row r="122">
          <cell r="A122">
            <v>94600</v>
          </cell>
          <cell r="B122">
            <v>121</v>
          </cell>
        </row>
        <row r="123">
          <cell r="A123">
            <v>95300</v>
          </cell>
          <cell r="B123">
            <v>122</v>
          </cell>
        </row>
        <row r="124">
          <cell r="A124">
            <v>96000</v>
          </cell>
          <cell r="B124">
            <v>123</v>
          </cell>
        </row>
        <row r="125">
          <cell r="A125">
            <v>96700</v>
          </cell>
          <cell r="B125">
            <v>124</v>
          </cell>
        </row>
        <row r="126">
          <cell r="A126">
            <v>97400</v>
          </cell>
          <cell r="B126">
            <v>125</v>
          </cell>
        </row>
        <row r="127">
          <cell r="A127">
            <v>98100</v>
          </cell>
          <cell r="B127">
            <v>126</v>
          </cell>
        </row>
        <row r="128">
          <cell r="A128">
            <v>98800</v>
          </cell>
          <cell r="B128">
            <v>127</v>
          </cell>
        </row>
        <row r="129">
          <cell r="A129">
            <v>99500</v>
          </cell>
          <cell r="B129">
            <v>128</v>
          </cell>
        </row>
        <row r="130">
          <cell r="A130">
            <v>100200</v>
          </cell>
          <cell r="B130">
            <v>129</v>
          </cell>
        </row>
        <row r="131">
          <cell r="A131">
            <v>100900</v>
          </cell>
          <cell r="B131">
            <v>130</v>
          </cell>
        </row>
        <row r="132">
          <cell r="A132">
            <v>101600</v>
          </cell>
          <cell r="B132">
            <v>131</v>
          </cell>
        </row>
        <row r="133">
          <cell r="A133">
            <v>102300</v>
          </cell>
          <cell r="B133">
            <v>132</v>
          </cell>
        </row>
        <row r="134">
          <cell r="A134">
            <v>103000</v>
          </cell>
          <cell r="B134">
            <v>133</v>
          </cell>
        </row>
        <row r="135">
          <cell r="A135">
            <v>103700</v>
          </cell>
          <cell r="B135">
            <v>134</v>
          </cell>
        </row>
        <row r="136">
          <cell r="A136">
            <v>104400</v>
          </cell>
          <cell r="B136">
            <v>135</v>
          </cell>
        </row>
        <row r="137">
          <cell r="A137">
            <v>105100</v>
          </cell>
          <cell r="B137">
            <v>136</v>
          </cell>
        </row>
        <row r="138">
          <cell r="A138">
            <v>105800</v>
          </cell>
          <cell r="B138">
            <v>137</v>
          </cell>
        </row>
        <row r="139">
          <cell r="A139">
            <v>106500</v>
          </cell>
          <cell r="B139">
            <v>138</v>
          </cell>
        </row>
        <row r="140">
          <cell r="A140">
            <v>107200</v>
          </cell>
          <cell r="B140">
            <v>139</v>
          </cell>
        </row>
        <row r="141">
          <cell r="A141">
            <v>107900</v>
          </cell>
          <cell r="B141">
            <v>140</v>
          </cell>
        </row>
        <row r="142">
          <cell r="A142">
            <v>108600</v>
          </cell>
          <cell r="B142">
            <v>141</v>
          </cell>
        </row>
        <row r="143">
          <cell r="A143">
            <v>109300</v>
          </cell>
          <cell r="B143">
            <v>142</v>
          </cell>
        </row>
        <row r="144">
          <cell r="A144">
            <v>110000</v>
          </cell>
          <cell r="B144">
            <v>143</v>
          </cell>
        </row>
        <row r="145">
          <cell r="A145">
            <v>110700</v>
          </cell>
          <cell r="B145">
            <v>144</v>
          </cell>
        </row>
        <row r="146">
          <cell r="A146">
            <v>111400</v>
          </cell>
          <cell r="B146">
            <v>145</v>
          </cell>
        </row>
        <row r="147">
          <cell r="A147">
            <v>112100</v>
          </cell>
          <cell r="B147">
            <v>146</v>
          </cell>
        </row>
        <row r="148">
          <cell r="A148">
            <v>112800</v>
          </cell>
          <cell r="B148">
            <v>147</v>
          </cell>
        </row>
        <row r="149">
          <cell r="A149">
            <v>113500</v>
          </cell>
          <cell r="B149">
            <v>148</v>
          </cell>
        </row>
        <row r="150">
          <cell r="A150">
            <v>114200</v>
          </cell>
          <cell r="B150">
            <v>149</v>
          </cell>
        </row>
        <row r="151">
          <cell r="A151">
            <v>114900</v>
          </cell>
          <cell r="B151">
            <v>150</v>
          </cell>
        </row>
        <row r="152">
          <cell r="A152">
            <v>115600</v>
          </cell>
          <cell r="B152">
            <v>151</v>
          </cell>
        </row>
        <row r="153">
          <cell r="A153">
            <v>116300</v>
          </cell>
          <cell r="B153">
            <v>152</v>
          </cell>
        </row>
        <row r="154">
          <cell r="A154">
            <v>117000</v>
          </cell>
          <cell r="B154">
            <v>153</v>
          </cell>
        </row>
        <row r="155">
          <cell r="A155">
            <v>117700</v>
          </cell>
          <cell r="B155">
            <v>154</v>
          </cell>
        </row>
        <row r="156">
          <cell r="A156">
            <v>118400</v>
          </cell>
          <cell r="B156">
            <v>155</v>
          </cell>
        </row>
        <row r="157">
          <cell r="A157">
            <v>119100</v>
          </cell>
          <cell r="B157">
            <v>156</v>
          </cell>
        </row>
        <row r="158">
          <cell r="A158">
            <v>119800</v>
          </cell>
          <cell r="B158">
            <v>157</v>
          </cell>
        </row>
        <row r="159">
          <cell r="A159">
            <v>120500</v>
          </cell>
          <cell r="B159">
            <v>158</v>
          </cell>
        </row>
        <row r="160">
          <cell r="A160">
            <v>121200</v>
          </cell>
          <cell r="B160">
            <v>159</v>
          </cell>
        </row>
        <row r="161">
          <cell r="A161">
            <v>121900</v>
          </cell>
          <cell r="B161">
            <v>160</v>
          </cell>
        </row>
        <row r="162">
          <cell r="A162">
            <v>122600</v>
          </cell>
          <cell r="B162">
            <v>161</v>
          </cell>
        </row>
        <row r="163">
          <cell r="A163">
            <v>123300</v>
          </cell>
          <cell r="B163">
            <v>162</v>
          </cell>
        </row>
        <row r="164">
          <cell r="A164">
            <v>124000</v>
          </cell>
          <cell r="B164">
            <v>163</v>
          </cell>
        </row>
        <row r="165">
          <cell r="A165">
            <v>124700</v>
          </cell>
          <cell r="B165">
            <v>164</v>
          </cell>
        </row>
        <row r="166">
          <cell r="A166">
            <v>125400</v>
          </cell>
          <cell r="B166">
            <v>165</v>
          </cell>
        </row>
        <row r="167">
          <cell r="A167">
            <v>126100</v>
          </cell>
          <cell r="B167">
            <v>166</v>
          </cell>
        </row>
        <row r="168">
          <cell r="A168">
            <v>126800</v>
          </cell>
          <cell r="B168">
            <v>167</v>
          </cell>
        </row>
        <row r="169">
          <cell r="A169">
            <v>127500</v>
          </cell>
          <cell r="B169">
            <v>168</v>
          </cell>
        </row>
        <row r="170">
          <cell r="A170">
            <v>128200</v>
          </cell>
          <cell r="B170">
            <v>169</v>
          </cell>
        </row>
        <row r="171">
          <cell r="A171">
            <v>128900</v>
          </cell>
          <cell r="B171">
            <v>170</v>
          </cell>
        </row>
        <row r="172">
          <cell r="A172">
            <v>129600</v>
          </cell>
          <cell r="B172">
            <v>171</v>
          </cell>
        </row>
        <row r="173">
          <cell r="A173">
            <v>131000</v>
          </cell>
          <cell r="B173">
            <v>172</v>
          </cell>
        </row>
        <row r="174">
          <cell r="A174">
            <v>131700</v>
          </cell>
          <cell r="B174">
            <v>173</v>
          </cell>
        </row>
        <row r="175">
          <cell r="A175">
            <v>132400</v>
          </cell>
          <cell r="B175">
            <v>174</v>
          </cell>
        </row>
        <row r="176">
          <cell r="A176">
            <v>133100</v>
          </cell>
          <cell r="B176">
            <v>175</v>
          </cell>
        </row>
        <row r="177">
          <cell r="A177">
            <v>133800</v>
          </cell>
          <cell r="B177">
            <v>176</v>
          </cell>
        </row>
        <row r="178">
          <cell r="A178">
            <v>134500</v>
          </cell>
          <cell r="B178">
            <v>177</v>
          </cell>
        </row>
        <row r="179">
          <cell r="A179">
            <v>135200</v>
          </cell>
          <cell r="B179">
            <v>178</v>
          </cell>
        </row>
        <row r="180">
          <cell r="A180">
            <v>135900</v>
          </cell>
          <cell r="B180">
            <v>179</v>
          </cell>
        </row>
        <row r="181">
          <cell r="A181">
            <v>136600</v>
          </cell>
          <cell r="B181">
            <v>180</v>
          </cell>
        </row>
        <row r="182">
          <cell r="A182">
            <v>137300</v>
          </cell>
          <cell r="B182">
            <v>181</v>
          </cell>
        </row>
        <row r="183">
          <cell r="A183">
            <v>138000</v>
          </cell>
          <cell r="B183">
            <v>182</v>
          </cell>
        </row>
        <row r="184">
          <cell r="A184">
            <v>138700</v>
          </cell>
          <cell r="B184">
            <v>183</v>
          </cell>
        </row>
        <row r="185">
          <cell r="A185">
            <v>139400</v>
          </cell>
          <cell r="B185">
            <v>184</v>
          </cell>
        </row>
        <row r="186">
          <cell r="A186">
            <v>140100</v>
          </cell>
          <cell r="B186">
            <v>185</v>
          </cell>
        </row>
        <row r="187">
          <cell r="A187">
            <v>140800</v>
          </cell>
          <cell r="B187">
            <v>186</v>
          </cell>
        </row>
        <row r="188">
          <cell r="A188">
            <v>141500</v>
          </cell>
          <cell r="B188">
            <v>187</v>
          </cell>
        </row>
        <row r="189">
          <cell r="A189">
            <v>142200</v>
          </cell>
          <cell r="B189">
            <v>188</v>
          </cell>
        </row>
        <row r="190">
          <cell r="A190">
            <v>142900</v>
          </cell>
          <cell r="B190">
            <v>189</v>
          </cell>
        </row>
        <row r="191">
          <cell r="A191">
            <v>143600</v>
          </cell>
          <cell r="B191">
            <v>190</v>
          </cell>
        </row>
        <row r="192">
          <cell r="A192">
            <v>144300</v>
          </cell>
          <cell r="B192">
            <v>191</v>
          </cell>
        </row>
        <row r="193">
          <cell r="A193">
            <v>145000</v>
          </cell>
          <cell r="B193">
            <v>192</v>
          </cell>
        </row>
        <row r="194">
          <cell r="A194">
            <v>145700</v>
          </cell>
          <cell r="B194">
            <v>193</v>
          </cell>
        </row>
        <row r="195">
          <cell r="A195">
            <v>146400</v>
          </cell>
          <cell r="B195">
            <v>194</v>
          </cell>
        </row>
        <row r="196">
          <cell r="A196">
            <v>147100</v>
          </cell>
          <cell r="B196">
            <v>195</v>
          </cell>
        </row>
        <row r="197">
          <cell r="A197">
            <v>147800</v>
          </cell>
          <cell r="B197">
            <v>196</v>
          </cell>
        </row>
        <row r="198">
          <cell r="A198">
            <v>148500</v>
          </cell>
          <cell r="B198">
            <v>197</v>
          </cell>
        </row>
        <row r="199">
          <cell r="A199">
            <v>149200</v>
          </cell>
          <cell r="B199">
            <v>198</v>
          </cell>
        </row>
        <row r="200">
          <cell r="A200">
            <v>149900</v>
          </cell>
          <cell r="B200">
            <v>199</v>
          </cell>
        </row>
        <row r="201">
          <cell r="A201">
            <v>150600</v>
          </cell>
          <cell r="B201">
            <v>200</v>
          </cell>
        </row>
        <row r="202">
          <cell r="A202">
            <v>151300</v>
          </cell>
          <cell r="B202">
            <v>201</v>
          </cell>
        </row>
        <row r="203">
          <cell r="A203">
            <v>152000</v>
          </cell>
          <cell r="B203">
            <v>202</v>
          </cell>
        </row>
        <row r="204">
          <cell r="A204">
            <v>152700</v>
          </cell>
          <cell r="B204">
            <v>203</v>
          </cell>
        </row>
        <row r="205">
          <cell r="A205">
            <v>153400</v>
          </cell>
          <cell r="B205">
            <v>204</v>
          </cell>
        </row>
        <row r="206">
          <cell r="A206">
            <v>154100</v>
          </cell>
          <cell r="B206">
            <v>205</v>
          </cell>
        </row>
        <row r="207">
          <cell r="A207">
            <v>154800</v>
          </cell>
          <cell r="B207">
            <v>206</v>
          </cell>
        </row>
        <row r="208">
          <cell r="A208">
            <v>155500</v>
          </cell>
          <cell r="B208">
            <v>207</v>
          </cell>
        </row>
        <row r="209">
          <cell r="A209">
            <v>156200</v>
          </cell>
          <cell r="B209">
            <v>208</v>
          </cell>
        </row>
        <row r="210">
          <cell r="A210">
            <v>156900</v>
          </cell>
          <cell r="B210">
            <v>209</v>
          </cell>
        </row>
        <row r="211">
          <cell r="A211">
            <v>157600</v>
          </cell>
          <cell r="B211">
            <v>210</v>
          </cell>
        </row>
        <row r="212">
          <cell r="A212">
            <v>158300</v>
          </cell>
          <cell r="B212">
            <v>211</v>
          </cell>
        </row>
        <row r="213">
          <cell r="A213">
            <v>159000</v>
          </cell>
          <cell r="B213">
            <v>212</v>
          </cell>
        </row>
        <row r="214">
          <cell r="A214">
            <v>159700</v>
          </cell>
          <cell r="B214">
            <v>213</v>
          </cell>
        </row>
        <row r="215">
          <cell r="A215">
            <v>160400</v>
          </cell>
          <cell r="B215">
            <v>214</v>
          </cell>
        </row>
        <row r="216">
          <cell r="A216">
            <v>161100</v>
          </cell>
          <cell r="B216">
            <v>215</v>
          </cell>
        </row>
        <row r="217">
          <cell r="A217">
            <v>161800</v>
          </cell>
          <cell r="B217">
            <v>216</v>
          </cell>
        </row>
        <row r="218">
          <cell r="A218">
            <v>162500</v>
          </cell>
          <cell r="B218">
            <v>217</v>
          </cell>
        </row>
        <row r="219">
          <cell r="A219">
            <v>163200</v>
          </cell>
          <cell r="B219">
            <v>218</v>
          </cell>
        </row>
        <row r="220">
          <cell r="A220">
            <v>163900</v>
          </cell>
          <cell r="B220">
            <v>219</v>
          </cell>
        </row>
        <row r="221">
          <cell r="A221">
            <v>164600</v>
          </cell>
          <cell r="B221">
            <v>220</v>
          </cell>
        </row>
        <row r="222">
          <cell r="A222">
            <v>165300</v>
          </cell>
          <cell r="B222">
            <v>221</v>
          </cell>
        </row>
        <row r="223">
          <cell r="A223">
            <v>166000</v>
          </cell>
          <cell r="B223">
            <v>222</v>
          </cell>
        </row>
        <row r="224">
          <cell r="A224">
            <v>166700</v>
          </cell>
          <cell r="B224">
            <v>223</v>
          </cell>
        </row>
        <row r="225">
          <cell r="A225">
            <v>167400</v>
          </cell>
          <cell r="B225">
            <v>224</v>
          </cell>
        </row>
        <row r="226">
          <cell r="A226">
            <v>168100</v>
          </cell>
          <cell r="B226">
            <v>225</v>
          </cell>
        </row>
        <row r="227">
          <cell r="A227">
            <v>168800</v>
          </cell>
          <cell r="B227">
            <v>226</v>
          </cell>
        </row>
        <row r="228">
          <cell r="A228">
            <v>169500</v>
          </cell>
          <cell r="B228">
            <v>227</v>
          </cell>
        </row>
        <row r="229">
          <cell r="A229">
            <v>170200</v>
          </cell>
          <cell r="B229">
            <v>228</v>
          </cell>
        </row>
        <row r="230">
          <cell r="A230">
            <v>170900</v>
          </cell>
          <cell r="B230">
            <v>229</v>
          </cell>
        </row>
        <row r="231">
          <cell r="A231">
            <v>171600</v>
          </cell>
          <cell r="B231">
            <v>230</v>
          </cell>
        </row>
        <row r="232">
          <cell r="A232">
            <v>172300</v>
          </cell>
          <cell r="B232">
            <v>231</v>
          </cell>
        </row>
        <row r="233">
          <cell r="A233">
            <v>173000</v>
          </cell>
          <cell r="B233">
            <v>232</v>
          </cell>
        </row>
        <row r="234">
          <cell r="A234">
            <v>173700</v>
          </cell>
          <cell r="B234">
            <v>233</v>
          </cell>
        </row>
        <row r="235">
          <cell r="A235">
            <v>174400</v>
          </cell>
          <cell r="B235">
            <v>234</v>
          </cell>
        </row>
        <row r="236">
          <cell r="A236">
            <v>175100</v>
          </cell>
          <cell r="B236">
            <v>235</v>
          </cell>
        </row>
        <row r="237">
          <cell r="A237">
            <v>175800</v>
          </cell>
          <cell r="B237">
            <v>236</v>
          </cell>
        </row>
        <row r="238">
          <cell r="A238">
            <v>176500</v>
          </cell>
          <cell r="B238">
            <v>237</v>
          </cell>
        </row>
        <row r="239">
          <cell r="A239">
            <v>177200</v>
          </cell>
          <cell r="B239">
            <v>238</v>
          </cell>
        </row>
        <row r="240">
          <cell r="A240">
            <v>177900</v>
          </cell>
          <cell r="B240">
            <v>239</v>
          </cell>
        </row>
        <row r="241">
          <cell r="A241">
            <v>178600</v>
          </cell>
          <cell r="B241">
            <v>240</v>
          </cell>
        </row>
        <row r="242">
          <cell r="A242">
            <v>179300</v>
          </cell>
          <cell r="B242">
            <v>241</v>
          </cell>
        </row>
        <row r="243">
          <cell r="A243">
            <v>180000</v>
          </cell>
          <cell r="B243">
            <v>242</v>
          </cell>
        </row>
        <row r="244">
          <cell r="A244">
            <v>180700</v>
          </cell>
          <cell r="B244">
            <v>243</v>
          </cell>
        </row>
        <row r="245">
          <cell r="A245">
            <v>181400</v>
          </cell>
          <cell r="B245">
            <v>244</v>
          </cell>
        </row>
        <row r="246">
          <cell r="A246">
            <v>182100</v>
          </cell>
          <cell r="B246">
            <v>245</v>
          </cell>
        </row>
        <row r="247">
          <cell r="A247">
            <v>182800</v>
          </cell>
          <cell r="B247">
            <v>246</v>
          </cell>
        </row>
        <row r="248">
          <cell r="A248">
            <v>183500</v>
          </cell>
          <cell r="B248">
            <v>247</v>
          </cell>
        </row>
        <row r="249">
          <cell r="A249">
            <v>184200</v>
          </cell>
          <cell r="B249">
            <v>248</v>
          </cell>
        </row>
        <row r="250">
          <cell r="A250">
            <v>184900</v>
          </cell>
          <cell r="B250">
            <v>249</v>
          </cell>
        </row>
        <row r="251">
          <cell r="A251">
            <v>185600</v>
          </cell>
          <cell r="B251">
            <v>250</v>
          </cell>
        </row>
        <row r="252">
          <cell r="A252">
            <v>186300</v>
          </cell>
          <cell r="B252">
            <v>251</v>
          </cell>
        </row>
        <row r="253">
          <cell r="A253">
            <v>187000</v>
          </cell>
          <cell r="B253">
            <v>252</v>
          </cell>
        </row>
        <row r="254">
          <cell r="A254">
            <v>187700</v>
          </cell>
          <cell r="B254">
            <v>253</v>
          </cell>
        </row>
        <row r="255">
          <cell r="A255">
            <v>188400</v>
          </cell>
          <cell r="B255">
            <v>254</v>
          </cell>
        </row>
        <row r="256">
          <cell r="A256">
            <v>189100</v>
          </cell>
          <cell r="B256">
            <v>255</v>
          </cell>
        </row>
        <row r="257">
          <cell r="A257">
            <v>189800</v>
          </cell>
          <cell r="B257">
            <v>256</v>
          </cell>
        </row>
        <row r="258">
          <cell r="A258">
            <v>190500</v>
          </cell>
          <cell r="B258">
            <v>257</v>
          </cell>
        </row>
        <row r="259">
          <cell r="A259">
            <v>191200</v>
          </cell>
          <cell r="B259">
            <v>258</v>
          </cell>
        </row>
        <row r="260">
          <cell r="A260">
            <v>191900</v>
          </cell>
          <cell r="B260">
            <v>259</v>
          </cell>
        </row>
        <row r="261">
          <cell r="A261">
            <v>192600</v>
          </cell>
          <cell r="B261">
            <v>260</v>
          </cell>
        </row>
        <row r="262">
          <cell r="A262">
            <v>193300</v>
          </cell>
          <cell r="B262">
            <v>261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I12" t="str">
            <v>NBR 13731:2008</v>
          </cell>
        </row>
        <row r="13">
          <cell r="I13" t="str">
            <v>NBR 13731:2008</v>
          </cell>
        </row>
        <row r="14">
          <cell r="I14" t="str">
            <v>NBR 13731:2008</v>
          </cell>
        </row>
        <row r="15">
          <cell r="I15" t="str">
            <v>NBR 13731:2008</v>
          </cell>
        </row>
        <row r="16">
          <cell r="I16" t="str">
            <v>NBR 13731:2008</v>
          </cell>
        </row>
        <row r="17">
          <cell r="I17" t="str">
            <v>NBR 13731:2008</v>
          </cell>
        </row>
        <row r="18">
          <cell r="I18" t="str">
            <v>NBR 13731:2008</v>
          </cell>
        </row>
        <row r="19">
          <cell r="I19" t="str">
            <v>NBR 13731:2008</v>
          </cell>
        </row>
        <row r="20">
          <cell r="I20" t="str">
            <v>NBR 13731:2008</v>
          </cell>
        </row>
        <row r="21">
          <cell r="I21" t="str">
            <v>NBR 13731:2008</v>
          </cell>
        </row>
        <row r="22">
          <cell r="I22" t="str">
            <v>NBR 13731:2008</v>
          </cell>
        </row>
        <row r="23">
          <cell r="I23" t="str">
            <v>NBR 13731:2008</v>
          </cell>
        </row>
        <row r="24">
          <cell r="I24" t="str">
            <v>NBR 13731:2008</v>
          </cell>
        </row>
        <row r="25">
          <cell r="I25" t="str">
            <v>NBR 13731:2008</v>
          </cell>
        </row>
        <row r="26">
          <cell r="I26" t="str">
            <v>NBR 13731:2008</v>
          </cell>
        </row>
        <row r="27">
          <cell r="I27" t="str">
            <v>NBR 13731:2008</v>
          </cell>
        </row>
        <row r="28">
          <cell r="I28" t="str">
            <v>NBR 13731:2008</v>
          </cell>
        </row>
        <row r="29">
          <cell r="I29" t="str">
            <v>NBR 13731:2008</v>
          </cell>
        </row>
        <row r="30">
          <cell r="I30" t="str">
            <v>NBR 13731:2008</v>
          </cell>
        </row>
        <row r="31">
          <cell r="I31" t="str">
            <v>NBR 13731:2008</v>
          </cell>
        </row>
        <row r="32">
          <cell r="I32" t="str">
            <v>NBR 13731:2008</v>
          </cell>
        </row>
        <row r="33">
          <cell r="I33" t="str">
            <v>NBR 13731:2008</v>
          </cell>
        </row>
        <row r="34">
          <cell r="I34" t="str">
            <v>NBR 13731:2008</v>
          </cell>
        </row>
        <row r="35">
          <cell r="I35" t="str">
            <v>NBR 13731:2008</v>
          </cell>
        </row>
        <row r="36">
          <cell r="I36" t="str">
            <v>NBR 13731:2008</v>
          </cell>
        </row>
        <row r="37">
          <cell r="I37" t="str">
            <v>NBR 13731:2008</v>
          </cell>
        </row>
        <row r="38">
          <cell r="I38" t="str">
            <v>NBR 13731:2008</v>
          </cell>
        </row>
        <row r="39">
          <cell r="I39" t="str">
            <v>NBR 13731:2008</v>
          </cell>
        </row>
        <row r="40">
          <cell r="I40" t="str">
            <v>NBR 13731:2008</v>
          </cell>
        </row>
        <row r="41">
          <cell r="I41" t="str">
            <v>NBR 13731:2008</v>
          </cell>
        </row>
        <row r="42">
          <cell r="I42" t="str">
            <v>NBR 13731:2008</v>
          </cell>
        </row>
        <row r="43">
          <cell r="I43" t="str">
            <v>NBR 13731:2008</v>
          </cell>
        </row>
        <row r="44">
          <cell r="I44" t="str">
            <v>NBR 13731:2008</v>
          </cell>
        </row>
        <row r="45">
          <cell r="I45" t="str">
            <v>NBR 13731:2008</v>
          </cell>
        </row>
        <row r="46">
          <cell r="I46" t="str">
            <v>NBR 13731:2008</v>
          </cell>
        </row>
        <row r="47">
          <cell r="I47" t="str">
            <v>NBR 13731:2008</v>
          </cell>
        </row>
        <row r="48">
          <cell r="I48" t="str">
            <v>NBR 13731:2008</v>
          </cell>
        </row>
        <row r="49">
          <cell r="I49" t="str">
            <v>NBR 13731:2008</v>
          </cell>
        </row>
        <row r="50">
          <cell r="I50" t="str">
            <v>NBR 13731:2008</v>
          </cell>
        </row>
        <row r="51">
          <cell r="I51" t="str">
            <v>NBR 13731:2008</v>
          </cell>
        </row>
        <row r="52">
          <cell r="I52" t="str">
            <v>NBR 13731:2008</v>
          </cell>
        </row>
        <row r="53">
          <cell r="I53" t="str">
            <v>NBR 13731:2008</v>
          </cell>
        </row>
        <row r="54">
          <cell r="I54" t="str">
            <v>NBR 13731:2008</v>
          </cell>
        </row>
        <row r="55">
          <cell r="I55" t="str">
            <v>NBR 13731:2008</v>
          </cell>
        </row>
        <row r="56">
          <cell r="I56" t="str">
            <v>NBR 13731:2008</v>
          </cell>
        </row>
        <row r="57">
          <cell r="I57" t="str">
            <v>NBR 13731:2008</v>
          </cell>
        </row>
        <row r="58">
          <cell r="I58" t="str">
            <v>NBR 13731:2008</v>
          </cell>
        </row>
        <row r="59">
          <cell r="I59" t="str">
            <v>NBR 13731:2008</v>
          </cell>
        </row>
        <row r="60">
          <cell r="I60" t="str">
            <v>NBR 13731:2008</v>
          </cell>
        </row>
        <row r="61">
          <cell r="I61" t="str">
            <v>NBR 13731:2008</v>
          </cell>
        </row>
        <row r="62">
          <cell r="I62" t="str">
            <v>NBR 13731:2008</v>
          </cell>
        </row>
        <row r="63">
          <cell r="I63" t="str">
            <v>NBR 13731:2008</v>
          </cell>
        </row>
        <row r="64">
          <cell r="I64" t="str">
            <v>NBR 13731:2008</v>
          </cell>
        </row>
        <row r="65">
          <cell r="I65" t="str">
            <v>NBR 13731:2008</v>
          </cell>
        </row>
        <row r="66">
          <cell r="I66" t="str">
            <v>NBR 13731:2008</v>
          </cell>
        </row>
        <row r="67">
          <cell r="I67" t="str">
            <v>NBR 13731:2008</v>
          </cell>
        </row>
        <row r="68">
          <cell r="I68" t="str">
            <v>NBR 13731:2008</v>
          </cell>
        </row>
        <row r="69">
          <cell r="I69" t="str">
            <v>NBR 13731:2008</v>
          </cell>
        </row>
        <row r="70">
          <cell r="I70" t="str">
            <v>NBR 13731:2008</v>
          </cell>
        </row>
        <row r="71">
          <cell r="I71" t="str">
            <v>NBR 13731:2008</v>
          </cell>
        </row>
        <row r="72">
          <cell r="I72" t="str">
            <v>NBR 13731:2008</v>
          </cell>
        </row>
        <row r="73">
          <cell r="I73" t="str">
            <v>NBR 13731:2008</v>
          </cell>
        </row>
        <row r="74">
          <cell r="I74" t="str">
            <v>NBR 13731:2008</v>
          </cell>
        </row>
        <row r="75">
          <cell r="I75" t="str">
            <v>NBR 13731:2008</v>
          </cell>
        </row>
        <row r="76">
          <cell r="I76" t="str">
            <v>NBR 13731:2008</v>
          </cell>
        </row>
        <row r="77">
          <cell r="I77" t="str">
            <v>NBR 13731:2008</v>
          </cell>
        </row>
        <row r="78">
          <cell r="I78" t="str">
            <v>NBR 13731:2008</v>
          </cell>
        </row>
        <row r="79">
          <cell r="I79" t="str">
            <v>NBR 13731:2008</v>
          </cell>
        </row>
        <row r="80">
          <cell r="I80" t="str">
            <v>NBR 13731:2008</v>
          </cell>
        </row>
        <row r="81">
          <cell r="I81" t="str">
            <v>NBR 13731:2008</v>
          </cell>
        </row>
        <row r="82">
          <cell r="I82" t="str">
            <v>NBR 13731:2008</v>
          </cell>
        </row>
        <row r="83">
          <cell r="I83" t="str">
            <v>NBR 13731:2008</v>
          </cell>
        </row>
        <row r="84">
          <cell r="I84" t="str">
            <v>NBR 13731:2008</v>
          </cell>
        </row>
        <row r="85">
          <cell r="I85" t="str">
            <v>NBR 13731:2008</v>
          </cell>
        </row>
        <row r="86">
          <cell r="I86" t="str">
            <v>NBR 13731:2008</v>
          </cell>
        </row>
        <row r="87">
          <cell r="I87" t="str">
            <v>NBR 13731:2008</v>
          </cell>
        </row>
        <row r="88">
          <cell r="I88" t="str">
            <v>NBR 13731:2008</v>
          </cell>
        </row>
        <row r="89">
          <cell r="I89" t="str">
            <v>NBR 13731:2008</v>
          </cell>
        </row>
        <row r="90">
          <cell r="I90" t="str">
            <v>NBR 13731:2008</v>
          </cell>
        </row>
        <row r="91">
          <cell r="I91" t="str">
            <v>NBR 13731:2008</v>
          </cell>
        </row>
        <row r="92">
          <cell r="I92" t="str">
            <v>NBR 13731:2008</v>
          </cell>
        </row>
        <row r="93">
          <cell r="I93" t="str">
            <v>NBR 13731:2008</v>
          </cell>
        </row>
        <row r="94">
          <cell r="I94" t="str">
            <v>NBR 13731:2008</v>
          </cell>
        </row>
        <row r="95">
          <cell r="I95" t="str">
            <v>NBR 13731:2008</v>
          </cell>
        </row>
        <row r="96">
          <cell r="I96" t="str">
            <v>NBR 13731:2008</v>
          </cell>
        </row>
        <row r="97">
          <cell r="I97" t="str">
            <v>NBR 13731:2008</v>
          </cell>
        </row>
        <row r="98">
          <cell r="I98" t="str">
            <v>NBR 13731:2008</v>
          </cell>
        </row>
        <row r="99">
          <cell r="I99" t="str">
            <v>NBR 13731:2008</v>
          </cell>
        </row>
        <row r="100">
          <cell r="I100" t="str">
            <v>NBR 13731:2008</v>
          </cell>
        </row>
        <row r="101">
          <cell r="I101" t="str">
            <v>NBR 13731:2008</v>
          </cell>
        </row>
        <row r="102">
          <cell r="I102" t="str">
            <v>NBR 13731:2008</v>
          </cell>
        </row>
        <row r="103">
          <cell r="I103" t="str">
            <v>NBR 13731:2008</v>
          </cell>
        </row>
        <row r="104">
          <cell r="I104" t="str">
            <v>NBR 13731:2008</v>
          </cell>
        </row>
        <row r="105">
          <cell r="I105" t="str">
            <v>NBR 13731:2008</v>
          </cell>
        </row>
        <row r="106">
          <cell r="I106" t="str">
            <v>NBR 13731:2008</v>
          </cell>
        </row>
        <row r="107">
          <cell r="I107" t="str">
            <v>NBR 13731:2008</v>
          </cell>
        </row>
        <row r="108">
          <cell r="I108" t="str">
            <v>NBR 13731:2008</v>
          </cell>
        </row>
        <row r="109">
          <cell r="I109" t="str">
            <v>NBR 13731:2008</v>
          </cell>
        </row>
        <row r="110">
          <cell r="I110" t="str">
            <v>NBR 13731:2008</v>
          </cell>
        </row>
        <row r="111">
          <cell r="I111" t="str">
            <v>NBR 13731:2008</v>
          </cell>
        </row>
        <row r="112">
          <cell r="I112" t="str">
            <v>NBR 13731:2008</v>
          </cell>
        </row>
        <row r="113">
          <cell r="I113" t="str">
            <v>NBR 13731:2008</v>
          </cell>
        </row>
        <row r="114">
          <cell r="I114" t="str">
            <v>NBR 13731:2008</v>
          </cell>
        </row>
        <row r="115">
          <cell r="I115" t="str">
            <v>NBR 13731:2008</v>
          </cell>
        </row>
        <row r="116">
          <cell r="I116" t="str">
            <v>NBR 13731:2008</v>
          </cell>
        </row>
        <row r="117">
          <cell r="I117" t="str">
            <v>NBR 13731:2008</v>
          </cell>
        </row>
        <row r="118">
          <cell r="I118" t="str">
            <v>NBR 13731:2008</v>
          </cell>
        </row>
        <row r="119">
          <cell r="I119" t="str">
            <v>NBR 13731:2008</v>
          </cell>
        </row>
        <row r="120">
          <cell r="I120" t="str">
            <v>NBR 13731:2008</v>
          </cell>
        </row>
        <row r="121">
          <cell r="I121" t="str">
            <v>NBR 13731:2008</v>
          </cell>
        </row>
        <row r="122">
          <cell r="I122" t="str">
            <v>NBR 13731:2008</v>
          </cell>
        </row>
        <row r="123">
          <cell r="I123" t="str">
            <v>NBR 13731:2008</v>
          </cell>
        </row>
        <row r="124">
          <cell r="I124" t="str">
            <v>NBR 13731:2008</v>
          </cell>
        </row>
        <row r="125">
          <cell r="I125" t="str">
            <v>NBR 13731:2008</v>
          </cell>
        </row>
        <row r="126">
          <cell r="I126" t="str">
            <v>NBR 13731:2008</v>
          </cell>
        </row>
        <row r="127">
          <cell r="I127" t="str">
            <v>NBR 13731:2008</v>
          </cell>
        </row>
        <row r="128">
          <cell r="I128" t="str">
            <v>NBR 13731:2008</v>
          </cell>
        </row>
        <row r="129">
          <cell r="I129" t="str">
            <v>NBR 13731:2008</v>
          </cell>
        </row>
        <row r="130">
          <cell r="I130" t="str">
            <v>NBR 13731:2008</v>
          </cell>
        </row>
        <row r="131">
          <cell r="I131" t="str">
            <v>NBR 13731:2008</v>
          </cell>
        </row>
        <row r="132">
          <cell r="I132" t="str">
            <v>NBR 13731:2008</v>
          </cell>
        </row>
        <row r="133">
          <cell r="I133" t="str">
            <v>NBR 13731:2008</v>
          </cell>
        </row>
        <row r="134">
          <cell r="I134" t="str">
            <v>NBR 13731:2008</v>
          </cell>
        </row>
        <row r="135">
          <cell r="I135" t="str">
            <v>NBR 13731:2008</v>
          </cell>
        </row>
        <row r="136">
          <cell r="I136" t="str">
            <v>NBR 13731:2008</v>
          </cell>
        </row>
        <row r="137">
          <cell r="I137" t="str">
            <v>NBR 13731:2008</v>
          </cell>
        </row>
        <row r="138">
          <cell r="I138" t="str">
            <v>NBR 13731:2008</v>
          </cell>
        </row>
        <row r="139">
          <cell r="I139" t="str">
            <v>NBR 13731:2008</v>
          </cell>
        </row>
        <row r="140">
          <cell r="I140" t="str">
            <v>NBR 13731:2008</v>
          </cell>
        </row>
        <row r="141">
          <cell r="I141" t="str">
            <v>NBR 13731:2008</v>
          </cell>
        </row>
        <row r="142">
          <cell r="I142" t="str">
            <v>NBR 13731:2008</v>
          </cell>
        </row>
        <row r="143">
          <cell r="I143" t="str">
            <v>NBR 13731:2008</v>
          </cell>
        </row>
        <row r="144">
          <cell r="I144" t="str">
            <v>NBR 13731:2008</v>
          </cell>
        </row>
        <row r="145">
          <cell r="I145" t="str">
            <v>NBR 13731:2008</v>
          </cell>
        </row>
        <row r="146">
          <cell r="I146" t="str">
            <v>NBR 13731:2008</v>
          </cell>
        </row>
        <row r="147">
          <cell r="I147" t="str">
            <v>NBR 13731:2008</v>
          </cell>
        </row>
        <row r="148">
          <cell r="I148" t="str">
            <v>NBR 13731:2008</v>
          </cell>
        </row>
        <row r="149">
          <cell r="I149" t="str">
            <v>NBR 13731:2008</v>
          </cell>
        </row>
        <row r="150">
          <cell r="I150" t="str">
            <v>NBR 13731:2008</v>
          </cell>
        </row>
        <row r="151">
          <cell r="I151" t="str">
            <v>NBR 13731:2008</v>
          </cell>
        </row>
        <row r="152">
          <cell r="I152" t="str">
            <v>NBR 13731:2008</v>
          </cell>
        </row>
        <row r="153">
          <cell r="I153" t="str">
            <v>NBR 13731:2008</v>
          </cell>
        </row>
        <row r="154">
          <cell r="I154" t="str">
            <v>NBR 13731:2008</v>
          </cell>
        </row>
        <row r="155">
          <cell r="I155" t="str">
            <v>NBR 13731:2008</v>
          </cell>
        </row>
        <row r="156">
          <cell r="I156" t="str">
            <v>NBR 13731:2008</v>
          </cell>
        </row>
        <row r="157">
          <cell r="I157" t="str">
            <v>NBR 13731:2008</v>
          </cell>
        </row>
        <row r="158">
          <cell r="I158" t="str">
            <v>NBR 13731:2008</v>
          </cell>
        </row>
        <row r="159">
          <cell r="I159" t="str">
            <v>NBR 13731:2008</v>
          </cell>
        </row>
        <row r="160">
          <cell r="I160" t="str">
            <v>NBR 13731:2008</v>
          </cell>
        </row>
        <row r="161">
          <cell r="I161" t="str">
            <v>NBR 13731:2008</v>
          </cell>
        </row>
        <row r="162">
          <cell r="I162" t="str">
            <v>NBR 13731:2008</v>
          </cell>
        </row>
        <row r="163">
          <cell r="I163" t="str">
            <v>NBR 13731:2008</v>
          </cell>
        </row>
        <row r="164">
          <cell r="I164" t="str">
            <v>NBR 13731:2008</v>
          </cell>
        </row>
        <row r="165">
          <cell r="I165" t="str">
            <v>NBR 13731:2008</v>
          </cell>
        </row>
        <row r="166">
          <cell r="I166" t="str">
            <v>NBR 13731:2008</v>
          </cell>
        </row>
        <row r="167">
          <cell r="I167" t="str">
            <v>NBR 13731:2008</v>
          </cell>
        </row>
        <row r="168">
          <cell r="I168" t="str">
            <v>NBR 13731:2008</v>
          </cell>
        </row>
        <row r="169">
          <cell r="I169" t="str">
            <v>NBR 13731:2008</v>
          </cell>
        </row>
        <row r="170">
          <cell r="I170" t="str">
            <v>NBR 13731:2008</v>
          </cell>
        </row>
        <row r="171">
          <cell r="I171" t="str">
            <v>NBR 13731:2008</v>
          </cell>
        </row>
        <row r="172">
          <cell r="I172" t="str">
            <v>NBR 13731:2008</v>
          </cell>
        </row>
        <row r="173">
          <cell r="I173" t="str">
            <v>NBR 13731:2008</v>
          </cell>
        </row>
        <row r="174">
          <cell r="I174" t="str">
            <v>NBR 13731:2008</v>
          </cell>
        </row>
        <row r="175">
          <cell r="I175" t="str">
            <v>NBR 13731:2008</v>
          </cell>
        </row>
        <row r="176">
          <cell r="I176" t="str">
            <v>NBR 13731:2008</v>
          </cell>
        </row>
        <row r="177">
          <cell r="I177" t="str">
            <v>NBR 13731:2008</v>
          </cell>
        </row>
        <row r="178">
          <cell r="I178" t="str">
            <v>NBR 13731:2008</v>
          </cell>
        </row>
        <row r="179">
          <cell r="I179" t="str">
            <v>NBR 13731:2008</v>
          </cell>
        </row>
        <row r="180">
          <cell r="I180" t="str">
            <v>NBR 13731:2008</v>
          </cell>
        </row>
        <row r="181">
          <cell r="I181" t="str">
            <v>NBR 13731:2008</v>
          </cell>
        </row>
        <row r="182">
          <cell r="I182" t="str">
            <v>NBR 13731:2008</v>
          </cell>
        </row>
        <row r="183">
          <cell r="I183" t="str">
            <v>NBR 13731:2008</v>
          </cell>
        </row>
        <row r="184">
          <cell r="I184" t="str">
            <v>NBR 13731:2008</v>
          </cell>
        </row>
        <row r="185">
          <cell r="I185" t="str">
            <v>NBR 13731:2008</v>
          </cell>
        </row>
        <row r="186">
          <cell r="I186" t="str">
            <v>NBR 13731:2008</v>
          </cell>
        </row>
        <row r="187">
          <cell r="I187" t="str">
            <v>NBR 13731:2008</v>
          </cell>
        </row>
        <row r="188">
          <cell r="I188" t="str">
            <v>NBR 13731:2008</v>
          </cell>
        </row>
        <row r="189">
          <cell r="I189" t="str">
            <v>NBR 13731:2008</v>
          </cell>
        </row>
        <row r="190">
          <cell r="I190" t="str">
            <v>NBR 13731:2008</v>
          </cell>
        </row>
        <row r="191">
          <cell r="I191" t="str">
            <v>NBR 13731:2008</v>
          </cell>
        </row>
        <row r="192">
          <cell r="I192" t="str">
            <v>NBR 13731:2008</v>
          </cell>
        </row>
        <row r="193">
          <cell r="I193" t="str">
            <v>NBR 13731:2008</v>
          </cell>
        </row>
        <row r="194">
          <cell r="I194" t="str">
            <v>NBR 13731:2008</v>
          </cell>
        </row>
        <row r="195">
          <cell r="I195" t="str">
            <v>NBR 13731:2008</v>
          </cell>
        </row>
        <row r="196">
          <cell r="I196" t="str">
            <v>NBR 13731:2008</v>
          </cell>
        </row>
        <row r="197">
          <cell r="I197" t="str">
            <v>NBR 13731:2008</v>
          </cell>
        </row>
        <row r="198">
          <cell r="I198" t="str">
            <v>NBR 13731:2008</v>
          </cell>
        </row>
        <row r="199">
          <cell r="I199" t="str">
            <v>NBR 13731:2008</v>
          </cell>
        </row>
        <row r="200">
          <cell r="I200" t="str">
            <v>NBR 13731:2008</v>
          </cell>
        </row>
        <row r="201">
          <cell r="I201" t="str">
            <v>NBR 13731:2008</v>
          </cell>
        </row>
        <row r="202">
          <cell r="I202" t="str">
            <v>NBR 13731:2008</v>
          </cell>
        </row>
        <row r="203">
          <cell r="I203" t="str">
            <v>NBR 13731:2008</v>
          </cell>
        </row>
        <row r="204">
          <cell r="I204" t="str">
            <v>NBR 13731:2008</v>
          </cell>
        </row>
        <row r="205">
          <cell r="I205" t="str">
            <v>NBR 13731:2008</v>
          </cell>
        </row>
        <row r="206">
          <cell r="I206" t="str">
            <v>NBR 13731:2008</v>
          </cell>
        </row>
        <row r="207">
          <cell r="I207" t="str">
            <v>NBR 13731:2008</v>
          </cell>
        </row>
        <row r="208">
          <cell r="I208" t="str">
            <v>NBR 13731:2008</v>
          </cell>
        </row>
        <row r="209">
          <cell r="I209" t="str">
            <v>NBR 13731:2008</v>
          </cell>
        </row>
        <row r="210">
          <cell r="I210" t="str">
            <v>NBR 13731:2008</v>
          </cell>
        </row>
        <row r="211">
          <cell r="I211" t="str">
            <v>NBR 13731:2008</v>
          </cell>
        </row>
        <row r="212">
          <cell r="I212" t="str">
            <v>NBR 13731:2008</v>
          </cell>
        </row>
        <row r="213">
          <cell r="I213" t="str">
            <v>NBR 13731:2008</v>
          </cell>
        </row>
        <row r="214">
          <cell r="I214" t="str">
            <v>NBR 13731:2008</v>
          </cell>
        </row>
        <row r="215">
          <cell r="I215" t="str">
            <v>NBR 13731:2008</v>
          </cell>
        </row>
        <row r="216">
          <cell r="I216" t="str">
            <v>NBR 13731:2008</v>
          </cell>
        </row>
        <row r="217">
          <cell r="I217" t="str">
            <v>NBR 13731:2008</v>
          </cell>
        </row>
        <row r="218">
          <cell r="I218" t="str">
            <v>NBR 13731:2008</v>
          </cell>
        </row>
        <row r="219">
          <cell r="I219" t="str">
            <v>NBR 13731:2008</v>
          </cell>
        </row>
        <row r="220">
          <cell r="I220" t="str">
            <v>NBR 13731:2008</v>
          </cell>
        </row>
        <row r="221">
          <cell r="I221" t="str">
            <v>NBR 13731:2008</v>
          </cell>
        </row>
        <row r="222">
          <cell r="I222" t="str">
            <v>NBR 13731:2008</v>
          </cell>
        </row>
        <row r="223">
          <cell r="I223" t="str">
            <v>NBR 13731:2008</v>
          </cell>
        </row>
        <row r="224">
          <cell r="I224" t="str">
            <v>NBR 13731:2008</v>
          </cell>
        </row>
        <row r="225">
          <cell r="I225" t="str">
            <v>NBR 13731:2008</v>
          </cell>
        </row>
        <row r="226">
          <cell r="I226" t="str">
            <v>NBR 13731:2008</v>
          </cell>
        </row>
        <row r="227">
          <cell r="I227" t="str">
            <v>NBR 13731:2008</v>
          </cell>
        </row>
        <row r="228">
          <cell r="I228" t="str">
            <v>NBR 13731:2008</v>
          </cell>
        </row>
        <row r="229">
          <cell r="I229" t="str">
            <v>NBR 13731:2008</v>
          </cell>
        </row>
        <row r="230">
          <cell r="I230" t="str">
            <v>NBR 13731:2008</v>
          </cell>
        </row>
        <row r="231">
          <cell r="I231" t="str">
            <v>NBR 13731:2008</v>
          </cell>
        </row>
        <row r="232">
          <cell r="I232" t="str">
            <v>NBR 13731:2008</v>
          </cell>
        </row>
        <row r="233">
          <cell r="I233" t="str">
            <v>NBR 13731:2008</v>
          </cell>
        </row>
        <row r="234">
          <cell r="I234" t="str">
            <v>NBR 13731:2008</v>
          </cell>
        </row>
        <row r="235">
          <cell r="I235" t="str">
            <v>NBR 13731:2008</v>
          </cell>
        </row>
        <row r="236">
          <cell r="I236" t="str">
            <v>NBR 13731:2008</v>
          </cell>
        </row>
        <row r="237">
          <cell r="I237" t="str">
            <v>NBR 13731:2008</v>
          </cell>
        </row>
        <row r="238">
          <cell r="I238" t="str">
            <v>NBR 13731:2008</v>
          </cell>
        </row>
        <row r="239">
          <cell r="I239" t="str">
            <v>NBR 13731:2008</v>
          </cell>
        </row>
        <row r="240">
          <cell r="I240" t="str">
            <v>NBR 13731:2008</v>
          </cell>
        </row>
        <row r="241">
          <cell r="I241" t="str">
            <v>NBR 13731:2008</v>
          </cell>
        </row>
        <row r="242">
          <cell r="I242" t="str">
            <v>NBR 13731:2008</v>
          </cell>
        </row>
        <row r="243">
          <cell r="I243" t="str">
            <v>NBR 13731:2008</v>
          </cell>
        </row>
        <row r="244">
          <cell r="I244" t="str">
            <v>NBR 13731:2008</v>
          </cell>
        </row>
        <row r="245">
          <cell r="I245" t="str">
            <v>NBR 13731:2008</v>
          </cell>
        </row>
        <row r="246">
          <cell r="I246" t="str">
            <v>NBR 13731:2008</v>
          </cell>
        </row>
        <row r="247">
          <cell r="I247" t="str">
            <v>NBR 13731:2008</v>
          </cell>
        </row>
        <row r="248">
          <cell r="I248" t="str">
            <v>NBR 13731:2008</v>
          </cell>
        </row>
        <row r="249">
          <cell r="I249" t="str">
            <v>NBR 13731:2008</v>
          </cell>
        </row>
        <row r="250">
          <cell r="I250" t="str">
            <v>NBR 13731:2008</v>
          </cell>
        </row>
        <row r="251">
          <cell r="I251" t="str">
            <v>NBR 13731:2008</v>
          </cell>
        </row>
        <row r="252">
          <cell r="I252" t="str">
            <v>NBR 13731:2008</v>
          </cell>
        </row>
        <row r="253">
          <cell r="I253" t="str">
            <v>NBR 13731:2008</v>
          </cell>
        </row>
        <row r="254">
          <cell r="I254" t="str">
            <v>NBR 13731:2008</v>
          </cell>
        </row>
        <row r="255">
          <cell r="I255" t="str">
            <v>NBR 13731:2008</v>
          </cell>
        </row>
        <row r="256">
          <cell r="I256" t="str">
            <v>NBR 13731:2008</v>
          </cell>
        </row>
        <row r="257">
          <cell r="I257" t="str">
            <v>NBR 13731:2008</v>
          </cell>
        </row>
        <row r="258">
          <cell r="I258" t="str">
            <v>NBR 13731:2008</v>
          </cell>
        </row>
        <row r="259">
          <cell r="I259" t="str">
            <v>NBR 13731:2008</v>
          </cell>
        </row>
        <row r="260">
          <cell r="I260" t="str">
            <v>NBR 13731:2008</v>
          </cell>
        </row>
        <row r="261">
          <cell r="I261" t="str">
            <v>NBR 13731:2008</v>
          </cell>
        </row>
        <row r="262">
          <cell r="I262" t="str">
            <v>NBR 13731:2008</v>
          </cell>
        </row>
        <row r="263">
          <cell r="I263" t="str">
            <v>NBR 13731:2008</v>
          </cell>
        </row>
        <row r="264">
          <cell r="I264" t="str">
            <v>NBR 13731:2008</v>
          </cell>
        </row>
        <row r="265">
          <cell r="I265" t="str">
            <v>NBR 13731:2008</v>
          </cell>
        </row>
        <row r="266">
          <cell r="I266" t="str">
            <v>NBR 13731:2008</v>
          </cell>
        </row>
        <row r="267">
          <cell r="I267" t="str">
            <v>NBR 13731:2008</v>
          </cell>
        </row>
        <row r="268">
          <cell r="I268" t="str">
            <v>NBR 13731:2008</v>
          </cell>
        </row>
        <row r="269">
          <cell r="I269" t="str">
            <v>NBR 13731:2008</v>
          </cell>
        </row>
        <row r="270">
          <cell r="I270" t="str">
            <v>NBR 13731:2008</v>
          </cell>
        </row>
        <row r="271">
          <cell r="I271" t="str">
            <v>NBR 13731:2008</v>
          </cell>
        </row>
        <row r="272">
          <cell r="I272" t="str">
            <v>NBR 13731:2008</v>
          </cell>
        </row>
        <row r="273">
          <cell r="I273" t="str">
            <v>NBR 13731:2008</v>
          </cell>
        </row>
        <row r="274">
          <cell r="I274" t="str">
            <v>NBR 13731:2008</v>
          </cell>
        </row>
        <row r="275">
          <cell r="I275" t="str">
            <v>NBR 13731:2008</v>
          </cell>
        </row>
        <row r="276">
          <cell r="I276" t="str">
            <v>NBR 13731:2008</v>
          </cell>
        </row>
        <row r="277">
          <cell r="I277" t="str">
            <v>NBR 13731:2008</v>
          </cell>
        </row>
        <row r="278">
          <cell r="I278" t="str">
            <v>NBR 13731:2008</v>
          </cell>
        </row>
        <row r="279">
          <cell r="I279" t="str">
            <v>NBR 13731:2008</v>
          </cell>
        </row>
        <row r="280">
          <cell r="I280" t="str">
            <v>NBR 13731:2008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ANCHA"/>
      <sheetName val="SNV"/>
      <sheetName val="LEGENDAS"/>
      <sheetName val="CREMA"/>
      <sheetName val="VDM"/>
      <sheetName val="DG"/>
      <sheetName val="PERFIS_MT"/>
      <sheetName val="caracteristicas_segmento"/>
      <sheetName val="sin_hor_inventario"/>
      <sheetName val="legendas_cadastro"/>
      <sheetName val="CLASSE"/>
      <sheetName val="sin_hor_necessidades_mec"/>
      <sheetName val="sin_hor_necessidades_man"/>
      <sheetName val="Plan2"/>
      <sheetName val="tachas_necessidades"/>
      <sheetName val="sin_vertical_inventario"/>
      <sheetName val="Plan1"/>
      <sheetName val="curvas_tratamento"/>
      <sheetName val="OAE_inventário"/>
      <sheetName val="porticos_semi-porticos_invent."/>
      <sheetName val="faixa_de_dominio_invent."/>
      <sheetName val="Defensas_inventario"/>
      <sheetName val="Defensas_necessidades"/>
      <sheetName val="sin_vertical_necessidades"/>
      <sheetName val="quantitativos_por_SNV"/>
      <sheetName val="CRITÉRIO DE PAGAMENTO"/>
      <sheetName val="CLASSE1"/>
      <sheetName val="Plan3"/>
    </sheetNames>
    <sheetDataSet>
      <sheetData sheetId="0"/>
      <sheetData sheetId="1">
        <row r="1">
          <cell r="A1">
            <v>690600</v>
          </cell>
        </row>
      </sheetData>
      <sheetData sheetId="2">
        <row r="1">
          <cell r="A1">
            <v>690600</v>
          </cell>
        </row>
      </sheetData>
      <sheetData sheetId="3"/>
      <sheetData sheetId="4"/>
      <sheetData sheetId="5"/>
      <sheetData sheetId="6">
        <row r="2">
          <cell r="A2" t="str">
            <v>A-51</v>
          </cell>
        </row>
      </sheetData>
      <sheetData sheetId="7">
        <row r="4">
          <cell r="A4" t="str">
            <v>MT-C150 X 4.0M</v>
          </cell>
        </row>
      </sheetData>
      <sheetData sheetId="8">
        <row r="6">
          <cell r="B6" t="str">
            <v>BR364</v>
          </cell>
        </row>
      </sheetData>
      <sheetData sheetId="9"/>
      <sheetData sheetId="10"/>
      <sheetData sheetId="11">
        <row r="20">
          <cell r="A20">
            <v>0</v>
          </cell>
        </row>
      </sheetData>
      <sheetData sheetId="12">
        <row r="12">
          <cell r="L12" t="str">
            <v>EM-372/2000</v>
          </cell>
        </row>
      </sheetData>
      <sheetData sheetId="13">
        <row r="12">
          <cell r="L12">
            <v>48.512857091490453</v>
          </cell>
        </row>
      </sheetData>
      <sheetData sheetId="14"/>
      <sheetData sheetId="15">
        <row r="13">
          <cell r="T13" t="str">
            <v>364BRO1380</v>
          </cell>
        </row>
      </sheetData>
      <sheetData sheetId="16"/>
      <sheetData sheetId="17"/>
      <sheetData sheetId="18"/>
      <sheetData sheetId="19"/>
      <sheetData sheetId="20">
        <row r="12">
          <cell r="L12" t="e">
            <v>#N/A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_hor_necessidades_man"/>
      <sheetName val="sin_hor_necessidades_mec"/>
    </sheetNames>
    <sheetDataSet>
      <sheetData sheetId="0" refreshError="1"/>
      <sheetData sheetId="1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-DNER"/>
    </sheetNames>
    <definedNames>
      <definedName name="PassaExtenso"/>
    </defined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ZONA SUL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"/>
      <sheetName val="PESQUISADOS"/>
      <sheetName val="ADOTADOS"/>
      <sheetName val="caract_"/>
      <sheetName val="resumo "/>
      <sheetName val="resumo_1_"/>
      <sheetName val="inventário"/>
      <sheetName val="inventário _2_"/>
      <sheetName val="CÁLC_MAT_BET"/>
      <sheetName val="tipo transp"/>
      <sheetName val="tipo transp 2"/>
      <sheetName val="tipo transp 3"/>
      <sheetName val="tipo transp 2 (2)"/>
      <sheetName val="cronograma _2_"/>
      <sheetName val="02_511_02"/>
      <sheetName val="02_540_50"/>
      <sheetName val="CUSTO ASF_"/>
      <sheetName val="MEM_CALC_ _2_"/>
      <sheetName val="MEM_CALC_ _3_"/>
      <sheetName val="CROQUI INST."/>
      <sheetName val="inst.cant"/>
      <sheetName val="inst.cant (2)"/>
      <sheetName val="inst.cant (3)"/>
      <sheetName val="CROQUI INST. (2)"/>
      <sheetName val="est_econ"/>
      <sheetName val="02_530_00"/>
      <sheetName val="CUST_UNIT_"/>
      <sheetName val="CUST_UNIT_ _2_"/>
      <sheetName val="CUST_UNIT_ _3_"/>
      <sheetName val="CUST_UNIT_ _4_"/>
      <sheetName val="CUST_UNIT_ _5_"/>
      <sheetName val="Mat"/>
      <sheetName val="61M-CBMI"/>
      <sheetName val="CUSTO ZONA SU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ASIL"/>
      <sheetName val="Croqui "/>
      <sheetName val="PEDÁGIO"/>
      <sheetName val="Custo MB - (1)"/>
      <sheetName val="Custo MB - (2)"/>
      <sheetName val="Custo MB - (3)"/>
      <sheetName val="Custo MB - (4)"/>
      <sheetName val="Custo MB - (5)"/>
      <sheetName val="Custo MB - (6)"/>
      <sheetName val="Custo MB - (7)"/>
      <sheetName val="Manut. 1º ano"/>
      <sheetName val="Manut. 2º e 3º ano"/>
      <sheetName val="CBUQ"/>
      <sheetName val="Reparo Localizado"/>
      <sheetName val="Reparo Profundo"/>
      <sheetName val="Lama Grossa"/>
      <sheetName val="Fresagem Cont."/>
      <sheetName val="Micro Rev. com cal"/>
      <sheetName val="Fresagem Desc."/>
      <sheetName val="CBUQ pol"/>
      <sheetName val="CBUQ Massa Fina"/>
      <sheetName val="Imprimação"/>
      <sheetName val="Pintura de Ligação"/>
      <sheetName val="TSD"/>
      <sheetName val="TST"/>
      <sheetName val="Selagem de trinca"/>
      <sheetName val="Reciclagem de Base"/>
      <sheetName val="Reciclagem de Base com cimento"/>
      <sheetName val="Reciclagem de Base com BRITA"/>
      <sheetName val="Remoção CBUQ"/>
      <sheetName val="Remoção base"/>
      <sheetName val="BGS"/>
      <sheetName val="Solo Estab"/>
      <sheetName val="BGTC"/>
      <sheetName val="CBUQ (Binder)"/>
      <sheetName val="AAUQ"/>
      <sheetName val="TSS"/>
      <sheetName val="TSDp"/>
      <sheetName val="RBSM"/>
      <sheetName val="RBAM"/>
      <sheetName val="RBAM(FS)"/>
      <sheetName val="Base Solo ad Cim"/>
      <sheetName val="Recomp. defensa"/>
      <sheetName val="Recomp. de guarda corpo"/>
      <sheetName val="Recomp. Barreira NJ"/>
      <sheetName val="Sinalizacao provisoria"/>
      <sheetName val="Roçada"/>
      <sheetName val="Roçada Manual"/>
      <sheetName val="Capina"/>
      <sheetName val="Destocam."/>
      <sheetName val="Corte e Limp."/>
      <sheetName val="Caiação"/>
      <sheetName val="Recomp. Manual Terrapleno"/>
      <sheetName val="Remoção de barreira em solo"/>
      <sheetName val="Remoção de barreira em rocha"/>
      <sheetName val="Recomp. MFC"/>
      <sheetName val="Recomp. Sarjeta"/>
      <sheetName val="Limp. Bueiro"/>
      <sheetName val="Desob. bueiro"/>
      <sheetName val="Limp. Sarj e MFio"/>
      <sheetName val="Limp. Valeta"/>
      <sheetName val="Limp. DD"/>
      <sheetName val="Limp. Ponte"/>
      <sheetName val="Limp. placa"/>
      <sheetName val="Recomp. placa"/>
      <sheetName val="Esc. man."/>
      <sheetName val="Concr 20 MPa"/>
      <sheetName val="Aço CA-50"/>
      <sheetName val="Forma"/>
      <sheetName val="Divisão"/>
      <sheetName val="Micro Rev. 2 Cam."/>
      <sheetName val="Demolição de disp. concreto"/>
      <sheetName val="Limp. Vala"/>
      <sheetName val="Hidrossemeadura"/>
      <sheetName val="MFC 01"/>
      <sheetName val="MFC 05"/>
      <sheetName val="STC 01"/>
      <sheetName val="STC 03"/>
      <sheetName val="DAR 01"/>
      <sheetName val="DAR 02"/>
      <sheetName val="EDA 01"/>
      <sheetName val="VPA 01"/>
      <sheetName val="VPC 01"/>
      <sheetName val="VPA 03"/>
      <sheetName val="VPC 03"/>
      <sheetName val="DSS 03"/>
      <sheetName val="DPS 01"/>
      <sheetName val="BSD 03"/>
      <sheetName val="BSD 01"/>
      <sheetName val="BSTC 0,60"/>
      <sheetName val="BOCA BSTC 0,60"/>
      <sheetName val="BSTC 0,80"/>
      <sheetName val="BOCA BSTC 0,80"/>
      <sheetName val="BSTC 1,0"/>
      <sheetName val="BOCA BSTC 1,0"/>
      <sheetName val="BSTC 1,2"/>
      <sheetName val="BOCA BSTC 1,2 "/>
      <sheetName val="BSTC 1,5"/>
      <sheetName val="BOCA BSTC 1,5"/>
      <sheetName val="BDTC 1,0"/>
      <sheetName val="BOCA BDTC 1,00"/>
      <sheetName val="BDTC 1,2"/>
      <sheetName val="BOCA BDTC 1,2"/>
      <sheetName val="BDTC 1,5"/>
      <sheetName val="BOCA BDTC 1,5"/>
      <sheetName val="BTTC 1,0"/>
      <sheetName val="BOCA BTTC 1,00"/>
      <sheetName val="BTTC 1,2"/>
      <sheetName val="BOCA BTTC 1,2"/>
      <sheetName val="BTTC 1,5"/>
      <sheetName val="BOCA BTTC 1,5"/>
      <sheetName val="BSCC 1,50x1,5x1,0"/>
      <sheetName val="BOCA BSCC 1,50 x1,5"/>
      <sheetName val="BSCC 2,0x2,0x1,0"/>
      <sheetName val="BOCA BSCC 2,0 x 2,0"/>
      <sheetName val="BSCC 2,50x2,5x1,0"/>
      <sheetName val="BOCA BSCC 2,5 x 2,5"/>
      <sheetName val="BSCC 3,0x3,0x1,0"/>
      <sheetName val="BOCA BSCC 3,0 x 3,0"/>
      <sheetName val="Compact 100% PN"/>
      <sheetName val="Esc mat 1ª cat 600 a 800"/>
      <sheetName val="Separação"/>
      <sheetName val="Estocagem CAP"/>
      <sheetName val="Estocagem Asfalto Diluído"/>
      <sheetName val="Reciclagem de Base Simples"/>
      <sheetName val="Impl. Tachão"/>
      <sheetName val="Impl. Placas"/>
      <sheetName val="Pintura de Faixa"/>
      <sheetName val="Tachas Refletivas"/>
      <sheetName val="CBUQ (Reparo)"/>
      <sheetName val="Ctr."/>
      <sheetName val="Vínculo"/>
      <sheetName val="COLAR"/>
      <sheetName val="COLAR_2"/>
    </sheetNames>
    <sheetDataSet>
      <sheetData sheetId="0">
        <row r="4">
          <cell r="B4" t="str">
            <v>AC</v>
          </cell>
        </row>
      </sheetData>
      <sheetData sheetId="1"/>
      <sheetData sheetId="2"/>
      <sheetData sheetId="3">
        <row r="1">
          <cell r="B1" t="str">
            <v>Custo Material Betuminoso    -</v>
          </cell>
        </row>
        <row r="45">
          <cell r="I45" t="e">
            <v>#N/A</v>
          </cell>
          <cell r="N45" t="e">
            <v>#N/A</v>
          </cell>
          <cell r="S45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30">
          <cell r="K30" t="str">
            <v>CAP 50 70</v>
          </cell>
        </row>
      </sheetData>
      <sheetData sheetId="132"/>
      <sheetData sheetId="133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cheia_16_17"/>
    </sheetNames>
    <sheetDataSet>
      <sheetData sheetId="0" refreshError="1"/>
      <sheetData sheetId="1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DMT'S"/>
      <sheetName val="SOLICITAÇÕES DE ORÇAMENTO"/>
      <sheetName val="ORÇAMENTO RASCUNHO"/>
      <sheetName val="justif. veículo sugestão"/>
      <sheetName val="VERIFICAÇÕES"/>
      <sheetName val="Plan1"/>
      <sheetName val="ÍNDICE"/>
      <sheetName val="LDI (2)"/>
      <sheetName val="resumo_1_"/>
      <sheetName val="Mat"/>
      <sheetName val="61M-CBM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ÃO DE OBRA - AUXILIAR"/>
      <sheetName val="MÃO DE OBRA - RESUMO"/>
      <sheetName val="ABAS EXTRAS"/>
    </sheetNames>
    <definedNames>
      <definedName name="__123Graph_XGraph9" refersTo="#REF!"/>
      <definedName name="AA_44" refersTo="#REF!"/>
      <definedName name="E_208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RESUMO_AUT1"/>
      <sheetName val="PT"/>
      <sheetName val="PROJETO"/>
      <sheetName val="Orçamento"/>
      <sheetName val="CANAA"/>
      <sheetName val="RESUMO DE MEDIÇÃO"/>
      <sheetName val="PATO"/>
      <sheetName val="Medição"/>
      <sheetName val="Medição Completa"/>
      <sheetName val="CAPACIDADES"/>
      <sheetName val="RECOMPOSIÇÃO MAN"/>
      <sheetName val="QQuant-Vol1_(2)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  <sheetName val="[CANAA.XLS][CANAA.XLS]_CANAA_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Q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PU-LOTE 30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  <sheetName val="PROJETO"/>
    </sheetNames>
    <sheetDataSet>
      <sheetData sheetId="0" refreshError="1">
        <row r="1">
          <cell r="B1" t="str">
            <v>035/2004-08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EB4"/>
      <sheetName val="TCC4"/>
      <sheetName val="TBMB"/>
      <sheetName val="ORÇAMENTO"/>
      <sheetName val="CONS_CORR"/>
      <sheetName val="CONS_PREV"/>
      <sheetName val="MELHORAM"/>
      <sheetName val="EMERGENCIA"/>
      <sheetName val="SERV_AUX"/>
      <sheetName val="INDICES"/>
      <sheetName val="Mat"/>
      <sheetName val="61M-CBMI"/>
      <sheetName val="PATO262_03_2002"/>
      <sheetName val="Comp. PU serv. com areia-brita"/>
      <sheetName val="Procedimento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Edital"/>
      <sheetName val="Servico"/>
      <sheetName val="Material"/>
      <sheetName val="Salario"/>
      <sheetName val="Equipame"/>
      <sheetName val="Transporte"/>
      <sheetName val="MOBIL-CANT"/>
      <sheetName val="PP"/>
      <sheetName val="CGT"/>
      <sheetName val="M710"/>
      <sheetName val="AM35"/>
      <sheetName val="1 A 00 002 91 "/>
      <sheetName val="1 A 01 894 51 "/>
      <sheetName val="1 A 01 893 01"/>
      <sheetName val="1 A 01 890 01"/>
      <sheetName val="1 A 01 870 01"/>
      <sheetName val="1 A 01 850 01"/>
      <sheetName val="1 A 01 780 01"/>
      <sheetName val="1 A 01 603 51 "/>
      <sheetName val="1 A 01 580 02 "/>
      <sheetName val="1 A 01 415 51 "/>
      <sheetName val="1 A 01 410 51"/>
      <sheetName val="1 A 01 407 51"/>
      <sheetName val="1 A 01 401 01"/>
      <sheetName val="1 A 01 390 52"/>
      <sheetName val="1 A 01 155 51 "/>
      <sheetName val="1 A 01 120 01 "/>
      <sheetName val="1 A 01 105 01 "/>
      <sheetName val="1 A 01 100 01 "/>
      <sheetName val="1 A 00 901 51"/>
      <sheetName val="1 A 00 717 00 "/>
      <sheetName val="1 A 00 716 00 "/>
      <sheetName val="1 A 00 302 00"/>
      <sheetName val="1 A 00 301 00"/>
      <sheetName val="M101"/>
      <sheetName val="M 101 t"/>
      <sheetName val="M 103"/>
      <sheetName val="M103 t"/>
      <sheetName val="M104"/>
      <sheetName val="M 104 t "/>
      <sheetName val="4 S 06 120 01 "/>
      <sheetName val="4 S 06 100 21"/>
      <sheetName val="2 S 03 580 02"/>
      <sheetName val="2 S 01 512 52"/>
      <sheetName val="2 S 03 300 01"/>
      <sheetName val="4"/>
      <sheetName val="E 002 "/>
      <sheetName val="E062"/>
      <sheetName val="E416"/>
      <sheetName val="E433"/>
      <sheetName val="E508"/>
      <sheetName val="T501"/>
      <sheetName val="T701"/>
      <sheetName val="2 S 01 010 00 "/>
      <sheetName val="2 S 01 300 01 "/>
      <sheetName val="2 S 01 512 01"/>
      <sheetName val="2 S 04 221 54 "/>
      <sheetName val="2 S 04 910 53"/>
      <sheetName val="2 S 04 940 52"/>
      <sheetName val="2 S 04 941 52"/>
      <sheetName val="2 S 04 942 52"/>
      <sheetName val="2 S 04 950 72"/>
      <sheetName val="3 S 03 310 50"/>
      <sheetName val="3 S 03 940 01"/>
      <sheetName val="4 S 06 200 01"/>
      <sheetName val="5 S 01 100 33"/>
      <sheetName val="5 S 01 511 00"/>
      <sheetName val="5 S 02 110 00"/>
      <sheetName val="5 S 02 200 00 "/>
      <sheetName val="5 S 02 200 01"/>
      <sheetName val="5 S 02 300 00"/>
      <sheetName val="5 S 02 400 00 "/>
      <sheetName val="5 S 02 540 51"/>
      <sheetName val="5 S 05 100 00"/>
      <sheetName val="5 S 06 410 00"/>
      <sheetName val="Mat"/>
      <sheetName val="Orçamento - km  78,5 - Emergênc"/>
      <sheetName val="procedimentos"/>
      <sheetName val="CAPA"/>
      <sheetName val="Comp. PU serv. com areia-brita"/>
      <sheetName val="resumo_1_"/>
      <sheetName val="Dados"/>
      <sheetName val="PQ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_CORR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COMPARATIVO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B PESSOAL"/>
      <sheetName val="ch eqto ADOTADO"/>
      <sheetName val="lote 02"/>
      <sheetName val="lote 04"/>
      <sheetName val="Tab. Rec."/>
      <sheetName val="BD Equip."/>
      <sheetName val="desp"/>
      <sheetName val="PU CONTAS"/>
      <sheetName val="Flux Obra"/>
      <sheetName val="Crono"/>
      <sheetName val="Res ABC"/>
      <sheetName val="ABC-MO"/>
      <sheetName val="ABC-Eq1"/>
      <sheetName val="ABC-Eq2"/>
      <sheetName val="ABC-Mat"/>
      <sheetName val="ABC-Cx"/>
      <sheetName val="ABC-Sub"/>
      <sheetName val="RES EQUIP"/>
      <sheetName val="RES PESSOAL"/>
      <sheetName val="CS"/>
      <sheetName val="RC"/>
      <sheetName val="PU"/>
      <sheetName val="Sup"/>
      <sheetName val="Adm"/>
      <sheetName val="Cant"/>
      <sheetName val="SG"/>
      <sheetName val="T-ST-L"/>
      <sheetName val="Sinal"/>
      <sheetName val="INV"/>
      <sheetName val="Man"/>
      <sheetName val="Mob-Des"/>
      <sheetName val="x1"/>
      <sheetName val="x4"/>
      <sheetName val="x2"/>
      <sheetName val="x3"/>
      <sheetName val="x7"/>
      <sheetName val="x5"/>
      <sheetName val="x10"/>
      <sheetName val="x11"/>
      <sheetName val="x12"/>
      <sheetName val="x23"/>
      <sheetName val="x24"/>
      <sheetName val="x25"/>
      <sheetName val="x15"/>
      <sheetName val="x27"/>
      <sheetName val="x17"/>
      <sheetName val="x20"/>
      <sheetName val="16"/>
      <sheetName val="dren"/>
      <sheetName val="oac"/>
      <sheetName val="18"/>
      <sheetName val="prot amb"/>
      <sheetName val="oc sin"/>
      <sheetName val="Custo da Areia"/>
      <sheetName val="9"/>
      <sheetName val="IN"/>
      <sheetName val="bt"/>
      <sheetName val="6"/>
      <sheetName val="21 (2)"/>
      <sheetName val="26"/>
      <sheetName val="XX"/>
      <sheetName val="26 (2)"/>
      <sheetName val="16 (2)"/>
      <sheetName val="CORDEF-163"/>
      <sheetName val="MB"/>
      <sheetName val="QUADRO COMPARATIVO"/>
      <sheetName val="CONS_CORR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1">
          <cell r="A1" t="str">
            <v>BANCO DE DADOS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 Equip.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PROJETO BR_146 (2)"/>
      <sheetName val="C"/>
      <sheetName val="BD Equip."/>
      <sheetName val="CANAA"/>
      <sheetName val="PATO"/>
      <sheetName val="Medição"/>
      <sheetName val="Medição Completa"/>
      <sheetName val="RESUMO_AUT1"/>
      <sheetName val="QQuant-Vol1_(2)"/>
      <sheetName val="RECOMPOSIÇÃO MAN"/>
      <sheetName val="MATRIZ"/>
      <sheetName val="CANAA.XLS"/>
      <sheetName val="\G\Users\eduardoiunes\Documents"/>
      <sheetName val="CAPACIDADES"/>
      <sheetName val="[CANAA.XLS]\G\Users\eduardoiune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PT"/>
      <sheetName val="PROJETO"/>
      <sheetName val="Orçamento"/>
      <sheetName val="8ª MP_BR-459"/>
      <sheetName val="8ª MP_BR_459"/>
      <sheetName val="RESUMO DE MEDIÇÃO"/>
      <sheetName val="PRO-08"/>
      <sheetName val="P AUX 01-FERRAGENS"/>
      <sheetName val="P AUX 02-PINTURA"/>
      <sheetName val="[CANAA.XLS][CANAA.XLS][CANAA.XL"/>
      <sheetName val="[CANAA.XLS][CANAA.XLS]\G\Users\"/>
      <sheetName val="TPU-MARÇO_2002"/>
      <sheetName val="CBUQ DRENO LONGIT RECOBRIMENTO"/>
      <sheetName val="DAR-01"/>
      <sheetName val="MB"/>
      <sheetName val="CORDEF-163"/>
      <sheetName val="Teor"/>
      <sheetName val="Equipamentos"/>
      <sheetName val="CADASTRO"/>
      <sheetName val="[CANAA.XLS]_G_Users_eduardoiu_2"/>
      <sheetName val="PQ"/>
      <sheetName val="QUADRO COMPARAT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  <sheetName val="VALE "/>
      <sheetName val="JANEIRO"/>
      <sheetName val="FEVEREIRO"/>
      <sheetName val="MARÇO"/>
      <sheetName val="ABRIL"/>
      <sheetName val="MAIO"/>
      <sheetName val="RESUMO"/>
      <sheetName val="QuQuant"/>
      <sheetName val="BD Equip."/>
      <sheetName val="qorcamentodner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  <sheetName val="VALE "/>
      <sheetName val="JANEIRO"/>
      <sheetName val="FEVEREIRO"/>
      <sheetName val="MARÇO"/>
      <sheetName val="ABRIL"/>
      <sheetName val="MAIO"/>
    </sheetNames>
    <sheetDataSet>
      <sheetData sheetId="0" refreshError="1">
        <row r="1">
          <cell r="A1" t="str">
            <v>Rodovia:</v>
          </cell>
          <cell r="B1" t="str">
            <v>BR-242/BA</v>
          </cell>
        </row>
        <row r="2">
          <cell r="A2" t="str">
            <v>Trecho:</v>
          </cell>
          <cell r="B2" t="str">
            <v>Entr. BA-046/488 (Itaberaba) - Entr. BA-850 (Lençóis)</v>
          </cell>
        </row>
        <row r="3">
          <cell r="A3" t="str">
            <v>Subtrecho:</v>
          </cell>
          <cell r="B3" t="str">
            <v>LOTE 03</v>
          </cell>
        </row>
        <row r="4">
          <cell r="A4" t="str">
            <v>Segmento:</v>
          </cell>
          <cell r="B4" t="str">
            <v>Km 199,6 - Km 330,7</v>
          </cell>
        </row>
        <row r="5">
          <cell r="A5" t="str">
            <v>Extensão:</v>
          </cell>
          <cell r="B5" t="str">
            <v>131,1 Km</v>
          </cell>
        </row>
        <row r="6">
          <cell r="A6" t="str">
            <v>TAREFA OU SERVIÇO</v>
          </cell>
        </row>
        <row r="8">
          <cell r="A8" t="str">
            <v>CÓDIGO</v>
          </cell>
          <cell r="B8" t="str">
            <v>DISCRIMINAÇÃO</v>
          </cell>
          <cell r="C8" t="str">
            <v>UND</v>
          </cell>
          <cell r="D8" t="str">
            <v>QUANT..</v>
          </cell>
        </row>
        <row r="9">
          <cell r="A9">
            <v>2200201</v>
          </cell>
          <cell r="B9" t="str">
            <v>Reparos localizados</v>
          </cell>
          <cell r="C9" t="str">
            <v>m2</v>
          </cell>
          <cell r="D9">
            <v>25980.5</v>
          </cell>
          <cell r="F9">
            <v>0</v>
          </cell>
        </row>
        <row r="10">
          <cell r="A10">
            <v>2221005</v>
          </cell>
          <cell r="B10" t="str">
            <v>Lama asfáltica</v>
          </cell>
          <cell r="C10" t="str">
            <v>m2</v>
          </cell>
          <cell r="D10">
            <v>104300</v>
          </cell>
          <cell r="F10">
            <v>0</v>
          </cell>
        </row>
        <row r="11">
          <cell r="A11">
            <v>2234800</v>
          </cell>
          <cell r="B11" t="str">
            <v>Fresagem do pavimento</v>
          </cell>
          <cell r="C11" t="str">
            <v>m2</v>
          </cell>
          <cell r="D11">
            <v>46480</v>
          </cell>
          <cell r="F11">
            <v>0</v>
          </cell>
        </row>
        <row r="12">
          <cell r="A12">
            <v>2240000</v>
          </cell>
          <cell r="B12" t="str">
            <v>Pintura de ligação</v>
          </cell>
          <cell r="C12" t="str">
            <v>m2</v>
          </cell>
          <cell r="D12">
            <v>46480</v>
          </cell>
          <cell r="F12">
            <v>0</v>
          </cell>
        </row>
        <row r="13">
          <cell r="A13">
            <v>2254000</v>
          </cell>
          <cell r="B13" t="str">
            <v>CBUQ</v>
          </cell>
          <cell r="C13" t="str">
            <v>t</v>
          </cell>
          <cell r="D13">
            <v>3346.6</v>
          </cell>
          <cell r="F13">
            <v>0</v>
          </cell>
        </row>
        <row r="14">
          <cell r="A14">
            <v>3240000</v>
          </cell>
          <cell r="B14" t="str">
            <v>Pintura de ligação</v>
          </cell>
          <cell r="C14" t="str">
            <v>m2</v>
          </cell>
          <cell r="D14">
            <v>105000</v>
          </cell>
          <cell r="F14">
            <v>0</v>
          </cell>
        </row>
        <row r="15">
          <cell r="A15">
            <v>3254012</v>
          </cell>
          <cell r="B15" t="str">
            <v>CBUQ (massa fina)</v>
          </cell>
          <cell r="C15" t="str">
            <v>t</v>
          </cell>
          <cell r="D15">
            <v>6300</v>
          </cell>
          <cell r="F15">
            <v>0</v>
          </cell>
        </row>
        <row r="16">
          <cell r="A16">
            <v>4223000</v>
          </cell>
          <cell r="B16" t="str">
            <v>Reciclagem de base</v>
          </cell>
          <cell r="C16" t="str">
            <v>m3</v>
          </cell>
          <cell r="D16">
            <v>20475</v>
          </cell>
          <cell r="F16">
            <v>0</v>
          </cell>
        </row>
        <row r="17">
          <cell r="A17">
            <v>4230000</v>
          </cell>
          <cell r="B17" t="str">
            <v>Imprimação asfáltica</v>
          </cell>
          <cell r="C17" t="str">
            <v>m2</v>
          </cell>
          <cell r="D17">
            <v>136500</v>
          </cell>
          <cell r="F17">
            <v>0</v>
          </cell>
        </row>
        <row r="18">
          <cell r="A18">
            <v>4254000</v>
          </cell>
          <cell r="B18" t="str">
            <v>CBUQ</v>
          </cell>
          <cell r="C18" t="str">
            <v>t</v>
          </cell>
          <cell r="D18">
            <v>16380</v>
          </cell>
          <cell r="F18">
            <v>0</v>
          </cell>
        </row>
        <row r="19">
          <cell r="A19">
            <v>5200201</v>
          </cell>
          <cell r="B19" t="str">
            <v>Reparos localizados</v>
          </cell>
          <cell r="C19" t="str">
            <v>m2</v>
          </cell>
          <cell r="D19">
            <v>9306.2999999999993</v>
          </cell>
          <cell r="F19">
            <v>0</v>
          </cell>
        </row>
        <row r="20">
          <cell r="A20">
            <v>5240000</v>
          </cell>
          <cell r="B20" t="str">
            <v>Pintura de ligação</v>
          </cell>
          <cell r="C20" t="str">
            <v>m2</v>
          </cell>
          <cell r="D20">
            <v>25000</v>
          </cell>
          <cell r="F20">
            <v>0</v>
          </cell>
        </row>
        <row r="21">
          <cell r="A21">
            <v>5250001</v>
          </cell>
          <cell r="B21" t="str">
            <v>Tratamento superficial simples</v>
          </cell>
          <cell r="C21" t="str">
            <v>m2</v>
          </cell>
          <cell r="D21">
            <v>128300</v>
          </cell>
          <cell r="F21">
            <v>0</v>
          </cell>
        </row>
        <row r="22">
          <cell r="A22">
            <v>5253000</v>
          </cell>
          <cell r="B22" t="str">
            <v>Pré-misturado a quente</v>
          </cell>
          <cell r="C22" t="str">
            <v>t</v>
          </cell>
          <cell r="D22">
            <v>1800</v>
          </cell>
          <cell r="F22">
            <v>0</v>
          </cell>
        </row>
        <row r="23">
          <cell r="A23">
            <v>6611000</v>
          </cell>
          <cell r="B23" t="str">
            <v>Pintura provisória de faixa</v>
          </cell>
          <cell r="C23" t="str">
            <v>m2</v>
          </cell>
          <cell r="D23">
            <v>22395</v>
          </cell>
          <cell r="F23">
            <v>0</v>
          </cell>
        </row>
        <row r="24">
          <cell r="A24">
            <v>6612000</v>
          </cell>
          <cell r="B24" t="str">
            <v>Tachas refletivas</v>
          </cell>
          <cell r="C24" t="str">
            <v>Un</v>
          </cell>
          <cell r="D24">
            <v>5972</v>
          </cell>
          <cell r="F24">
            <v>0</v>
          </cell>
        </row>
        <row r="25">
          <cell r="A25">
            <v>6795202</v>
          </cell>
          <cell r="B25" t="str">
            <v>Serviços de manutenção</v>
          </cell>
          <cell r="C25" t="str">
            <v>mês</v>
          </cell>
          <cell r="D25">
            <v>18</v>
          </cell>
          <cell r="F25">
            <v>0</v>
          </cell>
        </row>
        <row r="26">
          <cell r="A26">
            <v>8891093</v>
          </cell>
          <cell r="B26" t="str">
            <v>Transporte de Emulsão e Asfalto Diluído</v>
          </cell>
          <cell r="C26" t="str">
            <v>t</v>
          </cell>
          <cell r="D26">
            <v>616.79999999999995</v>
          </cell>
          <cell r="F26">
            <v>0</v>
          </cell>
        </row>
        <row r="27">
          <cell r="A27">
            <v>8891094</v>
          </cell>
          <cell r="B27" t="str">
            <v>Transporte de CAP-20</v>
          </cell>
          <cell r="C27" t="str">
            <v>t</v>
          </cell>
          <cell r="D27">
            <v>1962.6</v>
          </cell>
          <cell r="F27">
            <v>0</v>
          </cell>
        </row>
        <row r="28">
          <cell r="A28">
            <v>8893001</v>
          </cell>
          <cell r="B28" t="str">
            <v>Aquisição de RR-1C</v>
          </cell>
          <cell r="C28" t="str">
            <v>t</v>
          </cell>
          <cell r="D28">
            <v>285.5</v>
          </cell>
          <cell r="F28">
            <v>0</v>
          </cell>
        </row>
        <row r="29">
          <cell r="A29">
            <v>8893003</v>
          </cell>
          <cell r="B29" t="str">
            <v>Aquisição de RL-1C</v>
          </cell>
          <cell r="C29" t="str">
            <v>t</v>
          </cell>
          <cell r="D29">
            <v>125.2</v>
          </cell>
          <cell r="F29">
            <v>0</v>
          </cell>
        </row>
        <row r="30">
          <cell r="A30">
            <v>8893021</v>
          </cell>
          <cell r="B30" t="str">
            <v>Aquisição de CM-30</v>
          </cell>
          <cell r="C30" t="str">
            <v>t</v>
          </cell>
          <cell r="D30">
            <v>206.1</v>
          </cell>
          <cell r="F30">
            <v>0</v>
          </cell>
        </row>
        <row r="31">
          <cell r="A31">
            <v>8893052</v>
          </cell>
          <cell r="B31" t="str">
            <v>Aquisição de CAP-20</v>
          </cell>
          <cell r="C31" t="str">
            <v>t</v>
          </cell>
          <cell r="D31">
            <v>1962.6</v>
          </cell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A61">
            <v>0</v>
          </cell>
          <cell r="B61">
            <v>0</v>
          </cell>
          <cell r="D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D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D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D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D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F6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Dados"/>
      <sheetName val="INVENTÁRIO"/>
      <sheetName val="8ª MP_BR_459"/>
      <sheetName val="Quadro Geral"/>
      <sheetName val="PSCEGERAL"/>
      <sheetName val="Planilha"/>
      <sheetName val="PQ"/>
      <sheetName val="PROJETO"/>
      <sheetName val="qorcamentodnerL1"/>
      <sheetName val="Page 1"/>
      <sheetName val="CRECHES"/>
      <sheetName val="MOBILIZ-CANTEIRO"/>
      <sheetName val="RESU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caracteristicas_segmento"/>
      <sheetName val="legendas_cadastro"/>
      <sheetName val="sin_hor_necessidades_mec"/>
      <sheetName val="sin_hor_necessidades_man"/>
      <sheetName val="tachas_necessidades"/>
      <sheetName val="Plan2"/>
      <sheetName val="DG"/>
      <sheetName val="PERFIS_MT"/>
      <sheetName val="Plan3"/>
      <sheetName val="Plan1"/>
      <sheetName val="sin_vertical_necessidades"/>
      <sheetName val="curvas_tratamento"/>
      <sheetName val="SNV"/>
      <sheetName val="Defensas_necessidades"/>
      <sheetName val="CLASSE"/>
      <sheetName val="CURVAS_CRIT"/>
      <sheetName val="quantitativos_por_SNV"/>
      <sheetName val="Teor"/>
      <sheetName val="Equipa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T11">
            <v>202.43140111000767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Calendário"/>
      <sheetName val="Mão de Obra"/>
      <sheetName val="PROJETO"/>
      <sheetName val="Resumo Vertical"/>
      <sheetName val="PATO - BR - 425 aditivo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An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eor"/>
      <sheetName val="Equipamentos"/>
      <sheetName val="8ª MP_BR-459"/>
      <sheetName val="COMPOS1"/>
      <sheetName val="DSS_04"/>
      <sheetName val="Fresagem"/>
      <sheetName val="Meio-fio"/>
      <sheetName val="PintLigacao"/>
      <sheetName val="PMQ"/>
      <sheetName val="STC_01"/>
      <sheetName val="Calendário"/>
      <sheetName val="QuQuant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ÍSICO"/>
      <sheetName val="FÍSICO-FINANCEIRO"/>
      <sheetName val="FINANCEIRO"/>
      <sheetName val="QUANTITATIVO SNV"/>
      <sheetName val="justificativa"/>
      <sheetName val="Análise DNIT"/>
      <sheetName val="Quadro 02"/>
      <sheetName val="Fisico - Financeiro (analit)"/>
      <sheetName val="Fisico - Financeiro (sint)"/>
      <sheetName val="Graf"/>
      <sheetName val="364SEG01"/>
      <sheetName val="364SEG02"/>
      <sheetName val="364SEG03"/>
      <sheetName val="364SEG04"/>
      <sheetName val="364SEG05"/>
      <sheetName val="TOTAL -364"/>
      <sheetName val="365SEG01"/>
      <sheetName val="365SEG02"/>
      <sheetName val="365SEG03"/>
      <sheetName val="365SEG04"/>
      <sheetName val="365SEG05"/>
      <sheetName val="365TOTAL"/>
      <sheetName val="Quantitativos - SNV"/>
      <sheetName val="Quantitativos - SNV Exec"/>
      <sheetName val="Analise"/>
      <sheetName val="Quantitativos - SNV Exec CUSTO"/>
      <sheetName val="CUSTO Financeiro (analit)"/>
      <sheetName val="CUSTO Financeiro (sint)"/>
      <sheetName val="Graf (custo)"/>
      <sheetName val="Graf (custoXfatur) (2)"/>
      <sheetName val="sin_hor_necessidades_mec"/>
    </sheetNames>
    <sheetDataSet>
      <sheetData sheetId="0"/>
      <sheetData sheetId="1"/>
      <sheetData sheetId="2"/>
      <sheetData sheetId="3"/>
      <sheetData sheetId="4"/>
      <sheetData sheetId="5"/>
      <sheetData sheetId="6">
        <row r="59">
          <cell r="I59">
            <v>32431.42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_financials"/>
      <sheetName val="Summary_financials"/>
      <sheetName val="Despesas operacionais"/>
      <sheetName val="Anual_p"/>
      <sheetName val="Premissas"/>
      <sheetName val="Anual_p_US$"/>
      <sheetName val="Financiamentos"/>
      <sheetName val="TargetP"/>
      <sheetName val="Acionária"/>
      <sheetName val="Máscara 2"/>
      <sheetName val="Máscara 1"/>
      <sheetName val="Summary_Operations"/>
      <sheetName val="WACC"/>
      <sheetName val="Base"/>
      <sheetName val="Forecasts_VDF"/>
      <sheetName val="Data"/>
      <sheetName val=""/>
      <sheetName val="RELATA antigo"/>
      <sheetName val="market"/>
      <sheetName val="DADOS FORNECEDORES"/>
      <sheetName val="CONSSID12-96"/>
      <sheetName val="SUBCONTRATOS"/>
      <sheetName val="Base IBGE"/>
      <sheetName val="Ajuste da Curva POP."/>
      <sheetName val="Demanda Água"/>
      <sheetName val="Ligação de Água"/>
      <sheetName val="Demanda de Esgoto"/>
      <sheetName val="Ligação de Esg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61">
          <cell r="Z161">
            <v>-1255.8879413952952</v>
          </cell>
        </row>
        <row r="166">
          <cell r="Z166">
            <v>-2.0120103106201701E-2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  <sheetName val="MAT-BET"/>
    </sheetNames>
    <sheetDataSet>
      <sheetData sheetId="0" refreshError="1"/>
      <sheetData sheetId="1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QUI"/>
      <sheetName val="SERVIÇOS"/>
      <sheetName val="TCB5"/>
      <sheetName val="TEB4"/>
      <sheetName val="TCC4"/>
      <sheetName val="TBMB"/>
      <sheetName val="ORÇAMENTO"/>
      <sheetName val="CONS_CORR"/>
      <sheetName val="CONS_PREV"/>
      <sheetName val="MELHORAM"/>
      <sheetName val="EMERGENCIA"/>
      <sheetName val="SERV_AUX"/>
      <sheetName val="INDICES"/>
      <sheetName val="P A T O  D"/>
      <sheetName val="TABELA"/>
      <sheetName val="61M-CBMI"/>
      <sheetName val="MAT-BET"/>
      <sheetName val="MEDIÇÃO RESUMO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list"/>
      <sheetName val="1 - CAPA"/>
      <sheetName val="2 - MAPA DA OBRA"/>
      <sheetName val="3 - INVENTÁRIO DOS ELEMENTOS"/>
      <sheetName val="4- BDI"/>
      <sheetName val="5 - FIT"/>
      <sheetName val="6 - NÍVEL DE ESFORÇO 1 ANO"/>
      <sheetName val="6.1 - NÍVEL DE ESFORÇO 2 ANOS"/>
      <sheetName val="6.1.1 - RESUMO"/>
      <sheetName val="6.2 - CRONOGRAMA"/>
      <sheetName val="6.3 - CURVA ABC %"/>
      <sheetName val="7. CROQUI PESQUISADAS"/>
      <sheetName val="7.1 CROQUI ADOTADAS"/>
      <sheetName val="7.2 - PESQ. BRITA-AREIA"/>
      <sheetName val="8.0 - CROQUI REFIN."/>
      <sheetName val="8.1 - PESQ. MAT. BETUM."/>
      <sheetName val="9 - MOBILIZAÇÃO"/>
      <sheetName val="9.1 FU Grande Porte"/>
      <sheetName val="10.0 - ADM. RESUMO"/>
      <sheetName val="10.1 - ADM."/>
      <sheetName val="11 - TRANSPORTES"/>
      <sheetName val="11 - TRANSPORTES Auxiliar"/>
      <sheetName val="Preço de transp. SICRO"/>
      <sheetName val="12 - CANTEIRO"/>
      <sheetName val="FATORES"/>
      <sheetName val="INSUMOS"/>
      <sheetName val="CROQUI ADOTADAS"/>
      <sheetName val="CADASTRO"/>
    </sheetNames>
    <sheetDataSet>
      <sheetData sheetId="0">
        <row r="1">
          <cell r="S1" t="str">
            <v>OK</v>
          </cell>
        </row>
        <row r="2">
          <cell r="S2" t="str">
            <v>NÃO OK</v>
          </cell>
        </row>
      </sheetData>
      <sheetData sheetId="1">
        <row r="46">
          <cell r="C46" t="str">
            <v>DATA BASE SICRO: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>
        <row r="36">
          <cell r="A36" t="str">
            <v>Jazida (pedra) - Britagem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CB5"/>
      <sheetName val="TCC4"/>
      <sheetName val="TLRM"/>
      <sheetName val="TBMB"/>
      <sheetName val="CRONOGRAMA"/>
      <sheetName val="ORÇAMENTO"/>
      <sheetName val="MCBR"/>
      <sheetName val="61M-CBMI"/>
      <sheetName val="MAT-BET"/>
      <sheetName val="8ª MP_BR_459"/>
      <sheetName val="P A T O  D"/>
    </sheetNames>
    <sheetDataSet>
      <sheetData sheetId="0"/>
      <sheetData sheetId="1">
        <row r="43">
          <cell r="I43">
            <v>2068111.27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Q RESUMO A"/>
      <sheetName val="P A T O  B"/>
      <sheetName val="MAT ASF C"/>
      <sheetName val="Cotação"/>
      <sheetName val="Trans D"/>
      <sheetName val="Cronograma E (1)"/>
      <sheetName val="Cronograma E (2)"/>
      <sheetName val="Croqui F (3)"/>
      <sheetName val="Preços  G"/>
      <sheetName val="RESUMO_AUT1"/>
      <sheetName val="TCB5"/>
      <sheetName val="TCC4"/>
      <sheetName val="P A T O  D"/>
      <sheetName val="PLANILHA CONTRA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CONTRATUAL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A T O  B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Equipamentos"/>
      <sheetName val="Mão de Obra"/>
      <sheetName val="Encargos Sociais"/>
      <sheetName val="DMTs"/>
      <sheetName val="BDI"/>
      <sheetName val="Materiais"/>
      <sheetName val="Resumo CBEMI"/>
      <sheetName val="Planilha de Preços"/>
      <sheetName val="Cronograma Físico"/>
      <sheetName val="Cronograma Financeiro"/>
      <sheetName val="Capa 1.2"/>
      <sheetName val="Equipe Mecânica"/>
      <sheetName val="Incidência Auxiliar"/>
      <sheetName val="Capa 2"/>
      <sheetName val="Reparos Localizados"/>
      <sheetName val="Capa 3"/>
      <sheetName val="Restauração"/>
      <sheetName val="Capa 5"/>
      <sheetName val="Manutenção Pavimentos"/>
      <sheetName val="Capa 6"/>
      <sheetName val="Conservação"/>
      <sheetName val="Conservação Inicial"/>
      <sheetName val="Conservação Rotineira"/>
      <sheetName val="Capa 7"/>
      <sheetName val="Materiais Betuminosos"/>
      <sheetName val="Capa 8"/>
      <sheetName val="Auxiliares"/>
      <sheetName val="CHE"/>
      <sheetName val="INVENTÁRIO"/>
      <sheetName val="450"/>
      <sheetName val="recursos"/>
      <sheetName val="FLUXO - EXECUÇÃO PRÓPRIA"/>
      <sheetName val="Medição (2"/>
      <sheetName val="Medição Completa"/>
      <sheetName val="P A T O"/>
      <sheetName val="P A T O  B"/>
      <sheetName val="Recmecater"/>
      <sheetName val="REC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 _BG_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Equipamentos"/>
    </sheetNames>
    <sheetDataSet>
      <sheetData sheetId="0"/>
      <sheetData sheetId="1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vores"/>
      <sheetName val="Drenos"/>
      <sheetName val="Defensa"/>
      <sheetName val="Concreto"/>
      <sheetName val="Bueiros"/>
      <sheetName val="Meio fio"/>
      <sheetName val="D. d'agua"/>
      <sheetName val="Sarjetas"/>
      <sheetName val="A. Gramada"/>
      <sheetName val="Acostamentos"/>
      <sheetName val="Outdors"/>
      <sheetName val="Capina"/>
      <sheetName val="6.0 - NÍVEL DE ESF. 1 ANO"/>
      <sheetName val="1 - CAPA"/>
      <sheetName val="RESUMO"/>
      <sheetName val="Equipamentos"/>
    </sheetNames>
    <sheetDataSet>
      <sheetData sheetId="0">
        <row r="64">
          <cell r="D64">
            <v>1666.9800000000002</v>
          </cell>
        </row>
      </sheetData>
      <sheetData sheetId="1">
        <row r="40">
          <cell r="C40">
            <v>390.39999999999981</v>
          </cell>
        </row>
      </sheetData>
      <sheetData sheetId="2"/>
      <sheetData sheetId="3"/>
      <sheetData sheetId="4">
        <row r="61">
          <cell r="C61">
            <v>2391.5374075452301</v>
          </cell>
        </row>
      </sheetData>
      <sheetData sheetId="5"/>
      <sheetData sheetId="6">
        <row r="13">
          <cell r="B13">
            <v>61</v>
          </cell>
        </row>
      </sheetData>
      <sheetData sheetId="7">
        <row r="360">
          <cell r="C360">
            <v>81933</v>
          </cell>
        </row>
      </sheetData>
      <sheetData sheetId="8">
        <row r="31">
          <cell r="C31">
            <v>48894.399999999994</v>
          </cell>
        </row>
      </sheetData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JLP FINAL"/>
      <sheetName val="Mutação do PL Trimestral"/>
      <sheetName val="Premiss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EF"/>
      <sheetName val="Mestre"/>
      <sheetName val="Mutação do PL Trimestral"/>
      <sheetName val="Mutação PL - Dez a Set"/>
      <sheetName val="Reserva Reavaliação"/>
      <sheetName val="Mov. Res. Reavaliacao"/>
      <sheetName val="Lucros a Realizar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Jurídico"/>
      <sheetName val="Assin Contratada"/>
      <sheetName val="Assin_Contratada"/>
      <sheetName val="Terr-preços"/>
      <sheetName val="Unit"/>
      <sheetName val="Local"/>
      <sheetName val="tabela DER julho97"/>
      <sheetName val="Plan3"/>
      <sheetName val="AVALIAÇÃO_terreno"/>
      <sheetName val="INCCTOT"/>
      <sheetName val="Assin_Contratada1"/>
      <sheetName val="tabela_DER_julho97"/>
      <sheetName val="0040"/>
      <sheetName val="Proctor BGS 2"/>
      <sheetName val="DADOS MENU"/>
      <sheetName val="Principal"/>
      <sheetName val="P   CARGOS SAL CARAJAS "/>
      <sheetName val="XREF"/>
      <sheetName val="Control"/>
      <sheetName val="scenario"/>
      <sheetName val="Proctor_BGS_2"/>
      <sheetName val="  Eco-marshall modelo "/>
      <sheetName val=" MODELO - Eco-marshall"/>
      <sheetName val=" MODELO- Eco-marshall"/>
      <sheetName val="modelo- 16-19mm - Eco-marshall"/>
      <sheetName val="modelo- Eco Marshall"/>
      <sheetName val="MATRIZ-ECO-MARSHALL"/>
      <sheetName val="P___CARGOS_SAL_CARAJAS_"/>
      <sheetName val="Despesas"/>
      <sheetName val="samarco"/>
      <sheetName val="OP079907"/>
      <sheetName val="Check Farol"/>
      <sheetName val="Dados"/>
      <sheetName val="Banco de Dados - Placas"/>
      <sheetName val="PLQ - Recuperação Base de Quant"/>
      <sheetName val="Métricas"/>
      <sheetName val="Recape Drenos"/>
      <sheetName val="BASE DE DADOS 1"/>
      <sheetName val="CBUQ MÊS"/>
      <sheetName val="Planilha1"/>
      <sheetName val="RELATA VÉIO"/>
      <sheetName val="Assin_Contratada2"/>
      <sheetName val="tabela_DER_julho971"/>
      <sheetName val="Proctor_BGS_21"/>
      <sheetName val="DADOS_MENU"/>
      <sheetName val="P___CARGOS_SAL_CARAJAS_1"/>
      <sheetName val="__Eco-marshall_modelo_"/>
      <sheetName val="_MODELO_-_Eco-marshall"/>
      <sheetName val="_MODELO-_Eco-marshall"/>
      <sheetName val="modelo-_16-19mm_-_Eco-marshall"/>
      <sheetName val="modelo-_Eco_Marshall"/>
      <sheetName val="Controle de Contratos atualizad"/>
      <sheetName val="RELATA ANTIGO"/>
      <sheetName val="GERAL"/>
      <sheetName val="W_Z_Q0000_Z_RTIN_01_REC_0003"/>
      <sheetName val="Padrões Horizontal"/>
      <sheetName val="Resumo Taquaruçu 05-19"/>
      <sheetName val="Rendimento Equipe"/>
      <sheetName val="Índice Chuva"/>
      <sheetName val="Premissas"/>
      <sheetName val="Resumo"/>
      <sheetName val="RELATA"/>
      <sheetName val="BR 376 Km 181,85"/>
      <sheetName val="Pavim-preços"/>
      <sheetName val="M.O. - 01"/>
      <sheetName val="Plan1"/>
      <sheetName val="elétrica"/>
      <sheetName val="Assin_Contratada3"/>
      <sheetName val="tabela_DER_julho972"/>
      <sheetName val="Banco_de_Dados_-_Placas"/>
      <sheetName val="RELATA_VÉIO"/>
      <sheetName val="Check_Farol"/>
      <sheetName val="PLQ_-_Recuperação_Base_de_Quant"/>
      <sheetName val="Recape_Drenos"/>
      <sheetName val="BASE_DE_DADOS_1"/>
      <sheetName val="CBUQ_MÊS"/>
      <sheetName val="Trans Assump"/>
      <sheetName val="Evolução Realizado"/>
      <sheetName val="Cadastral Fonecedor"/>
      <sheetName val="ABC"/>
      <sheetName val="Contr_Global"/>
      <sheetName val="Índice"/>
      <sheetName val="Projecao"/>
      <sheetName val="CONSSID12-96"/>
      <sheetName val="Preço dos Dispositivos"/>
      <sheetName val="resumo geral"/>
      <sheetName val="estgg"/>
      <sheetName val="mcbr"/>
      <sheetName val="#REF"/>
      <sheetName val="DMT"/>
      <sheetName val="aux"/>
      <sheetName val="eaigesen"/>
      <sheetName val="1.6"/>
      <sheetName val="Compactação 100% PN"/>
      <sheetName val="Compactação 95% PN"/>
      <sheetName val="dados blp"/>
      <sheetName val="Cash flow"/>
      <sheetName val="Parametros"/>
      <sheetName val="Anual"/>
      <sheetName val="A"/>
      <sheetName val="composições"/>
      <sheetName val="Banco de Dados - Segurança"/>
      <sheetName val="M.O."/>
      <sheetName val="A.2- RESUMO"/>
      <sheetName val="Forecasts_VDF"/>
      <sheetName val="market"/>
    </sheetNames>
    <sheetDataSet>
      <sheetData sheetId="0" refreshError="1"/>
      <sheetData sheetId="1" refreshError="1">
        <row r="2">
          <cell r="D2" t="str">
            <v>Razão Social</v>
          </cell>
          <cell r="F2" t="str">
            <v>Objeto</v>
          </cell>
          <cell r="G2" t="str">
            <v>Área</v>
          </cell>
          <cell r="H2" t="str">
            <v>Gestor</v>
          </cell>
          <cell r="I2" t="str">
            <v>N.º Contrato</v>
          </cell>
          <cell r="J2" t="str">
            <v>Contrato/Aditivo/Encerr.</v>
          </cell>
          <cell r="K2" t="str">
            <v>Nº Aditivo</v>
          </cell>
        </row>
        <row r="3">
          <cell r="D3" t="str">
            <v>A Integração Recuperadora de Rodovias S/C Ltda</v>
          </cell>
          <cell r="F3" t="str">
            <v>Serviços de conservação civil.</v>
          </cell>
          <cell r="G3" t="str">
            <v>Conservação</v>
          </cell>
          <cell r="H3" t="str">
            <v>Nadalin</v>
          </cell>
          <cell r="I3" t="str">
            <v>ACTUA-CQ-0671/04</v>
          </cell>
          <cell r="J3" t="str">
            <v>Aditivo</v>
          </cell>
          <cell r="K3" t="str">
            <v>1º</v>
          </cell>
        </row>
        <row r="4">
          <cell r="D4" t="str">
            <v>Elena Franco Rosa Resende - ME</v>
          </cell>
          <cell r="F4" t="str">
            <v>Confecção e instalação de Gradil Orsometal de ferro chato 1' x 1/8', para proteção de Pista AVI - 01 do pedágio do km 46 da SP-270, Proteção solicitada pela Comissão da CIPA.</v>
          </cell>
          <cell r="G4" t="str">
            <v>Manutenção</v>
          </cell>
          <cell r="H4" t="str">
            <v>Savietto</v>
          </cell>
          <cell r="J4" t="str">
            <v>Contrato</v>
          </cell>
        </row>
        <row r="5">
          <cell r="D5" t="str">
            <v>Lumafran Consultoria Ltda</v>
          </cell>
          <cell r="F5" t="str">
            <v>Serviços de manutenção e suporte local e remoto de carácter especializado em banco de dados em geral.</v>
          </cell>
          <cell r="G5" t="str">
            <v>Manutenção</v>
          </cell>
          <cell r="H5" t="str">
            <v>Savietto</v>
          </cell>
          <cell r="J5" t="str">
            <v>Contrato</v>
          </cell>
        </row>
        <row r="6">
          <cell r="D6" t="str">
            <v>Marjack Moto Peças Ltda</v>
          </cell>
          <cell r="F6" t="str">
            <v>Fornecimento de peças e materiais em geral para manutenção.</v>
          </cell>
          <cell r="G6" t="str">
            <v>Manutenção</v>
          </cell>
          <cell r="H6" t="str">
            <v>Savietto</v>
          </cell>
          <cell r="J6" t="str">
            <v>Contrato</v>
          </cell>
        </row>
        <row r="7">
          <cell r="D7" t="str">
            <v xml:space="preserve">Álamo Engenharia SA </v>
          </cell>
          <cell r="F7" t="str">
            <v>Serviços de Manutenção de Sistemas Eletro-Eletrônicos para a AutoBAn, conforme os Pacotes abaixo:- Pacote C - Sistemas de emergência, grupos geradores e nobreaks;- Pacote D - Elétrica viária e predial;- Pacote E - Sistemas de climatização;- Pacotes especi</v>
          </cell>
          <cell r="G7" t="str">
            <v>Manutenção</v>
          </cell>
          <cell r="H7" t="str">
            <v>Savietto</v>
          </cell>
          <cell r="J7" t="str">
            <v>Contrato</v>
          </cell>
        </row>
        <row r="8">
          <cell r="D8" t="str">
            <v>Ultraview Sistemas, comércio e serviços Ltda ME</v>
          </cell>
          <cell r="F8" t="str">
            <v xml:space="preserve">Serviços de consultoria  em sistema eletrônicos de ITS para a Concessionária da Ponte Rio-Niterói S.A. </v>
          </cell>
          <cell r="G8" t="str">
            <v>Manutenção</v>
          </cell>
          <cell r="H8" t="str">
            <v>Savietto</v>
          </cell>
          <cell r="J8" t="str">
            <v>Contrato</v>
          </cell>
        </row>
        <row r="9">
          <cell r="D9" t="str">
            <v>Afasa Construções e Comércio Ltda</v>
          </cell>
          <cell r="F9" t="str">
            <v>Venda de equipamentos especializados para execução de selagem de trincas em pavimento asfáltico.</v>
          </cell>
          <cell r="G9" t="str">
            <v>Obras</v>
          </cell>
          <cell r="H9" t="str">
            <v>Herzen</v>
          </cell>
          <cell r="J9" t="str">
            <v>Contrato</v>
          </cell>
        </row>
        <row r="10">
          <cell r="D10" t="str">
            <v>Afasa Construções e Comércio Ltda</v>
          </cell>
          <cell r="F10" t="str">
            <v>Serviços de selagem de trincas com emprego de material asfáltico com polímetro, ao longo do pavimento da Rodovia Presidente Dutra.</v>
          </cell>
          <cell r="G10" t="str">
            <v>Obras</v>
          </cell>
          <cell r="H10" t="str">
            <v>Herzen</v>
          </cell>
          <cell r="I10" t="str">
            <v>ACTUA-CP-0282/05</v>
          </cell>
          <cell r="J10" t="str">
            <v>Contrato</v>
          </cell>
        </row>
        <row r="11">
          <cell r="D11" t="str">
            <v>Lumafran Consultoria Ltda</v>
          </cell>
          <cell r="F11" t="str">
            <v>Serviços de manutenção e suporte local e remoto de carácter especializado em banco de dados em geral.</v>
          </cell>
          <cell r="G11" t="str">
            <v>Manutenção</v>
          </cell>
          <cell r="H11" t="str">
            <v>Savietto</v>
          </cell>
          <cell r="J11" t="str">
            <v>Contrato</v>
          </cell>
        </row>
        <row r="12">
          <cell r="D12" t="str">
            <v>Jofege Pavimentação e Construção Ltda</v>
          </cell>
          <cell r="F12" t="str">
            <v>Serviços de implantação de Marginais na SP-330, Rodovia Anhanguera, entre o km 50+000 e o km 53+550 nas Pistas, Norte e Sul e entre o km 54+158 e o km 58+000 da Pista Norte.</v>
          </cell>
          <cell r="G12" t="str">
            <v>Obras</v>
          </cell>
          <cell r="H12" t="str">
            <v>Moita</v>
          </cell>
          <cell r="J12" t="str">
            <v>Contrato</v>
          </cell>
        </row>
        <row r="13">
          <cell r="D13" t="str">
            <v>Vieceli &amp; Furlan Assossiados Comércio de Serviços Ltda</v>
          </cell>
          <cell r="F13" t="str">
            <v>Desenvolvimento e fornecimento de software para contagem de veículos que utilizam sistemas de identificação automática de veículos e a instalação de duas antenas Amtech em viaduto próximo ao RJ.</v>
          </cell>
          <cell r="G13" t="str">
            <v>Manutenção</v>
          </cell>
          <cell r="H13" t="str">
            <v>Savietto</v>
          </cell>
          <cell r="J13" t="str">
            <v>Contrato</v>
          </cell>
        </row>
        <row r="14">
          <cell r="D14" t="str">
            <v>Terra Brasilis Arquitetura e Consultoria SCL</v>
          </cell>
          <cell r="F14" t="str">
            <v>Plantio de mudas de árvores de espécies nativas, baseado na técnica de sucessão secundária, num total de 4.000 mudas em Guaratinguetá na Rodovia Presidente Dutra.</v>
          </cell>
          <cell r="G14" t="str">
            <v>Ambiente</v>
          </cell>
          <cell r="H14" t="str">
            <v>Nilo</v>
          </cell>
          <cell r="J14" t="str">
            <v>Contrato</v>
          </cell>
        </row>
        <row r="15">
          <cell r="D15" t="str">
            <v>MPMEC Eletro Mecanica Ltda</v>
          </cell>
          <cell r="F15" t="str">
            <v>Serviços de conservação de estruturas metálicas localizadas na Ponte Rio Niterói.</v>
          </cell>
          <cell r="G15" t="str">
            <v>Obras</v>
          </cell>
          <cell r="H15" t="str">
            <v>Nilton</v>
          </cell>
          <cell r="J15" t="str">
            <v>Contrato</v>
          </cell>
        </row>
        <row r="16">
          <cell r="D16" t="str">
            <v>Mapylar Engenharia Ltda</v>
          </cell>
          <cell r="F16" t="str">
            <v>Serviços de Execução de dispositivos de drenagem tais como recuperação de sarjetas e implantação de meio-fio em diversos pontos ao longo da rodovia RJ-124.</v>
          </cell>
          <cell r="G16" t="str">
            <v>Manutenção</v>
          </cell>
          <cell r="H16" t="str">
            <v>Nilton</v>
          </cell>
          <cell r="J16" t="str">
            <v>Contrato</v>
          </cell>
        </row>
        <row r="17">
          <cell r="D17" t="str">
            <v>Engenharia e Construção Mectal Ltda</v>
          </cell>
          <cell r="F17" t="str">
            <v>Serviços de retirada de pórtico bandeira do canteiro de obras da manutenção elétrica,reforma e montagem do mesmo em local a ser definido pela Ponte S/A; Remoção de painel de mensagens variáveis da Av.Jansen de Melo e reinstalação do mesmo no pórtico do it</v>
          </cell>
          <cell r="G17" t="str">
            <v>Obras</v>
          </cell>
          <cell r="H17" t="str">
            <v>Nilton</v>
          </cell>
          <cell r="J17" t="str">
            <v>Contrato</v>
          </cell>
        </row>
        <row r="18">
          <cell r="D18" t="str">
            <v>Sinalta Propista Sinalização, Segurança e Comunicação Visual Ltda</v>
          </cell>
          <cell r="F18" t="str">
            <v>Confecção e implantação de Sinalização Vertical para a Rodovia Presidente Dutra, trechos de São Paulo e Rio de Janeiro.</v>
          </cell>
          <cell r="G18" t="str">
            <v>Obras</v>
          </cell>
          <cell r="H18" t="str">
            <v>Herzen</v>
          </cell>
          <cell r="J18" t="str">
            <v>Contrato</v>
          </cell>
        </row>
        <row r="19">
          <cell r="D19" t="str">
            <v>VCS -Vitória Construções e Serviços Ltda</v>
          </cell>
          <cell r="F19" t="str">
            <v>Serviços de Implantação do Ramo 831 e Acesso Local,localizados no Km 216+700/SP, Pista Norte</v>
          </cell>
          <cell r="G19" t="str">
            <v>Obras</v>
          </cell>
          <cell r="H19" t="str">
            <v>Herzen</v>
          </cell>
          <cell r="J19" t="str">
            <v>Contrato</v>
          </cell>
        </row>
        <row r="21">
          <cell r="I21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6">
          <cell r="D6" t="str">
            <v>E-mail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D2">
            <v>0</v>
          </cell>
        </row>
      </sheetData>
      <sheetData sheetId="36">
        <row r="7">
          <cell r="D7" t="str">
            <v>JAN</v>
          </cell>
        </row>
      </sheetData>
      <sheetData sheetId="37">
        <row r="2">
          <cell r="D2">
            <v>0</v>
          </cell>
        </row>
      </sheetData>
      <sheetData sheetId="38">
        <row r="2">
          <cell r="D2">
            <v>0</v>
          </cell>
        </row>
      </sheetData>
      <sheetData sheetId="39">
        <row r="2">
          <cell r="D2">
            <v>0</v>
          </cell>
        </row>
      </sheetData>
      <sheetData sheetId="40">
        <row r="6">
          <cell r="D6" t="str">
            <v>E-mail</v>
          </cell>
        </row>
      </sheetData>
      <sheetData sheetId="41" refreshError="1"/>
      <sheetData sheetId="42">
        <row r="2">
          <cell r="D2">
            <v>0</v>
          </cell>
        </row>
      </sheetData>
      <sheetData sheetId="43">
        <row r="2">
          <cell r="D2">
            <v>0</v>
          </cell>
        </row>
      </sheetData>
      <sheetData sheetId="44">
        <row r="2">
          <cell r="D2">
            <v>0</v>
          </cell>
        </row>
      </sheetData>
      <sheetData sheetId="45">
        <row r="2">
          <cell r="D2">
            <v>0</v>
          </cell>
        </row>
      </sheetData>
      <sheetData sheetId="46">
        <row r="2">
          <cell r="D2">
            <v>0</v>
          </cell>
        </row>
      </sheetData>
      <sheetData sheetId="47">
        <row r="2">
          <cell r="D2">
            <v>0</v>
          </cell>
        </row>
      </sheetData>
      <sheetData sheetId="48">
        <row r="2">
          <cell r="D2">
            <v>0</v>
          </cell>
        </row>
      </sheetData>
      <sheetData sheetId="49">
        <row r="6">
          <cell r="D6" t="str">
            <v>E-mail</v>
          </cell>
        </row>
      </sheetData>
      <sheetData sheetId="50">
        <row r="2">
          <cell r="D2">
            <v>0</v>
          </cell>
        </row>
      </sheetData>
      <sheetData sheetId="51">
        <row r="2">
          <cell r="D2">
            <v>0</v>
          </cell>
        </row>
      </sheetData>
      <sheetData sheetId="52" refreshError="1"/>
      <sheetData sheetId="53" refreshError="1"/>
      <sheetData sheetId="54" refreshError="1"/>
      <sheetData sheetId="55">
        <row r="2">
          <cell r="D2">
            <v>0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>
        <row r="7">
          <cell r="D7" t="str">
            <v>JAN</v>
          </cell>
        </row>
      </sheetData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W51"/>
  <sheetViews>
    <sheetView tabSelected="1" view="pageBreakPreview" topLeftCell="D16" zoomScale="90" zoomScaleNormal="90" zoomScaleSheetLayoutView="90" workbookViewId="0">
      <selection activeCell="B7" sqref="B7:O7"/>
    </sheetView>
  </sheetViews>
  <sheetFormatPr defaultRowHeight="15.75"/>
  <cols>
    <col min="1" max="1" width="20.140625" style="24" customWidth="1"/>
    <col min="2" max="2" width="8.7109375" customWidth="1"/>
    <col min="3" max="4" width="22" customWidth="1"/>
    <col min="5" max="7" width="15.7109375" customWidth="1"/>
    <col min="8" max="8" width="22.7109375" customWidth="1"/>
    <col min="9" max="10" width="26" customWidth="1"/>
    <col min="11" max="11" width="28.5703125" bestFit="1" customWidth="1"/>
    <col min="12" max="15" width="26" customWidth="1"/>
    <col min="16" max="16" width="22" style="28" bestFit="1" customWidth="1"/>
    <col min="17" max="17" width="20.5703125" bestFit="1" customWidth="1"/>
    <col min="18" max="18" width="22" bestFit="1" customWidth="1"/>
    <col min="19" max="19" width="13" customWidth="1"/>
    <col min="20" max="20" width="15.42578125" customWidth="1"/>
    <col min="21" max="21" width="12.28515625" customWidth="1"/>
    <col min="22" max="22" width="9.28515625" customWidth="1"/>
    <col min="23" max="23" width="10.28515625" customWidth="1"/>
    <col min="24" max="25" width="9.140625" customWidth="1"/>
  </cols>
  <sheetData>
    <row r="1" spans="1:21">
      <c r="B1" s="219" t="s">
        <v>403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57" t="s">
        <v>302</v>
      </c>
      <c r="P1" s="258"/>
    </row>
    <row r="2" spans="1:21" s="1" customFormat="1" ht="50.1" customHeight="1">
      <c r="A2" s="25"/>
      <c r="B2" s="412"/>
      <c r="C2" s="413"/>
      <c r="D2" s="413"/>
      <c r="E2" s="413"/>
      <c r="F2" s="413"/>
      <c r="G2" s="413"/>
      <c r="H2" s="413"/>
      <c r="I2" s="413"/>
      <c r="J2" s="413"/>
      <c r="K2" s="431" t="s">
        <v>158</v>
      </c>
      <c r="L2" s="401">
        <f>BDI!D17</f>
        <v>0.26750000000000002</v>
      </c>
      <c r="M2" s="401"/>
      <c r="N2" s="270" t="s">
        <v>150</v>
      </c>
      <c r="O2" s="482">
        <v>45748</v>
      </c>
      <c r="P2" s="259"/>
    </row>
    <row r="3" spans="1:21" s="1" customFormat="1" ht="50.1" customHeight="1">
      <c r="A3" s="25"/>
      <c r="B3" s="467"/>
      <c r="C3" s="468"/>
      <c r="D3" s="468"/>
      <c r="E3" s="468"/>
      <c r="F3" s="468"/>
      <c r="G3" s="468"/>
      <c r="H3" s="468"/>
      <c r="I3" s="468"/>
      <c r="J3" s="468"/>
      <c r="K3" s="431" t="s">
        <v>159</v>
      </c>
      <c r="L3" s="401">
        <f>BDI!D38</f>
        <v>0.15</v>
      </c>
      <c r="M3" s="484"/>
      <c r="N3" s="269" t="s">
        <v>151</v>
      </c>
      <c r="O3" s="482">
        <v>45839</v>
      </c>
      <c r="P3" s="259"/>
    </row>
    <row r="4" spans="1:21" s="1" customFormat="1" ht="50.1" customHeight="1">
      <c r="A4" s="25"/>
      <c r="B4" s="520" t="s">
        <v>458</v>
      </c>
      <c r="C4" s="521"/>
      <c r="D4" s="521"/>
      <c r="E4" s="521"/>
      <c r="F4" s="521"/>
      <c r="G4" s="521"/>
      <c r="H4" s="521"/>
      <c r="I4" s="521"/>
      <c r="J4" s="522"/>
      <c r="K4" s="501" t="s">
        <v>440</v>
      </c>
      <c r="L4" s="501"/>
      <c r="M4" s="439"/>
      <c r="N4" s="270" t="s">
        <v>444</v>
      </c>
      <c r="O4" s="481">
        <v>45809</v>
      </c>
      <c r="P4" s="260"/>
    </row>
    <row r="5" spans="1:21" s="1" customFormat="1" ht="50.1" customHeight="1">
      <c r="A5" s="25"/>
      <c r="B5" s="523" t="s">
        <v>459</v>
      </c>
      <c r="C5" s="524"/>
      <c r="D5" s="524"/>
      <c r="E5" s="524"/>
      <c r="F5" s="524"/>
      <c r="G5" s="524"/>
      <c r="H5" s="524"/>
      <c r="I5" s="524"/>
      <c r="J5" s="525"/>
      <c r="K5" s="400" t="s">
        <v>441</v>
      </c>
      <c r="L5" s="400" t="s">
        <v>442</v>
      </c>
      <c r="M5" s="439"/>
      <c r="N5" s="270" t="s">
        <v>462</v>
      </c>
      <c r="O5" s="481">
        <v>45901</v>
      </c>
      <c r="P5" s="260"/>
    </row>
    <row r="6" spans="1:21" s="1" customFormat="1" ht="50.1" customHeight="1">
      <c r="A6" s="25"/>
      <c r="B6" s="526" t="s">
        <v>460</v>
      </c>
      <c r="C6" s="527"/>
      <c r="D6" s="527"/>
      <c r="E6" s="527"/>
      <c r="F6" s="527"/>
      <c r="G6" s="527"/>
      <c r="H6" s="527"/>
      <c r="I6" s="527"/>
      <c r="J6" s="528"/>
      <c r="K6" s="414">
        <f>'ENC. SOCIAIS'!E48/100</f>
        <v>1.1136000000000001</v>
      </c>
      <c r="L6" s="414">
        <f>'ENC. SOCIAIS'!F48/100</f>
        <v>0.69820000000000004</v>
      </c>
      <c r="M6" s="414"/>
      <c r="N6" s="270" t="s">
        <v>463</v>
      </c>
      <c r="O6" s="483">
        <v>0</v>
      </c>
      <c r="P6" s="485" t="s">
        <v>466</v>
      </c>
    </row>
    <row r="7" spans="1:21" ht="54.75" customHeight="1">
      <c r="A7" s="26"/>
      <c r="B7" s="503" t="s">
        <v>461</v>
      </c>
      <c r="C7" s="504"/>
      <c r="D7" s="504"/>
      <c r="E7" s="504"/>
      <c r="F7" s="504"/>
      <c r="G7" s="504"/>
      <c r="H7" s="504"/>
      <c r="I7" s="505"/>
      <c r="J7" s="505"/>
      <c r="K7" s="505"/>
      <c r="L7" s="505"/>
      <c r="M7" s="505"/>
      <c r="N7" s="505"/>
      <c r="O7" s="506"/>
      <c r="P7" s="262"/>
      <c r="Q7" s="262"/>
      <c r="R7" s="262"/>
    </row>
    <row r="8" spans="1:21">
      <c r="A8" s="25"/>
      <c r="B8" s="507" t="s">
        <v>0</v>
      </c>
      <c r="C8" s="507" t="s">
        <v>93</v>
      </c>
      <c r="D8" s="507" t="s">
        <v>94</v>
      </c>
      <c r="E8" s="496" t="s">
        <v>1</v>
      </c>
      <c r="F8" s="496"/>
      <c r="G8" s="496"/>
      <c r="H8" s="496"/>
      <c r="I8" s="508" t="s">
        <v>2</v>
      </c>
      <c r="J8" s="511" t="s">
        <v>3</v>
      </c>
      <c r="K8" s="511" t="s">
        <v>21</v>
      </c>
      <c r="L8" s="511" t="s">
        <v>149</v>
      </c>
      <c r="M8" s="514" t="s">
        <v>464</v>
      </c>
      <c r="N8" s="514" t="s">
        <v>465</v>
      </c>
      <c r="O8" s="517" t="s">
        <v>142</v>
      </c>
      <c r="P8" s="258"/>
      <c r="Q8" s="258"/>
      <c r="R8" s="258"/>
    </row>
    <row r="9" spans="1:21" ht="15" customHeight="1">
      <c r="A9" s="25"/>
      <c r="B9" s="507"/>
      <c r="C9" s="507"/>
      <c r="D9" s="507"/>
      <c r="E9" s="497"/>
      <c r="F9" s="497"/>
      <c r="G9" s="497"/>
      <c r="H9" s="498"/>
      <c r="I9" s="509"/>
      <c r="J9" s="512"/>
      <c r="K9" s="512"/>
      <c r="L9" s="512"/>
      <c r="M9" s="515"/>
      <c r="N9" s="515"/>
      <c r="O9" s="518"/>
      <c r="P9" s="258"/>
      <c r="Q9" s="258"/>
      <c r="R9" s="258"/>
    </row>
    <row r="10" spans="1:21" ht="15.75" customHeight="1">
      <c r="A10" s="25"/>
      <c r="B10" s="507"/>
      <c r="C10" s="507"/>
      <c r="D10" s="507"/>
      <c r="E10" s="497"/>
      <c r="F10" s="497"/>
      <c r="G10" s="497"/>
      <c r="H10" s="498"/>
      <c r="I10" s="509"/>
      <c r="J10" s="512"/>
      <c r="K10" s="512"/>
      <c r="L10" s="512"/>
      <c r="M10" s="515"/>
      <c r="N10" s="515"/>
      <c r="O10" s="518"/>
      <c r="P10" s="262"/>
    </row>
    <row r="11" spans="1:21" ht="31.5" customHeight="1">
      <c r="A11" s="25"/>
      <c r="B11" s="507"/>
      <c r="C11" s="507"/>
      <c r="D11" s="507"/>
      <c r="E11" s="499"/>
      <c r="F11" s="499"/>
      <c r="G11" s="499"/>
      <c r="H11" s="500"/>
      <c r="I11" s="510"/>
      <c r="J11" s="513"/>
      <c r="K11" s="513"/>
      <c r="L11" s="513"/>
      <c r="M11" s="516"/>
      <c r="N11" s="516"/>
      <c r="O11" s="519"/>
      <c r="P11" s="258"/>
      <c r="R11" s="258"/>
    </row>
    <row r="12" spans="1:21" ht="39.950000000000003" customHeight="1">
      <c r="A12" s="53"/>
      <c r="B12" s="42"/>
      <c r="C12" s="42"/>
      <c r="D12" s="42"/>
      <c r="E12" s="415" t="s">
        <v>286</v>
      </c>
      <c r="F12" s="416"/>
      <c r="G12" s="416"/>
      <c r="H12" s="417"/>
      <c r="I12" s="43"/>
      <c r="J12" s="107"/>
      <c r="K12" s="107"/>
      <c r="L12" s="107"/>
      <c r="M12" s="107"/>
      <c r="N12" s="43"/>
      <c r="O12" s="108"/>
      <c r="P12" s="263"/>
      <c r="Q12" s="29"/>
      <c r="R12" s="3"/>
      <c r="S12" s="3"/>
      <c r="T12" s="502"/>
      <c r="U12" s="502"/>
    </row>
    <row r="13" spans="1:21" ht="39.950000000000003" customHeight="1">
      <c r="A13" s="27"/>
      <c r="B13" s="44">
        <v>1</v>
      </c>
      <c r="C13" s="44" t="s">
        <v>11</v>
      </c>
      <c r="D13" s="44" t="s">
        <v>236</v>
      </c>
      <c r="E13" s="492" t="s">
        <v>303</v>
      </c>
      <c r="F13" s="492"/>
      <c r="G13" s="492"/>
      <c r="H13" s="492"/>
      <c r="I13" s="45" t="s">
        <v>300</v>
      </c>
      <c r="J13" s="45">
        <f>'MC MODULO'!F15</f>
        <v>69</v>
      </c>
      <c r="K13" s="418">
        <f>$L$2</f>
        <v>0.26750000000000002</v>
      </c>
      <c r="L13" s="45">
        <f>Mob!$B$25</f>
        <v>41.96</v>
      </c>
      <c r="M13" s="45">
        <f>TRUNC(L13*(1-$O$6),2)</f>
        <v>41.96</v>
      </c>
      <c r="N13" s="45">
        <f>TRUNC(M13*(1+K13),2)</f>
        <v>53.18</v>
      </c>
      <c r="O13" s="45">
        <f>TRUNC(J13*N13,2)</f>
        <v>3669.42</v>
      </c>
      <c r="P13" s="261"/>
      <c r="Q13" s="27"/>
      <c r="R13" s="3"/>
      <c r="S13" s="31"/>
      <c r="T13" s="95"/>
    </row>
    <row r="14" spans="1:21" ht="39.950000000000003" customHeight="1">
      <c r="A14" s="27"/>
      <c r="B14" s="44">
        <v>2</v>
      </c>
      <c r="C14" s="44" t="s">
        <v>11</v>
      </c>
      <c r="D14" s="44" t="s">
        <v>236</v>
      </c>
      <c r="E14" s="492" t="s">
        <v>304</v>
      </c>
      <c r="F14" s="492"/>
      <c r="G14" s="492"/>
      <c r="H14" s="492"/>
      <c r="I14" s="45" t="s">
        <v>300</v>
      </c>
      <c r="J14" s="45">
        <f>'MC MODULO'!F20</f>
        <v>69</v>
      </c>
      <c r="K14" s="418">
        <f>$L$2</f>
        <v>0.26750000000000002</v>
      </c>
      <c r="L14" s="45">
        <f>Mob!$B$25</f>
        <v>41.96</v>
      </c>
      <c r="M14" s="45">
        <f>TRUNC(L14*(1-$O$6),2)</f>
        <v>41.96</v>
      </c>
      <c r="N14" s="45">
        <f>TRUNC(M14*(1+K14),2)</f>
        <v>53.18</v>
      </c>
      <c r="O14" s="45">
        <f>TRUNC(J14*N14,2)</f>
        <v>3669.42</v>
      </c>
      <c r="P14" s="261"/>
      <c r="Q14" s="27"/>
      <c r="R14" s="3"/>
      <c r="S14" s="31"/>
      <c r="T14" s="95"/>
    </row>
    <row r="15" spans="1:21" ht="39.950000000000003" customHeight="1">
      <c r="A15" s="53"/>
      <c r="B15" s="42"/>
      <c r="C15" s="42"/>
      <c r="D15" s="42" t="s">
        <v>99</v>
      </c>
      <c r="E15" s="419" t="s">
        <v>287</v>
      </c>
      <c r="F15" s="420"/>
      <c r="G15" s="420"/>
      <c r="H15" s="421"/>
      <c r="I15" s="43"/>
      <c r="J15" s="107"/>
      <c r="K15" s="107"/>
      <c r="L15" s="107"/>
      <c r="M15" s="107"/>
      <c r="N15" s="43"/>
      <c r="O15" s="108"/>
      <c r="P15" s="263"/>
      <c r="Q15" s="27"/>
      <c r="R15" s="3"/>
      <c r="S15" s="3"/>
    </row>
    <row r="16" spans="1:21" ht="39.950000000000003" customHeight="1">
      <c r="A16" s="27"/>
      <c r="B16" s="44">
        <v>3</v>
      </c>
      <c r="C16" s="44" t="s">
        <v>11</v>
      </c>
      <c r="D16" s="44" t="s">
        <v>237</v>
      </c>
      <c r="E16" s="493" t="s">
        <v>140</v>
      </c>
      <c r="F16" s="494"/>
      <c r="G16" s="494"/>
      <c r="H16" s="495"/>
      <c r="I16" s="45" t="s">
        <v>301</v>
      </c>
      <c r="J16" s="45">
        <f>'MC MODULO'!B27</f>
        <v>1</v>
      </c>
      <c r="K16" s="418">
        <f>$L$2</f>
        <v>0.26750000000000002</v>
      </c>
      <c r="L16" s="45">
        <f>' Canteiro'!$F$11</f>
        <v>4786.8599999999997</v>
      </c>
      <c r="M16" s="45">
        <f>TRUNC(L16*(1-$O$6),2)</f>
        <v>4786.8599999999997</v>
      </c>
      <c r="N16" s="45">
        <f>TRUNC(M16*(1+K16),2)</f>
        <v>6067.34</v>
      </c>
      <c r="O16" s="45">
        <f>TRUNC(J16*N16,2)</f>
        <v>6067.34</v>
      </c>
      <c r="P16" s="261"/>
      <c r="Q16" s="27"/>
      <c r="R16" s="3"/>
      <c r="S16" s="31"/>
      <c r="T16" s="95"/>
    </row>
    <row r="17" spans="1:23" ht="39.950000000000003" customHeight="1">
      <c r="A17" s="27"/>
      <c r="B17" s="44">
        <v>4</v>
      </c>
      <c r="C17" s="44" t="s">
        <v>12</v>
      </c>
      <c r="D17" s="44">
        <v>103689</v>
      </c>
      <c r="E17" s="492" t="s">
        <v>269</v>
      </c>
      <c r="F17" s="492"/>
      <c r="G17" s="492"/>
      <c r="H17" s="492"/>
      <c r="I17" s="45" t="s">
        <v>6</v>
      </c>
      <c r="J17" s="45">
        <f>'MC MODULO'!H32</f>
        <v>8</v>
      </c>
      <c r="K17" s="418">
        <f>$L$2</f>
        <v>0.26750000000000002</v>
      </c>
      <c r="L17" s="45">
        <f>CPUs!J8</f>
        <v>350.6</v>
      </c>
      <c r="M17" s="45">
        <f>TRUNC(L17*(1-$O$6),2)</f>
        <v>350.6</v>
      </c>
      <c r="N17" s="45">
        <f>TRUNC(M17*(1+K17),2)</f>
        <v>444.38</v>
      </c>
      <c r="O17" s="45">
        <f>TRUNC(J17*N17,2)</f>
        <v>3555.04</v>
      </c>
      <c r="P17" s="264"/>
      <c r="Q17" s="27"/>
      <c r="R17" s="3"/>
      <c r="S17" s="31"/>
      <c r="T17" s="95"/>
    </row>
    <row r="18" spans="1:23" ht="39.950000000000003" customHeight="1">
      <c r="A18" s="27"/>
      <c r="B18" s="42"/>
      <c r="C18" s="42"/>
      <c r="D18" s="42" t="s">
        <v>99</v>
      </c>
      <c r="E18" s="419" t="s">
        <v>288</v>
      </c>
      <c r="F18" s="420"/>
      <c r="G18" s="420"/>
      <c r="H18" s="421"/>
      <c r="I18" s="43"/>
      <c r="J18" s="107"/>
      <c r="K18" s="107"/>
      <c r="L18" s="107"/>
      <c r="M18" s="107"/>
      <c r="N18" s="43"/>
      <c r="O18" s="108"/>
      <c r="P18" s="264"/>
      <c r="Q18" s="27"/>
      <c r="R18" s="3"/>
      <c r="S18" s="31"/>
      <c r="T18" s="95"/>
    </row>
    <row r="19" spans="1:23" ht="39.950000000000003" customHeight="1">
      <c r="A19" s="27"/>
      <c r="B19" s="44">
        <v>5</v>
      </c>
      <c r="C19" s="44" t="s">
        <v>11</v>
      </c>
      <c r="D19" s="44" t="s">
        <v>238</v>
      </c>
      <c r="E19" s="492" t="s">
        <v>289</v>
      </c>
      <c r="F19" s="492"/>
      <c r="G19" s="492"/>
      <c r="H19" s="492"/>
      <c r="I19" s="45" t="s">
        <v>5</v>
      </c>
      <c r="J19" s="45">
        <v>1</v>
      </c>
      <c r="K19" s="418">
        <f>$L$2</f>
        <v>0.26750000000000002</v>
      </c>
      <c r="L19" s="45">
        <f>'Adm Local'!$H$104</f>
        <v>119900.73</v>
      </c>
      <c r="M19" s="45">
        <f>TRUNC(L19*(1-$O$6),2)</f>
        <v>119900.73</v>
      </c>
      <c r="N19" s="45">
        <f>TRUNC(M19*(1+K19),2)</f>
        <v>151974.17000000001</v>
      </c>
      <c r="O19" s="45">
        <f>TRUNC(J19*N19,2)</f>
        <v>151974.17000000001</v>
      </c>
      <c r="P19" s="261"/>
      <c r="Q19" s="27"/>
      <c r="R19" s="3"/>
      <c r="S19" s="31"/>
      <c r="T19" s="95"/>
    </row>
    <row r="20" spans="1:23" ht="39.950000000000003" customHeight="1">
      <c r="A20" s="27"/>
      <c r="B20" s="42"/>
      <c r="C20" s="42"/>
      <c r="D20" s="42" t="s">
        <v>99</v>
      </c>
      <c r="E20" s="419" t="s">
        <v>405</v>
      </c>
      <c r="F20" s="420"/>
      <c r="G20" s="420"/>
      <c r="H20" s="421"/>
      <c r="I20" s="43"/>
      <c r="J20" s="43"/>
      <c r="K20" s="43"/>
      <c r="L20" s="43"/>
      <c r="M20" s="43"/>
      <c r="N20" s="43"/>
      <c r="O20" s="43"/>
      <c r="P20" s="264"/>
      <c r="Q20" s="27"/>
      <c r="R20" s="3"/>
      <c r="S20" s="3"/>
      <c r="T20" s="97"/>
      <c r="U20" s="97"/>
      <c r="V20" s="97"/>
      <c r="W20" s="4"/>
    </row>
    <row r="21" spans="1:23" ht="40.5" customHeight="1">
      <c r="A21" s="27"/>
      <c r="B21" s="44">
        <v>6</v>
      </c>
      <c r="C21" s="44" t="s">
        <v>17</v>
      </c>
      <c r="D21" s="265">
        <v>2496</v>
      </c>
      <c r="E21" s="492" t="s">
        <v>406</v>
      </c>
      <c r="F21" s="492"/>
      <c r="G21" s="492"/>
      <c r="H21" s="492"/>
      <c r="I21" s="45" t="s">
        <v>5</v>
      </c>
      <c r="J21" s="45">
        <f>'MC MODULO'!$H$46</f>
        <v>7372.62</v>
      </c>
      <c r="K21" s="418">
        <f>$L$2</f>
        <v>0.26750000000000002</v>
      </c>
      <c r="L21" s="45">
        <f>CPUs!J21</f>
        <v>0.46</v>
      </c>
      <c r="M21" s="45">
        <f>TRUNC(L21*(1-$O$6),2)</f>
        <v>0.46</v>
      </c>
      <c r="N21" s="45">
        <f>TRUNC(M21*(1+K21),2)</f>
        <v>0.57999999999999996</v>
      </c>
      <c r="O21" s="45">
        <f t="shared" ref="O21" si="0">TRUNC(J21*N21,2)</f>
        <v>4276.1099999999997</v>
      </c>
      <c r="P21" s="264"/>
      <c r="Q21" s="27"/>
      <c r="R21" s="3"/>
      <c r="S21" s="3"/>
      <c r="T21" s="97"/>
      <c r="U21" s="97"/>
      <c r="V21" s="97"/>
      <c r="W21" s="4"/>
    </row>
    <row r="22" spans="1:23" ht="40.5" customHeight="1">
      <c r="A22" s="27"/>
      <c r="B22" s="42"/>
      <c r="C22" s="42"/>
      <c r="D22" s="42" t="s">
        <v>99</v>
      </c>
      <c r="E22" s="419" t="s">
        <v>8</v>
      </c>
      <c r="F22" s="420"/>
      <c r="G22" s="420"/>
      <c r="H22" s="421"/>
      <c r="I22" s="43"/>
      <c r="J22" s="43"/>
      <c r="K22" s="43"/>
      <c r="L22" s="43"/>
      <c r="M22" s="43"/>
      <c r="N22" s="43"/>
      <c r="O22" s="43"/>
      <c r="P22" s="264"/>
      <c r="Q22" s="27"/>
      <c r="R22" s="3"/>
      <c r="S22" s="31"/>
      <c r="T22" s="96"/>
      <c r="U22" s="3"/>
      <c r="V22" s="3"/>
      <c r="W22" s="3"/>
    </row>
    <row r="23" spans="1:23" ht="24.95" customHeight="1">
      <c r="A23" s="27"/>
      <c r="B23" s="44">
        <v>7</v>
      </c>
      <c r="C23" s="44" t="s">
        <v>17</v>
      </c>
      <c r="D23" s="265">
        <v>9387</v>
      </c>
      <c r="E23" s="492" t="s">
        <v>392</v>
      </c>
      <c r="F23" s="492"/>
      <c r="G23" s="492"/>
      <c r="H23" s="492"/>
      <c r="I23" s="45" t="s">
        <v>5</v>
      </c>
      <c r="J23" s="45">
        <f>'MC MODULO'!H53</f>
        <v>309650.03999999998</v>
      </c>
      <c r="K23" s="418">
        <f>$L$3</f>
        <v>0.15</v>
      </c>
      <c r="L23" s="45">
        <v>1.29</v>
      </c>
      <c r="M23" s="45">
        <f>TRUNC(L23*(1-$O$6),2)</f>
        <v>1.29</v>
      </c>
      <c r="N23" s="45">
        <f>TRUNC(M23*(1+K23),2)</f>
        <v>1.48</v>
      </c>
      <c r="O23" s="45">
        <f t="shared" ref="O23" si="1">TRUNC(J23*N23,2)</f>
        <v>458282.05</v>
      </c>
      <c r="P23" s="264"/>
      <c r="Q23" s="27"/>
      <c r="R23" s="3"/>
      <c r="S23" s="31"/>
      <c r="T23" s="96"/>
    </row>
    <row r="24" spans="1:23" ht="58.5" customHeight="1">
      <c r="A24" s="27"/>
      <c r="B24" s="44">
        <v>8</v>
      </c>
      <c r="C24" s="44" t="s">
        <v>11</v>
      </c>
      <c r="D24" s="265" t="s">
        <v>378</v>
      </c>
      <c r="E24" s="492" t="s">
        <v>379</v>
      </c>
      <c r="F24" s="492"/>
      <c r="G24" s="492"/>
      <c r="H24" s="492"/>
      <c r="I24" s="45" t="s">
        <v>6</v>
      </c>
      <c r="J24" s="45">
        <f>'MC MODULO'!H58</f>
        <v>7372.62</v>
      </c>
      <c r="K24" s="418">
        <f>$L$2</f>
        <v>0.26750000000000002</v>
      </c>
      <c r="L24" s="45">
        <f>CPUs!J29</f>
        <v>42.36</v>
      </c>
      <c r="M24" s="45">
        <f>TRUNC(L24*(1-$O$6),2)</f>
        <v>42.36</v>
      </c>
      <c r="N24" s="45">
        <f>TRUNC(M24*(1+K24),2)</f>
        <v>53.69</v>
      </c>
      <c r="O24" s="45">
        <f>TRUNC(J24*N24,2)</f>
        <v>395835.96</v>
      </c>
      <c r="P24" s="264"/>
      <c r="Q24" s="27"/>
      <c r="R24" s="3"/>
      <c r="S24" s="3"/>
      <c r="T24" s="3"/>
    </row>
    <row r="25" spans="1:23" ht="39.950000000000003" customHeight="1">
      <c r="A25" s="27"/>
      <c r="B25" s="422"/>
      <c r="C25" s="422"/>
      <c r="D25" s="42" t="s">
        <v>99</v>
      </c>
      <c r="E25" s="423" t="s">
        <v>9</v>
      </c>
      <c r="F25" s="423"/>
      <c r="G25" s="423"/>
      <c r="H25" s="423"/>
      <c r="I25" s="424"/>
      <c r="J25" s="425"/>
      <c r="K25" s="425"/>
      <c r="L25" s="425"/>
      <c r="M25" s="425"/>
      <c r="N25" s="425"/>
      <c r="O25" s="208"/>
      <c r="P25" s="264"/>
      <c r="Q25" s="27"/>
      <c r="R25" s="3"/>
      <c r="S25" s="31"/>
    </row>
    <row r="26" spans="1:23" ht="47.45" customHeight="1">
      <c r="A26" s="27"/>
      <c r="B26" s="46">
        <v>9</v>
      </c>
      <c r="C26" s="44" t="s">
        <v>95</v>
      </c>
      <c r="D26" s="265">
        <v>2003377</v>
      </c>
      <c r="E26" s="492" t="s">
        <v>404</v>
      </c>
      <c r="F26" s="492"/>
      <c r="G26" s="492"/>
      <c r="H26" s="492"/>
      <c r="I26" s="47" t="s">
        <v>10</v>
      </c>
      <c r="J26" s="45">
        <f>'MC MODULO'!$H$65</f>
        <v>2182.73</v>
      </c>
      <c r="K26" s="418">
        <f>$L$2</f>
        <v>0.26750000000000002</v>
      </c>
      <c r="L26" s="45">
        <f>CPUs!J40</f>
        <v>58.54</v>
      </c>
      <c r="M26" s="45">
        <f>TRUNC(L26*(1-$O$6),2)</f>
        <v>58.54</v>
      </c>
      <c r="N26" s="45">
        <f>TRUNC(M26*(1+K26),2)</f>
        <v>74.19</v>
      </c>
      <c r="O26" s="45">
        <f>TRUNC(J26*N26,2)</f>
        <v>161936.73000000001</v>
      </c>
      <c r="P26" s="264"/>
      <c r="Q26" s="27"/>
      <c r="R26" s="3"/>
      <c r="S26" s="31"/>
      <c r="T26" s="96"/>
    </row>
    <row r="27" spans="1:23" ht="39.950000000000003" customHeight="1">
      <c r="A27" s="27"/>
      <c r="B27" s="46">
        <v>10</v>
      </c>
      <c r="C27" s="44" t="s">
        <v>17</v>
      </c>
      <c r="D27" s="265">
        <v>8424</v>
      </c>
      <c r="E27" s="492" t="s">
        <v>427</v>
      </c>
      <c r="F27" s="492"/>
      <c r="G27" s="492"/>
      <c r="H27" s="492"/>
      <c r="I27" s="47" t="s">
        <v>10</v>
      </c>
      <c r="J27" s="45">
        <f>'MC MODULO'!$H$70</f>
        <v>2182.73</v>
      </c>
      <c r="K27" s="418">
        <f>$L$2</f>
        <v>0.26750000000000002</v>
      </c>
      <c r="L27" s="45">
        <f>CPUs!J56</f>
        <v>7.28</v>
      </c>
      <c r="M27" s="45">
        <f>TRUNC(L27*(1-$O$6),2)</f>
        <v>7.28</v>
      </c>
      <c r="N27" s="45">
        <f>TRUNC(M27*(1+K27),2)</f>
        <v>9.2200000000000006</v>
      </c>
      <c r="O27" s="45">
        <f>TRUNC(J27*N27,2)</f>
        <v>20124.77</v>
      </c>
      <c r="P27" s="264"/>
      <c r="Q27" s="27"/>
      <c r="R27" s="3"/>
      <c r="S27" s="3"/>
      <c r="T27" s="3"/>
    </row>
    <row r="28" spans="1:23" ht="39.950000000000003" customHeight="1">
      <c r="A28" s="27"/>
      <c r="B28" s="426"/>
      <c r="C28" s="426"/>
      <c r="D28" s="42" t="s">
        <v>99</v>
      </c>
      <c r="E28" s="416" t="s">
        <v>141</v>
      </c>
      <c r="F28" s="427"/>
      <c r="G28" s="427"/>
      <c r="H28" s="427"/>
      <c r="I28" s="428"/>
      <c r="J28" s="429"/>
      <c r="K28" s="429"/>
      <c r="L28" s="429"/>
      <c r="M28" s="429"/>
      <c r="N28" s="429"/>
      <c r="O28" s="430"/>
      <c r="P28" s="261"/>
      <c r="Q28" s="27"/>
      <c r="R28" s="3"/>
      <c r="S28" s="31"/>
      <c r="T28" s="96"/>
    </row>
    <row r="29" spans="1:23" ht="39.950000000000003" customHeight="1">
      <c r="A29" s="27"/>
      <c r="B29" s="44">
        <v>11</v>
      </c>
      <c r="C29" s="44" t="s">
        <v>95</v>
      </c>
      <c r="D29" s="265">
        <v>5915321</v>
      </c>
      <c r="E29" s="493" t="s">
        <v>139</v>
      </c>
      <c r="F29" s="494"/>
      <c r="G29" s="494"/>
      <c r="H29" s="495"/>
      <c r="I29" s="45" t="s">
        <v>107</v>
      </c>
      <c r="J29" s="45">
        <f>'MC MODULO'!$H$81</f>
        <v>210969.74783124001</v>
      </c>
      <c r="K29" s="418">
        <f>$L$2</f>
        <v>0.26750000000000002</v>
      </c>
      <c r="L29" s="45">
        <f>CPUs!J63</f>
        <v>0.66</v>
      </c>
      <c r="M29" s="45">
        <f>TRUNC(L29*(1-$O$6),2)</f>
        <v>0.66</v>
      </c>
      <c r="N29" s="45">
        <f>TRUNC(M29*(1+K29),2)</f>
        <v>0.83</v>
      </c>
      <c r="O29" s="45">
        <f>TRUNC(J29*N29,2)</f>
        <v>175104.89</v>
      </c>
      <c r="P29" s="264"/>
      <c r="Q29" s="27"/>
      <c r="R29" s="3"/>
      <c r="S29" s="31"/>
      <c r="T29" s="96"/>
    </row>
    <row r="30" spans="1:23" ht="39.950000000000003" customHeight="1">
      <c r="A30" s="27"/>
      <c r="B30" s="490" t="s">
        <v>443</v>
      </c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1"/>
      <c r="N30" s="491"/>
      <c r="O30" s="5">
        <f>1384495.9*(1-O6)</f>
        <v>1384495.9</v>
      </c>
      <c r="P30" s="264"/>
      <c r="Q30" s="486"/>
      <c r="R30" s="3"/>
      <c r="S30" s="31"/>
      <c r="T30" s="96"/>
    </row>
    <row r="31" spans="1:23" ht="39.950000000000003" customHeight="1">
      <c r="A31" s="27"/>
      <c r="B31" s="49"/>
      <c r="C31" s="4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67"/>
      <c r="O31" s="266"/>
      <c r="P31" s="264"/>
      <c r="Q31" s="27"/>
      <c r="R31" s="3"/>
      <c r="S31" s="31"/>
      <c r="T31" s="96"/>
    </row>
    <row r="32" spans="1:23" ht="39.950000000000003" customHeight="1">
      <c r="A32" s="27"/>
      <c r="D32" s="30"/>
      <c r="O32" s="33"/>
      <c r="P32" s="264"/>
      <c r="Q32" s="27"/>
      <c r="R32" s="3"/>
      <c r="S32" s="31"/>
      <c r="T32" s="96"/>
    </row>
    <row r="33" spans="1:20" ht="39.950000000000003" customHeight="1">
      <c r="A33" s="27"/>
      <c r="C33" s="23"/>
      <c r="P33" s="264"/>
      <c r="Q33" s="27"/>
      <c r="R33" s="3"/>
      <c r="S33" s="31"/>
      <c r="T33" s="96"/>
    </row>
    <row r="34" spans="1:20" ht="39.950000000000003" customHeight="1">
      <c r="A34" s="27"/>
      <c r="C34" s="23"/>
      <c r="P34" s="264"/>
      <c r="Q34" s="27"/>
      <c r="R34" s="3"/>
      <c r="S34" s="31"/>
      <c r="T34" s="96"/>
    </row>
    <row r="35" spans="1:20" ht="39.950000000000003" customHeight="1">
      <c r="A35" s="27"/>
      <c r="C35" s="23"/>
      <c r="P35" s="264"/>
      <c r="Q35" s="27"/>
      <c r="R35" s="3"/>
      <c r="S35" s="31"/>
      <c r="T35" s="96"/>
    </row>
    <row r="36" spans="1:20" ht="39.950000000000003" customHeight="1">
      <c r="A36" s="27"/>
      <c r="C36" s="23"/>
      <c r="N36" s="3"/>
      <c r="O36" s="33"/>
      <c r="P36" s="266"/>
    </row>
    <row r="37" spans="1:20" ht="39.950000000000003" customHeight="1">
      <c r="C37" s="23"/>
      <c r="O37" s="3"/>
      <c r="P37" s="266"/>
    </row>
    <row r="38" spans="1:20" ht="39.950000000000003" customHeight="1">
      <c r="C38" s="23"/>
      <c r="D38" t="s">
        <v>160</v>
      </c>
      <c r="O38" s="33"/>
    </row>
    <row r="39" spans="1:20" ht="15.6" customHeight="1">
      <c r="C39" s="23"/>
      <c r="J39" s="32"/>
    </row>
    <row r="40" spans="1:20">
      <c r="C40" s="23"/>
    </row>
    <row r="41" spans="1:20">
      <c r="C41" s="23"/>
    </row>
    <row r="42" spans="1:20">
      <c r="C42" s="23"/>
    </row>
    <row r="43" spans="1:20" ht="18.600000000000001" customHeight="1">
      <c r="C43" s="23"/>
    </row>
    <row r="44" spans="1:20">
      <c r="C44" s="23"/>
    </row>
    <row r="45" spans="1:20">
      <c r="C45" s="23"/>
    </row>
    <row r="46" spans="1:20">
      <c r="C46" s="23"/>
    </row>
    <row r="47" spans="1:20">
      <c r="C47" s="23"/>
    </row>
    <row r="48" spans="1:20">
      <c r="C48" s="23"/>
    </row>
    <row r="49" spans="3:3">
      <c r="C49" s="23"/>
    </row>
    <row r="50" spans="3:3">
      <c r="C50" s="23"/>
    </row>
    <row r="51" spans="3:3">
      <c r="C51" s="23"/>
    </row>
  </sheetData>
  <mergeCells count="29">
    <mergeCell ref="N8:N11"/>
    <mergeCell ref="O8:O11"/>
    <mergeCell ref="B4:J4"/>
    <mergeCell ref="B5:J5"/>
    <mergeCell ref="B6:J6"/>
    <mergeCell ref="M8:M11"/>
    <mergeCell ref="E19:H19"/>
    <mergeCell ref="E14:H14"/>
    <mergeCell ref="E8:H11"/>
    <mergeCell ref="K4:L4"/>
    <mergeCell ref="T12:U12"/>
    <mergeCell ref="E13:H13"/>
    <mergeCell ref="E16:H16"/>
    <mergeCell ref="E17:H17"/>
    <mergeCell ref="B7:O7"/>
    <mergeCell ref="B8:B11"/>
    <mergeCell ref="C8:C11"/>
    <mergeCell ref="D8:D11"/>
    <mergeCell ref="I8:I11"/>
    <mergeCell ref="J8:J11"/>
    <mergeCell ref="K8:K11"/>
    <mergeCell ref="L8:L11"/>
    <mergeCell ref="B30:N30"/>
    <mergeCell ref="E21:H21"/>
    <mergeCell ref="E26:H26"/>
    <mergeCell ref="E29:H29"/>
    <mergeCell ref="E27:H27"/>
    <mergeCell ref="E24:H24"/>
    <mergeCell ref="E23:H23"/>
  </mergeCells>
  <phoneticPr fontId="56"/>
  <printOptions horizontalCentered="1"/>
  <pageMargins left="0.51181102362204722" right="0.51181102362204722" top="0.78740157480314965" bottom="0.78740157480314965" header="0.31496062992125984" footer="0.31496062992125984"/>
  <pageSetup paperSize="9" scale="43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E0839-C1AB-4F86-84D8-672A619D49B0}">
  <sheetPr codeName="Planilha8">
    <pageSetUpPr fitToPage="1"/>
  </sheetPr>
  <dimension ref="A1:K47"/>
  <sheetViews>
    <sheetView view="pageBreakPreview" zoomScaleNormal="100" zoomScaleSheetLayoutView="100" workbookViewId="0">
      <selection activeCell="H23" sqref="H23"/>
    </sheetView>
  </sheetViews>
  <sheetFormatPr defaultColWidth="8.85546875" defaultRowHeight="0" customHeight="1" zeroHeight="1"/>
  <cols>
    <col min="1" max="1" width="11.85546875" style="34" customWidth="1"/>
    <col min="2" max="2" width="46.42578125" style="34" customWidth="1"/>
    <col min="3" max="3" width="22.85546875" style="34" bestFit="1" customWidth="1"/>
    <col min="4" max="7" width="14.140625" style="34" customWidth="1"/>
    <col min="8" max="8" width="14.28515625" style="34" bestFit="1" customWidth="1"/>
    <col min="9" max="9" width="17" style="34" customWidth="1"/>
    <col min="10" max="10" width="15" style="34" customWidth="1"/>
    <col min="11" max="11" width="15" style="34" bestFit="1" customWidth="1"/>
    <col min="12" max="16384" width="8.85546875" style="34"/>
  </cols>
  <sheetData>
    <row r="1" spans="1:11" ht="53.25" customHeight="1">
      <c r="A1" s="349"/>
      <c r="B1" s="350"/>
      <c r="C1" s="351"/>
      <c r="D1" s="352"/>
      <c r="E1" s="353"/>
      <c r="F1" s="353"/>
      <c r="G1" s="353"/>
      <c r="H1" s="8"/>
    </row>
    <row r="2" spans="1:11" ht="37.5" customHeight="1">
      <c r="A2" s="533" t="str">
        <f>'ORÇAMENTO SINTÉTICO'!B1</f>
        <v>PAVIMENTAÇÃO GRANÍTICA DA ESTRADA AÇU VELHO</v>
      </c>
      <c r="B2" s="533"/>
      <c r="C2" s="533"/>
      <c r="D2" s="533"/>
      <c r="E2" s="533"/>
      <c r="F2" s="533"/>
      <c r="G2" s="533"/>
      <c r="H2" s="19"/>
    </row>
    <row r="3" spans="1:11" ht="46.5" customHeight="1">
      <c r="A3" s="534" t="s">
        <v>117</v>
      </c>
      <c r="B3" s="534"/>
      <c r="C3" s="534"/>
      <c r="D3" s="534"/>
      <c r="E3" s="534"/>
      <c r="F3" s="534"/>
      <c r="G3" s="534"/>
    </row>
    <row r="4" spans="1:11" ht="15.75" thickBot="1">
      <c r="A4" s="354" t="s">
        <v>90</v>
      </c>
      <c r="B4" s="20" t="s">
        <v>112</v>
      </c>
      <c r="C4" s="21" t="s">
        <v>118</v>
      </c>
      <c r="D4" s="22" t="s">
        <v>119</v>
      </c>
      <c r="E4" s="22" t="s">
        <v>120</v>
      </c>
      <c r="F4" s="22" t="s">
        <v>121</v>
      </c>
      <c r="G4" s="402" t="s">
        <v>122</v>
      </c>
    </row>
    <row r="5" spans="1:11" ht="15" thickTop="1">
      <c r="A5" s="355"/>
      <c r="B5" s="10" t="str">
        <f>'ORÇAMENTO SINTÉTICO'!E12</f>
        <v>MOBILIZAÇÃO/DESMOBILIZAÇÃO</v>
      </c>
      <c r="C5" s="403">
        <f>SUM(D5:G5)</f>
        <v>1</v>
      </c>
      <c r="D5" s="37">
        <v>0.5</v>
      </c>
      <c r="E5" s="37"/>
      <c r="F5" s="37"/>
      <c r="G5" s="37">
        <v>0.5</v>
      </c>
      <c r="H5" s="36"/>
      <c r="I5" s="35"/>
      <c r="J5" s="36"/>
      <c r="K5" s="36"/>
    </row>
    <row r="6" spans="1:11" ht="15" thickBot="1">
      <c r="A6" s="356"/>
      <c r="B6" s="11"/>
      <c r="C6" s="404">
        <f>SUM('ORÇAMENTO SINTÉTICO'!O13:O14)</f>
        <v>7338.84</v>
      </c>
      <c r="D6" s="38">
        <f>$C$6*D5</f>
        <v>3669.42</v>
      </c>
      <c r="E6" s="38">
        <f>$C$6*E5</f>
        <v>0</v>
      </c>
      <c r="F6" s="38"/>
      <c r="G6" s="38">
        <f t="shared" ref="G6" si="0">$C$6*G5</f>
        <v>3669.42</v>
      </c>
      <c r="H6" s="36">
        <f>SUM(D6:G6)</f>
        <v>7338.84</v>
      </c>
      <c r="I6" s="36" t="str">
        <f>IF(H6=C6,"OK","")</f>
        <v>OK</v>
      </c>
      <c r="J6" s="36"/>
      <c r="K6" s="36"/>
    </row>
    <row r="7" spans="1:11" ht="15" customHeight="1" thickTop="1">
      <c r="A7" s="355"/>
      <c r="B7" s="10" t="str">
        <f>'ORÇAMENTO SINTÉTICO'!E15</f>
        <v>INSTALAÇÃO DE CANTEIRO</v>
      </c>
      <c r="C7" s="403">
        <f>SUM(D7:G7)</f>
        <v>1</v>
      </c>
      <c r="D7" s="37">
        <v>1</v>
      </c>
      <c r="E7" s="37"/>
      <c r="F7" s="37"/>
      <c r="G7" s="37"/>
      <c r="H7" s="36"/>
      <c r="I7" s="35"/>
      <c r="J7" s="36"/>
      <c r="K7" s="36"/>
    </row>
    <row r="8" spans="1:11" ht="15" thickBot="1">
      <c r="A8" s="356"/>
      <c r="B8" s="11"/>
      <c r="C8" s="404">
        <f>SUM('ORÇAMENTO SINTÉTICO'!O16:O17)</f>
        <v>9622.380000000001</v>
      </c>
      <c r="D8" s="38">
        <f>$C$8*D7</f>
        <v>9622.380000000001</v>
      </c>
      <c r="E8" s="38"/>
      <c r="F8" s="38"/>
      <c r="G8" s="38"/>
      <c r="H8" s="36">
        <f>SUM(D8:G8)</f>
        <v>9622.380000000001</v>
      </c>
      <c r="I8" s="36" t="str">
        <f>IF(H8=C8,"OK","")</f>
        <v>OK</v>
      </c>
      <c r="J8" s="36"/>
      <c r="K8" s="36"/>
    </row>
    <row r="9" spans="1:11" ht="15" customHeight="1" thickTop="1">
      <c r="A9" s="355"/>
      <c r="B9" s="10" t="str">
        <f>'ORÇAMENTO SINTÉTICO'!E18</f>
        <v>ADMINISTRAÇÃO LOCAL DA OBRA</v>
      </c>
      <c r="C9" s="403">
        <f>SUM(D9:G9)</f>
        <v>1</v>
      </c>
      <c r="D9" s="37">
        <f>(D6+D8+D14+D16+D12+D18)/($C$28-$C$10)</f>
        <v>0.21080747192992694</v>
      </c>
      <c r="E9" s="37">
        <f>(E6+E8+E14+E16+E12+E18)/($C$28-$C$10)</f>
        <v>0.25307803295281461</v>
      </c>
      <c r="F9" s="37">
        <f>(F6+F8+F14+F16+F12+F18)/($C$28-$C$10)</f>
        <v>0.25307803295281461</v>
      </c>
      <c r="G9" s="37">
        <f>(G6+G8+G14+G16+G12+G18)/($C$28-$C$10)</f>
        <v>0.28303646216444395</v>
      </c>
      <c r="H9" s="36"/>
      <c r="I9" s="35"/>
      <c r="J9" s="98"/>
      <c r="K9" s="36"/>
    </row>
    <row r="10" spans="1:11" ht="15" thickBot="1">
      <c r="A10" s="356"/>
      <c r="B10" s="11"/>
      <c r="C10" s="404">
        <f>SUM('ORÇAMENTO SINTÉTICO'!O19)</f>
        <v>151974.17000000001</v>
      </c>
      <c r="D10" s="38">
        <f t="shared" ref="D10:G10" si="1">$C$10*D9</f>
        <v>32037.290576348947</v>
      </c>
      <c r="E10" s="38">
        <f t="shared" si="1"/>
        <v>38461.324003236652</v>
      </c>
      <c r="F10" s="38">
        <f t="shared" si="1"/>
        <v>38461.324003236652</v>
      </c>
      <c r="G10" s="38">
        <f t="shared" si="1"/>
        <v>43014.231417177776</v>
      </c>
      <c r="H10" s="36">
        <f>SUM(D10:G10)</f>
        <v>151974.17000000001</v>
      </c>
      <c r="I10" s="36" t="str">
        <f>IF(H10=C10,"OK","")</f>
        <v>OK</v>
      </c>
      <c r="J10" s="36"/>
      <c r="K10" s="36"/>
    </row>
    <row r="11" spans="1:11" ht="15" customHeight="1" thickTop="1">
      <c r="A11" s="359"/>
      <c r="B11" s="99" t="str">
        <f>'MC MODULO'!B41</f>
        <v>TERRAPLENAGEM</v>
      </c>
      <c r="C11" s="403">
        <f>SUM(D11:G11)</f>
        <v>1</v>
      </c>
      <c r="D11" s="37">
        <v>1</v>
      </c>
      <c r="E11" s="37"/>
      <c r="F11" s="37"/>
      <c r="G11" s="37"/>
      <c r="H11" s="36"/>
      <c r="I11" s="35"/>
      <c r="J11" s="36"/>
      <c r="K11" s="36"/>
    </row>
    <row r="12" spans="1:11" ht="15" thickBot="1">
      <c r="A12" s="360"/>
      <c r="B12" s="13"/>
      <c r="C12" s="14">
        <f>'ORÇAMENTO SINTÉTICO'!O21</f>
        <v>4276.1099999999997</v>
      </c>
      <c r="D12" s="38">
        <f>$C$12*D11</f>
        <v>4276.1099999999997</v>
      </c>
      <c r="E12" s="38"/>
      <c r="F12" s="38"/>
      <c r="G12" s="38"/>
      <c r="H12" s="36">
        <f>SUM(D12:G12)</f>
        <v>4276.1099999999997</v>
      </c>
      <c r="I12" s="36" t="str">
        <f>IF(H12=C12,"OK","")</f>
        <v>OK</v>
      </c>
      <c r="J12" s="36"/>
      <c r="K12" s="36"/>
    </row>
    <row r="13" spans="1:11" ht="13.5" customHeight="1" thickTop="1">
      <c r="A13" s="355"/>
      <c r="B13" s="10" t="str">
        <f>'ORÇAMENTO SINTÉTICO'!E22</f>
        <v>PAVIMENTAÇÃO</v>
      </c>
      <c r="C13" s="403">
        <f>SUM(D13:G13)</f>
        <v>1</v>
      </c>
      <c r="D13" s="37">
        <v>0.2</v>
      </c>
      <c r="E13" s="37">
        <v>0.25</v>
      </c>
      <c r="F13" s="37">
        <v>0.25</v>
      </c>
      <c r="G13" s="37">
        <v>0.3</v>
      </c>
      <c r="H13" s="36"/>
      <c r="I13" s="35"/>
      <c r="J13" s="36"/>
      <c r="K13" s="36"/>
    </row>
    <row r="14" spans="1:11" ht="15" thickBot="1">
      <c r="A14" s="356"/>
      <c r="B14" s="11"/>
      <c r="C14" s="404">
        <f>SUM('ORÇAMENTO SINTÉTICO'!O23:O24)</f>
        <v>854118.01</v>
      </c>
      <c r="D14" s="38">
        <f t="shared" ref="D14:G14" si="2">$C$14*D13</f>
        <v>170823.60200000001</v>
      </c>
      <c r="E14" s="38">
        <f t="shared" si="2"/>
        <v>213529.5025</v>
      </c>
      <c r="F14" s="38">
        <f t="shared" si="2"/>
        <v>213529.5025</v>
      </c>
      <c r="G14" s="38">
        <f t="shared" si="2"/>
        <v>256235.40299999999</v>
      </c>
      <c r="H14" s="36">
        <f>SUM(D14:G14)</f>
        <v>854118.01</v>
      </c>
      <c r="I14" s="36" t="str">
        <f>IF(H14=C14,"OK","")</f>
        <v>OK</v>
      </c>
      <c r="J14" s="36"/>
      <c r="K14" s="36"/>
    </row>
    <row r="15" spans="1:11" ht="15" thickTop="1">
      <c r="A15" s="355"/>
      <c r="B15" s="39" t="str">
        <f>'ORÇAMENTO SINTÉTICO'!E25</f>
        <v>DRENAGEM</v>
      </c>
      <c r="C15" s="403">
        <f>SUM(D15:G15)</f>
        <v>1</v>
      </c>
      <c r="D15" s="37">
        <v>0.2</v>
      </c>
      <c r="E15" s="37">
        <v>0.3</v>
      </c>
      <c r="F15" s="37">
        <v>0.3</v>
      </c>
      <c r="G15" s="37">
        <v>0.2</v>
      </c>
      <c r="H15" s="36"/>
      <c r="I15" s="35"/>
      <c r="J15" s="36"/>
      <c r="K15" s="36"/>
    </row>
    <row r="16" spans="1:11" ht="15" thickBot="1">
      <c r="A16" s="358"/>
      <c r="B16" s="9"/>
      <c r="C16" s="12">
        <f>SUM('ORÇAMENTO SINTÉTICO'!O26:O27)</f>
        <v>182061.5</v>
      </c>
      <c r="D16" s="38">
        <f t="shared" ref="D16" si="3">$C$16*D15</f>
        <v>36412.300000000003</v>
      </c>
      <c r="E16" s="38">
        <f t="shared" ref="E16:G16" si="4">$C$16*E15</f>
        <v>54618.45</v>
      </c>
      <c r="F16" s="38">
        <f t="shared" si="4"/>
        <v>54618.45</v>
      </c>
      <c r="G16" s="38">
        <f t="shared" si="4"/>
        <v>36412.300000000003</v>
      </c>
      <c r="H16" s="36">
        <f>SUM(D16:G16)</f>
        <v>182061.5</v>
      </c>
      <c r="I16" s="36" t="str">
        <f>IF(H16=C16,"OK","")</f>
        <v>OK</v>
      </c>
      <c r="J16" s="36"/>
      <c r="K16" s="36"/>
    </row>
    <row r="17" spans="1:11" ht="15" thickTop="1">
      <c r="A17" s="355"/>
      <c r="B17" s="39" t="str">
        <f>'ORÇAMENTO SINTÉTICO'!E28</f>
        <v>MOMENTO DE TRANSPORTE</v>
      </c>
      <c r="C17" s="403">
        <f>SUM(D17:G17)</f>
        <v>1</v>
      </c>
      <c r="D17" s="37">
        <v>0.2</v>
      </c>
      <c r="E17" s="37">
        <v>0.25</v>
      </c>
      <c r="F17" s="37">
        <v>0.25</v>
      </c>
      <c r="G17" s="37">
        <v>0.3</v>
      </c>
      <c r="H17" s="36"/>
      <c r="I17" s="35"/>
      <c r="J17" s="36"/>
      <c r="K17" s="36"/>
    </row>
    <row r="18" spans="1:11" ht="15" thickBot="1">
      <c r="A18" s="357"/>
      <c r="B18" s="40"/>
      <c r="C18" s="41">
        <f>'ORÇAMENTO SINTÉTICO'!O29</f>
        <v>175104.89</v>
      </c>
      <c r="D18" s="38">
        <f t="shared" ref="D18" si="5">$C$18*D17</f>
        <v>35020.978000000003</v>
      </c>
      <c r="E18" s="38">
        <f t="shared" ref="E18:G18" si="6">$C$18*E17</f>
        <v>43776.222500000003</v>
      </c>
      <c r="F18" s="38">
        <f t="shared" si="6"/>
        <v>43776.222500000003</v>
      </c>
      <c r="G18" s="38">
        <f t="shared" si="6"/>
        <v>52531.467000000004</v>
      </c>
      <c r="H18" s="36">
        <f>SUM(D18:G18)</f>
        <v>175104.89</v>
      </c>
      <c r="I18" s="36" t="str">
        <f>IF(H18=C18,"OK","")</f>
        <v>OK</v>
      </c>
      <c r="J18" s="36"/>
      <c r="K18" s="36"/>
    </row>
    <row r="19" spans="1:11" ht="15" thickTop="1">
      <c r="A19" s="361"/>
      <c r="B19" s="362"/>
      <c r="C19" s="363"/>
      <c r="D19" s="364"/>
      <c r="E19" s="364"/>
      <c r="F19" s="364"/>
      <c r="G19" s="405"/>
      <c r="I19" s="36"/>
      <c r="J19" s="36"/>
      <c r="K19" s="36"/>
    </row>
    <row r="20" spans="1:11" ht="14.25">
      <c r="A20" s="535" t="s">
        <v>123</v>
      </c>
      <c r="B20" s="536"/>
      <c r="C20" s="365"/>
      <c r="D20" s="366">
        <f>SUM(D6+D8+D10+D14+D16+D12+D18)/$H$23</f>
        <v>0.21080747192992697</v>
      </c>
      <c r="E20" s="366">
        <f>SUM(E6+E8+E10+E14+E16+E12+E18)/$H$23</f>
        <v>0.25307803295281456</v>
      </c>
      <c r="F20" s="366">
        <f>SUM(F6+F8+F10+F14+F16+F12+F18)/$H$23</f>
        <v>0.25307803295281456</v>
      </c>
      <c r="G20" s="406">
        <f>SUM(G6+G8+G10+G14+G16+G12+G18)/$H$23</f>
        <v>0.28303646216444395</v>
      </c>
      <c r="I20" s="35"/>
      <c r="K20" s="36"/>
    </row>
    <row r="21" spans="1:11" ht="14.25">
      <c r="A21" s="537" t="s">
        <v>388</v>
      </c>
      <c r="B21" s="538"/>
      <c r="C21" s="15"/>
      <c r="D21" s="16">
        <f>$H$23*D20</f>
        <v>291862.08057634893</v>
      </c>
      <c r="E21" s="16">
        <f>$H$23*E20</f>
        <v>350385.49900323665</v>
      </c>
      <c r="F21" s="16">
        <f>$H$23*F20</f>
        <v>350385.49900323665</v>
      </c>
      <c r="G21" s="407">
        <f>$H$23*G20</f>
        <v>391862.82141717774</v>
      </c>
      <c r="H21" s="36"/>
      <c r="I21" s="36"/>
      <c r="J21" s="36"/>
      <c r="K21" s="36"/>
    </row>
    <row r="22" spans="1:11" ht="14.25">
      <c r="A22" s="537" t="s">
        <v>124</v>
      </c>
      <c r="B22" s="538"/>
      <c r="C22" s="17"/>
      <c r="D22" s="18">
        <f>D20</f>
        <v>0.21080747192992697</v>
      </c>
      <c r="E22" s="18">
        <f>D22+E20</f>
        <v>0.4638855048827415</v>
      </c>
      <c r="F22" s="18">
        <f t="shared" ref="F22:G23" si="7">E22+F20</f>
        <v>0.71696353783555611</v>
      </c>
      <c r="G22" s="408">
        <f t="shared" si="7"/>
        <v>1</v>
      </c>
      <c r="I22" s="35"/>
      <c r="J22" s="100"/>
      <c r="K22" s="36"/>
    </row>
    <row r="23" spans="1:11" ht="14.25">
      <c r="A23" s="531" t="s">
        <v>389</v>
      </c>
      <c r="B23" s="532"/>
      <c r="C23" s="409"/>
      <c r="D23" s="410">
        <f>D21</f>
        <v>291862.08057634893</v>
      </c>
      <c r="E23" s="410">
        <f>D23+E21</f>
        <v>642247.57957958558</v>
      </c>
      <c r="F23" s="410">
        <f t="shared" si="7"/>
        <v>992633.07858282223</v>
      </c>
      <c r="G23" s="411">
        <f>F23+G21</f>
        <v>1384495.9</v>
      </c>
      <c r="H23" s="487">
        <f>H6+H8+H10+H12+H14+H16+H18</f>
        <v>1384495.9</v>
      </c>
      <c r="I23" s="36"/>
      <c r="J23" s="36"/>
      <c r="K23" s="36"/>
    </row>
    <row r="24" spans="1:11" ht="14.25" customHeight="1" thickBot="1"/>
    <row r="25" spans="1:11" ht="14.25" customHeight="1" thickBot="1">
      <c r="A25" s="529" t="s">
        <v>467</v>
      </c>
      <c r="B25" s="530"/>
      <c r="C25" s="488">
        <f>'ORÇAMENTO SINTÉTICO'!O30</f>
        <v>1384495.9</v>
      </c>
    </row>
    <row r="26" spans="1:11" ht="14.25" customHeight="1">
      <c r="D26" s="35"/>
      <c r="E26" s="35"/>
      <c r="F26" s="35"/>
      <c r="G26" s="35"/>
    </row>
    <row r="27" spans="1:11" ht="14.25" customHeight="1"/>
    <row r="28" spans="1:11" ht="14.25" customHeight="1">
      <c r="C28" s="36">
        <f>C6+C8+C10+C14+C16+C12+C18</f>
        <v>1384495.9</v>
      </c>
    </row>
    <row r="29" spans="1:11" ht="14.25" customHeight="1"/>
    <row r="30" spans="1:11" ht="14.25" customHeight="1"/>
    <row r="31" spans="1:11" ht="14.25" customHeight="1"/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</sheetData>
  <mergeCells count="7">
    <mergeCell ref="A25:B25"/>
    <mergeCell ref="A23:B23"/>
    <mergeCell ref="A2:G2"/>
    <mergeCell ref="A3:G3"/>
    <mergeCell ref="A20:B20"/>
    <mergeCell ref="A21:B21"/>
    <mergeCell ref="A22:B2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B1:F45"/>
  <sheetViews>
    <sheetView view="pageBreakPreview" zoomScaleNormal="100" zoomScaleSheetLayoutView="100" workbookViewId="0">
      <selection activeCell="H18" sqref="H18"/>
    </sheetView>
  </sheetViews>
  <sheetFormatPr defaultColWidth="8.7109375" defaultRowHeight="12.75"/>
  <cols>
    <col min="1" max="1" width="8.7109375" style="1"/>
    <col min="2" max="2" width="42.140625" style="1" customWidth="1"/>
    <col min="3" max="3" width="35.7109375" style="7" customWidth="1"/>
    <col min="4" max="4" width="33.7109375" style="1" customWidth="1"/>
    <col min="5" max="249" width="8.7109375" style="1"/>
    <col min="250" max="250" width="0" style="1" hidden="1" customWidth="1"/>
    <col min="251" max="251" width="57.7109375" style="1" customWidth="1"/>
    <col min="252" max="252" width="20.42578125" style="1" customWidth="1"/>
    <col min="253" max="253" width="19.85546875" style="1" customWidth="1"/>
    <col min="254" max="505" width="8.7109375" style="1"/>
    <col min="506" max="506" width="0" style="1" hidden="1" customWidth="1"/>
    <col min="507" max="507" width="57.7109375" style="1" customWidth="1"/>
    <col min="508" max="508" width="20.42578125" style="1" customWidth="1"/>
    <col min="509" max="509" width="19.85546875" style="1" customWidth="1"/>
    <col min="510" max="761" width="8.7109375" style="1"/>
    <col min="762" max="762" width="0" style="1" hidden="1" customWidth="1"/>
    <col min="763" max="763" width="57.7109375" style="1" customWidth="1"/>
    <col min="764" max="764" width="20.42578125" style="1" customWidth="1"/>
    <col min="765" max="765" width="19.85546875" style="1" customWidth="1"/>
    <col min="766" max="1017" width="8.7109375" style="1"/>
    <col min="1018" max="1018" width="0" style="1" hidden="1" customWidth="1"/>
    <col min="1019" max="1019" width="57.7109375" style="1" customWidth="1"/>
    <col min="1020" max="1020" width="20.42578125" style="1" customWidth="1"/>
    <col min="1021" max="1021" width="19.85546875" style="1" customWidth="1"/>
    <col min="1022" max="1273" width="8.7109375" style="1"/>
    <col min="1274" max="1274" width="0" style="1" hidden="1" customWidth="1"/>
    <col min="1275" max="1275" width="57.7109375" style="1" customWidth="1"/>
    <col min="1276" max="1276" width="20.42578125" style="1" customWidth="1"/>
    <col min="1277" max="1277" width="19.85546875" style="1" customWidth="1"/>
    <col min="1278" max="1529" width="8.7109375" style="1"/>
    <col min="1530" max="1530" width="0" style="1" hidden="1" customWidth="1"/>
    <col min="1531" max="1531" width="57.7109375" style="1" customWidth="1"/>
    <col min="1532" max="1532" width="20.42578125" style="1" customWidth="1"/>
    <col min="1533" max="1533" width="19.85546875" style="1" customWidth="1"/>
    <col min="1534" max="1785" width="8.7109375" style="1"/>
    <col min="1786" max="1786" width="0" style="1" hidden="1" customWidth="1"/>
    <col min="1787" max="1787" width="57.7109375" style="1" customWidth="1"/>
    <col min="1788" max="1788" width="20.42578125" style="1" customWidth="1"/>
    <col min="1789" max="1789" width="19.85546875" style="1" customWidth="1"/>
    <col min="1790" max="2041" width="8.7109375" style="1"/>
    <col min="2042" max="2042" width="0" style="1" hidden="1" customWidth="1"/>
    <col min="2043" max="2043" width="57.7109375" style="1" customWidth="1"/>
    <col min="2044" max="2044" width="20.42578125" style="1" customWidth="1"/>
    <col min="2045" max="2045" width="19.85546875" style="1" customWidth="1"/>
    <col min="2046" max="2297" width="8.7109375" style="1"/>
    <col min="2298" max="2298" width="0" style="1" hidden="1" customWidth="1"/>
    <col min="2299" max="2299" width="57.7109375" style="1" customWidth="1"/>
    <col min="2300" max="2300" width="20.42578125" style="1" customWidth="1"/>
    <col min="2301" max="2301" width="19.85546875" style="1" customWidth="1"/>
    <col min="2302" max="2553" width="8.7109375" style="1"/>
    <col min="2554" max="2554" width="0" style="1" hidden="1" customWidth="1"/>
    <col min="2555" max="2555" width="57.7109375" style="1" customWidth="1"/>
    <col min="2556" max="2556" width="20.42578125" style="1" customWidth="1"/>
    <col min="2557" max="2557" width="19.85546875" style="1" customWidth="1"/>
    <col min="2558" max="2809" width="8.7109375" style="1"/>
    <col min="2810" max="2810" width="0" style="1" hidden="1" customWidth="1"/>
    <col min="2811" max="2811" width="57.7109375" style="1" customWidth="1"/>
    <col min="2812" max="2812" width="20.42578125" style="1" customWidth="1"/>
    <col min="2813" max="2813" width="19.85546875" style="1" customWidth="1"/>
    <col min="2814" max="3065" width="8.7109375" style="1"/>
    <col min="3066" max="3066" width="0" style="1" hidden="1" customWidth="1"/>
    <col min="3067" max="3067" width="57.7109375" style="1" customWidth="1"/>
    <col min="3068" max="3068" width="20.42578125" style="1" customWidth="1"/>
    <col min="3069" max="3069" width="19.85546875" style="1" customWidth="1"/>
    <col min="3070" max="3321" width="8.7109375" style="1"/>
    <col min="3322" max="3322" width="0" style="1" hidden="1" customWidth="1"/>
    <col min="3323" max="3323" width="57.7109375" style="1" customWidth="1"/>
    <col min="3324" max="3324" width="20.42578125" style="1" customWidth="1"/>
    <col min="3325" max="3325" width="19.85546875" style="1" customWidth="1"/>
    <col min="3326" max="3577" width="8.7109375" style="1"/>
    <col min="3578" max="3578" width="0" style="1" hidden="1" customWidth="1"/>
    <col min="3579" max="3579" width="57.7109375" style="1" customWidth="1"/>
    <col min="3580" max="3580" width="20.42578125" style="1" customWidth="1"/>
    <col min="3581" max="3581" width="19.85546875" style="1" customWidth="1"/>
    <col min="3582" max="3833" width="8.7109375" style="1"/>
    <col min="3834" max="3834" width="0" style="1" hidden="1" customWidth="1"/>
    <col min="3835" max="3835" width="57.7109375" style="1" customWidth="1"/>
    <col min="3836" max="3836" width="20.42578125" style="1" customWidth="1"/>
    <col min="3837" max="3837" width="19.85546875" style="1" customWidth="1"/>
    <col min="3838" max="4089" width="8.7109375" style="1"/>
    <col min="4090" max="4090" width="0" style="1" hidden="1" customWidth="1"/>
    <col min="4091" max="4091" width="57.7109375" style="1" customWidth="1"/>
    <col min="4092" max="4092" width="20.42578125" style="1" customWidth="1"/>
    <col min="4093" max="4093" width="19.85546875" style="1" customWidth="1"/>
    <col min="4094" max="4345" width="8.7109375" style="1"/>
    <col min="4346" max="4346" width="0" style="1" hidden="1" customWidth="1"/>
    <col min="4347" max="4347" width="57.7109375" style="1" customWidth="1"/>
    <col min="4348" max="4348" width="20.42578125" style="1" customWidth="1"/>
    <col min="4349" max="4349" width="19.85546875" style="1" customWidth="1"/>
    <col min="4350" max="4601" width="8.7109375" style="1"/>
    <col min="4602" max="4602" width="0" style="1" hidden="1" customWidth="1"/>
    <col min="4603" max="4603" width="57.7109375" style="1" customWidth="1"/>
    <col min="4604" max="4604" width="20.42578125" style="1" customWidth="1"/>
    <col min="4605" max="4605" width="19.85546875" style="1" customWidth="1"/>
    <col min="4606" max="4857" width="8.7109375" style="1"/>
    <col min="4858" max="4858" width="0" style="1" hidden="1" customWidth="1"/>
    <col min="4859" max="4859" width="57.7109375" style="1" customWidth="1"/>
    <col min="4860" max="4860" width="20.42578125" style="1" customWidth="1"/>
    <col min="4861" max="4861" width="19.85546875" style="1" customWidth="1"/>
    <col min="4862" max="5113" width="8.7109375" style="1"/>
    <col min="5114" max="5114" width="0" style="1" hidden="1" customWidth="1"/>
    <col min="5115" max="5115" width="57.7109375" style="1" customWidth="1"/>
    <col min="5116" max="5116" width="20.42578125" style="1" customWidth="1"/>
    <col min="5117" max="5117" width="19.85546875" style="1" customWidth="1"/>
    <col min="5118" max="5369" width="8.7109375" style="1"/>
    <col min="5370" max="5370" width="0" style="1" hidden="1" customWidth="1"/>
    <col min="5371" max="5371" width="57.7109375" style="1" customWidth="1"/>
    <col min="5372" max="5372" width="20.42578125" style="1" customWidth="1"/>
    <col min="5373" max="5373" width="19.85546875" style="1" customWidth="1"/>
    <col min="5374" max="5625" width="8.7109375" style="1"/>
    <col min="5626" max="5626" width="0" style="1" hidden="1" customWidth="1"/>
    <col min="5627" max="5627" width="57.7109375" style="1" customWidth="1"/>
    <col min="5628" max="5628" width="20.42578125" style="1" customWidth="1"/>
    <col min="5629" max="5629" width="19.85546875" style="1" customWidth="1"/>
    <col min="5630" max="5881" width="8.7109375" style="1"/>
    <col min="5882" max="5882" width="0" style="1" hidden="1" customWidth="1"/>
    <col min="5883" max="5883" width="57.7109375" style="1" customWidth="1"/>
    <col min="5884" max="5884" width="20.42578125" style="1" customWidth="1"/>
    <col min="5885" max="5885" width="19.85546875" style="1" customWidth="1"/>
    <col min="5886" max="6137" width="8.7109375" style="1"/>
    <col min="6138" max="6138" width="0" style="1" hidden="1" customWidth="1"/>
    <col min="6139" max="6139" width="57.7109375" style="1" customWidth="1"/>
    <col min="6140" max="6140" width="20.42578125" style="1" customWidth="1"/>
    <col min="6141" max="6141" width="19.85546875" style="1" customWidth="1"/>
    <col min="6142" max="6393" width="8.7109375" style="1"/>
    <col min="6394" max="6394" width="0" style="1" hidden="1" customWidth="1"/>
    <col min="6395" max="6395" width="57.7109375" style="1" customWidth="1"/>
    <col min="6396" max="6396" width="20.42578125" style="1" customWidth="1"/>
    <col min="6397" max="6397" width="19.85546875" style="1" customWidth="1"/>
    <col min="6398" max="6649" width="8.7109375" style="1"/>
    <col min="6650" max="6650" width="0" style="1" hidden="1" customWidth="1"/>
    <col min="6651" max="6651" width="57.7109375" style="1" customWidth="1"/>
    <col min="6652" max="6652" width="20.42578125" style="1" customWidth="1"/>
    <col min="6653" max="6653" width="19.85546875" style="1" customWidth="1"/>
    <col min="6654" max="6905" width="8.7109375" style="1"/>
    <col min="6906" max="6906" width="0" style="1" hidden="1" customWidth="1"/>
    <col min="6907" max="6907" width="57.7109375" style="1" customWidth="1"/>
    <col min="6908" max="6908" width="20.42578125" style="1" customWidth="1"/>
    <col min="6909" max="6909" width="19.85546875" style="1" customWidth="1"/>
    <col min="6910" max="7161" width="8.7109375" style="1"/>
    <col min="7162" max="7162" width="0" style="1" hidden="1" customWidth="1"/>
    <col min="7163" max="7163" width="57.7109375" style="1" customWidth="1"/>
    <col min="7164" max="7164" width="20.42578125" style="1" customWidth="1"/>
    <col min="7165" max="7165" width="19.85546875" style="1" customWidth="1"/>
    <col min="7166" max="7417" width="8.7109375" style="1"/>
    <col min="7418" max="7418" width="0" style="1" hidden="1" customWidth="1"/>
    <col min="7419" max="7419" width="57.7109375" style="1" customWidth="1"/>
    <col min="7420" max="7420" width="20.42578125" style="1" customWidth="1"/>
    <col min="7421" max="7421" width="19.85546875" style="1" customWidth="1"/>
    <col min="7422" max="7673" width="8.7109375" style="1"/>
    <col min="7674" max="7674" width="0" style="1" hidden="1" customWidth="1"/>
    <col min="7675" max="7675" width="57.7109375" style="1" customWidth="1"/>
    <col min="7676" max="7676" width="20.42578125" style="1" customWidth="1"/>
    <col min="7677" max="7677" width="19.85546875" style="1" customWidth="1"/>
    <col min="7678" max="7929" width="8.7109375" style="1"/>
    <col min="7930" max="7930" width="0" style="1" hidden="1" customWidth="1"/>
    <col min="7931" max="7931" width="57.7109375" style="1" customWidth="1"/>
    <col min="7932" max="7932" width="20.42578125" style="1" customWidth="1"/>
    <col min="7933" max="7933" width="19.85546875" style="1" customWidth="1"/>
    <col min="7934" max="8185" width="8.7109375" style="1"/>
    <col min="8186" max="8186" width="0" style="1" hidden="1" customWidth="1"/>
    <col min="8187" max="8187" width="57.7109375" style="1" customWidth="1"/>
    <col min="8188" max="8188" width="20.42578125" style="1" customWidth="1"/>
    <col min="8189" max="8189" width="19.85546875" style="1" customWidth="1"/>
    <col min="8190" max="8441" width="8.7109375" style="1"/>
    <col min="8442" max="8442" width="0" style="1" hidden="1" customWidth="1"/>
    <col min="8443" max="8443" width="57.7109375" style="1" customWidth="1"/>
    <col min="8444" max="8444" width="20.42578125" style="1" customWidth="1"/>
    <col min="8445" max="8445" width="19.85546875" style="1" customWidth="1"/>
    <col min="8446" max="8697" width="8.7109375" style="1"/>
    <col min="8698" max="8698" width="0" style="1" hidden="1" customWidth="1"/>
    <col min="8699" max="8699" width="57.7109375" style="1" customWidth="1"/>
    <col min="8700" max="8700" width="20.42578125" style="1" customWidth="1"/>
    <col min="8701" max="8701" width="19.85546875" style="1" customWidth="1"/>
    <col min="8702" max="8953" width="8.7109375" style="1"/>
    <col min="8954" max="8954" width="0" style="1" hidden="1" customWidth="1"/>
    <col min="8955" max="8955" width="57.7109375" style="1" customWidth="1"/>
    <col min="8956" max="8956" width="20.42578125" style="1" customWidth="1"/>
    <col min="8957" max="8957" width="19.85546875" style="1" customWidth="1"/>
    <col min="8958" max="9209" width="8.7109375" style="1"/>
    <col min="9210" max="9210" width="0" style="1" hidden="1" customWidth="1"/>
    <col min="9211" max="9211" width="57.7109375" style="1" customWidth="1"/>
    <col min="9212" max="9212" width="20.42578125" style="1" customWidth="1"/>
    <col min="9213" max="9213" width="19.85546875" style="1" customWidth="1"/>
    <col min="9214" max="9465" width="8.7109375" style="1"/>
    <col min="9466" max="9466" width="0" style="1" hidden="1" customWidth="1"/>
    <col min="9467" max="9467" width="57.7109375" style="1" customWidth="1"/>
    <col min="9468" max="9468" width="20.42578125" style="1" customWidth="1"/>
    <col min="9469" max="9469" width="19.85546875" style="1" customWidth="1"/>
    <col min="9470" max="9721" width="8.7109375" style="1"/>
    <col min="9722" max="9722" width="0" style="1" hidden="1" customWidth="1"/>
    <col min="9723" max="9723" width="57.7109375" style="1" customWidth="1"/>
    <col min="9724" max="9724" width="20.42578125" style="1" customWidth="1"/>
    <col min="9725" max="9725" width="19.85546875" style="1" customWidth="1"/>
    <col min="9726" max="9977" width="8.7109375" style="1"/>
    <col min="9978" max="9978" width="0" style="1" hidden="1" customWidth="1"/>
    <col min="9979" max="9979" width="57.7109375" style="1" customWidth="1"/>
    <col min="9980" max="9980" width="20.42578125" style="1" customWidth="1"/>
    <col min="9981" max="9981" width="19.85546875" style="1" customWidth="1"/>
    <col min="9982" max="10233" width="8.7109375" style="1"/>
    <col min="10234" max="10234" width="0" style="1" hidden="1" customWidth="1"/>
    <col min="10235" max="10235" width="57.7109375" style="1" customWidth="1"/>
    <col min="10236" max="10236" width="20.42578125" style="1" customWidth="1"/>
    <col min="10237" max="10237" width="19.85546875" style="1" customWidth="1"/>
    <col min="10238" max="10489" width="8.7109375" style="1"/>
    <col min="10490" max="10490" width="0" style="1" hidden="1" customWidth="1"/>
    <col min="10491" max="10491" width="57.7109375" style="1" customWidth="1"/>
    <col min="10492" max="10492" width="20.42578125" style="1" customWidth="1"/>
    <col min="10493" max="10493" width="19.85546875" style="1" customWidth="1"/>
    <col min="10494" max="10745" width="8.7109375" style="1"/>
    <col min="10746" max="10746" width="0" style="1" hidden="1" customWidth="1"/>
    <col min="10747" max="10747" width="57.7109375" style="1" customWidth="1"/>
    <col min="10748" max="10748" width="20.42578125" style="1" customWidth="1"/>
    <col min="10749" max="10749" width="19.85546875" style="1" customWidth="1"/>
    <col min="10750" max="11001" width="8.7109375" style="1"/>
    <col min="11002" max="11002" width="0" style="1" hidden="1" customWidth="1"/>
    <col min="11003" max="11003" width="57.7109375" style="1" customWidth="1"/>
    <col min="11004" max="11004" width="20.42578125" style="1" customWidth="1"/>
    <col min="11005" max="11005" width="19.85546875" style="1" customWidth="1"/>
    <col min="11006" max="11257" width="8.7109375" style="1"/>
    <col min="11258" max="11258" width="0" style="1" hidden="1" customWidth="1"/>
    <col min="11259" max="11259" width="57.7109375" style="1" customWidth="1"/>
    <col min="11260" max="11260" width="20.42578125" style="1" customWidth="1"/>
    <col min="11261" max="11261" width="19.85546875" style="1" customWidth="1"/>
    <col min="11262" max="11513" width="8.7109375" style="1"/>
    <col min="11514" max="11514" width="0" style="1" hidden="1" customWidth="1"/>
    <col min="11515" max="11515" width="57.7109375" style="1" customWidth="1"/>
    <col min="11516" max="11516" width="20.42578125" style="1" customWidth="1"/>
    <col min="11517" max="11517" width="19.85546875" style="1" customWidth="1"/>
    <col min="11518" max="11769" width="8.7109375" style="1"/>
    <col min="11770" max="11770" width="0" style="1" hidden="1" customWidth="1"/>
    <col min="11771" max="11771" width="57.7109375" style="1" customWidth="1"/>
    <col min="11772" max="11772" width="20.42578125" style="1" customWidth="1"/>
    <col min="11773" max="11773" width="19.85546875" style="1" customWidth="1"/>
    <col min="11774" max="12025" width="8.7109375" style="1"/>
    <col min="12026" max="12026" width="0" style="1" hidden="1" customWidth="1"/>
    <col min="12027" max="12027" width="57.7109375" style="1" customWidth="1"/>
    <col min="12028" max="12028" width="20.42578125" style="1" customWidth="1"/>
    <col min="12029" max="12029" width="19.85546875" style="1" customWidth="1"/>
    <col min="12030" max="12281" width="8.7109375" style="1"/>
    <col min="12282" max="12282" width="0" style="1" hidden="1" customWidth="1"/>
    <col min="12283" max="12283" width="57.7109375" style="1" customWidth="1"/>
    <col min="12284" max="12284" width="20.42578125" style="1" customWidth="1"/>
    <col min="12285" max="12285" width="19.85546875" style="1" customWidth="1"/>
    <col min="12286" max="12537" width="8.7109375" style="1"/>
    <col min="12538" max="12538" width="0" style="1" hidden="1" customWidth="1"/>
    <col min="12539" max="12539" width="57.7109375" style="1" customWidth="1"/>
    <col min="12540" max="12540" width="20.42578125" style="1" customWidth="1"/>
    <col min="12541" max="12541" width="19.85546875" style="1" customWidth="1"/>
    <col min="12542" max="12793" width="8.7109375" style="1"/>
    <col min="12794" max="12794" width="0" style="1" hidden="1" customWidth="1"/>
    <col min="12795" max="12795" width="57.7109375" style="1" customWidth="1"/>
    <col min="12796" max="12796" width="20.42578125" style="1" customWidth="1"/>
    <col min="12797" max="12797" width="19.85546875" style="1" customWidth="1"/>
    <col min="12798" max="13049" width="8.7109375" style="1"/>
    <col min="13050" max="13050" width="0" style="1" hidden="1" customWidth="1"/>
    <col min="13051" max="13051" width="57.7109375" style="1" customWidth="1"/>
    <col min="13052" max="13052" width="20.42578125" style="1" customWidth="1"/>
    <col min="13053" max="13053" width="19.85546875" style="1" customWidth="1"/>
    <col min="13054" max="13305" width="8.7109375" style="1"/>
    <col min="13306" max="13306" width="0" style="1" hidden="1" customWidth="1"/>
    <col min="13307" max="13307" width="57.7109375" style="1" customWidth="1"/>
    <col min="13308" max="13308" width="20.42578125" style="1" customWidth="1"/>
    <col min="13309" max="13309" width="19.85546875" style="1" customWidth="1"/>
    <col min="13310" max="13561" width="8.7109375" style="1"/>
    <col min="13562" max="13562" width="0" style="1" hidden="1" customWidth="1"/>
    <col min="13563" max="13563" width="57.7109375" style="1" customWidth="1"/>
    <col min="13564" max="13564" width="20.42578125" style="1" customWidth="1"/>
    <col min="13565" max="13565" width="19.85546875" style="1" customWidth="1"/>
    <col min="13566" max="13817" width="8.7109375" style="1"/>
    <col min="13818" max="13818" width="0" style="1" hidden="1" customWidth="1"/>
    <col min="13819" max="13819" width="57.7109375" style="1" customWidth="1"/>
    <col min="13820" max="13820" width="20.42578125" style="1" customWidth="1"/>
    <col min="13821" max="13821" width="19.85546875" style="1" customWidth="1"/>
    <col min="13822" max="14073" width="8.7109375" style="1"/>
    <col min="14074" max="14074" width="0" style="1" hidden="1" customWidth="1"/>
    <col min="14075" max="14075" width="57.7109375" style="1" customWidth="1"/>
    <col min="14076" max="14076" width="20.42578125" style="1" customWidth="1"/>
    <col min="14077" max="14077" width="19.85546875" style="1" customWidth="1"/>
    <col min="14078" max="14329" width="8.7109375" style="1"/>
    <col min="14330" max="14330" width="0" style="1" hidden="1" customWidth="1"/>
    <col min="14331" max="14331" width="57.7109375" style="1" customWidth="1"/>
    <col min="14332" max="14332" width="20.42578125" style="1" customWidth="1"/>
    <col min="14333" max="14333" width="19.85546875" style="1" customWidth="1"/>
    <col min="14334" max="14585" width="8.7109375" style="1"/>
    <col min="14586" max="14586" width="0" style="1" hidden="1" customWidth="1"/>
    <col min="14587" max="14587" width="57.7109375" style="1" customWidth="1"/>
    <col min="14588" max="14588" width="20.42578125" style="1" customWidth="1"/>
    <col min="14589" max="14589" width="19.85546875" style="1" customWidth="1"/>
    <col min="14590" max="14841" width="8.7109375" style="1"/>
    <col min="14842" max="14842" width="0" style="1" hidden="1" customWidth="1"/>
    <col min="14843" max="14843" width="57.7109375" style="1" customWidth="1"/>
    <col min="14844" max="14844" width="20.42578125" style="1" customWidth="1"/>
    <col min="14845" max="14845" width="19.85546875" style="1" customWidth="1"/>
    <col min="14846" max="15097" width="8.7109375" style="1"/>
    <col min="15098" max="15098" width="0" style="1" hidden="1" customWidth="1"/>
    <col min="15099" max="15099" width="57.7109375" style="1" customWidth="1"/>
    <col min="15100" max="15100" width="20.42578125" style="1" customWidth="1"/>
    <col min="15101" max="15101" width="19.85546875" style="1" customWidth="1"/>
    <col min="15102" max="15353" width="8.7109375" style="1"/>
    <col min="15354" max="15354" width="0" style="1" hidden="1" customWidth="1"/>
    <col min="15355" max="15355" width="57.7109375" style="1" customWidth="1"/>
    <col min="15356" max="15356" width="20.42578125" style="1" customWidth="1"/>
    <col min="15357" max="15357" width="19.85546875" style="1" customWidth="1"/>
    <col min="15358" max="15609" width="8.7109375" style="1"/>
    <col min="15610" max="15610" width="0" style="1" hidden="1" customWidth="1"/>
    <col min="15611" max="15611" width="57.7109375" style="1" customWidth="1"/>
    <col min="15612" max="15612" width="20.42578125" style="1" customWidth="1"/>
    <col min="15613" max="15613" width="19.85546875" style="1" customWidth="1"/>
    <col min="15614" max="15865" width="8.7109375" style="1"/>
    <col min="15866" max="15866" width="0" style="1" hidden="1" customWidth="1"/>
    <col min="15867" max="15867" width="57.7109375" style="1" customWidth="1"/>
    <col min="15868" max="15868" width="20.42578125" style="1" customWidth="1"/>
    <col min="15869" max="15869" width="19.85546875" style="1" customWidth="1"/>
    <col min="15870" max="16121" width="8.7109375" style="1"/>
    <col min="16122" max="16122" width="0" style="1" hidden="1" customWidth="1"/>
    <col min="16123" max="16123" width="57.7109375" style="1" customWidth="1"/>
    <col min="16124" max="16124" width="20.42578125" style="1" customWidth="1"/>
    <col min="16125" max="16125" width="19.85546875" style="1" customWidth="1"/>
    <col min="16126" max="16384" width="8.7109375" style="1"/>
  </cols>
  <sheetData>
    <row r="1" spans="2:6" ht="57.75" customHeight="1">
      <c r="B1" s="300"/>
      <c r="C1" s="301"/>
      <c r="D1" s="302"/>
      <c r="E1" s="215"/>
      <c r="F1" s="215"/>
    </row>
    <row r="2" spans="2:6" ht="15.75">
      <c r="B2" s="217"/>
      <c r="C2" s="303"/>
      <c r="D2" s="304"/>
      <c r="E2" s="215"/>
      <c r="F2" s="215"/>
    </row>
    <row r="3" spans="2:6" ht="15.75">
      <c r="B3" s="544" t="s">
        <v>134</v>
      </c>
      <c r="C3" s="545"/>
      <c r="D3" s="546"/>
      <c r="E3" s="215"/>
      <c r="F3" s="215"/>
    </row>
    <row r="4" spans="2:6" ht="36" customHeight="1">
      <c r="B4" s="541" t="str">
        <f>'ORÇAMENTO SINTÉTICO'!B1</f>
        <v>PAVIMENTAÇÃO GRANÍTICA DA ESTRADA AÇU VELHO</v>
      </c>
      <c r="C4" s="542"/>
      <c r="D4" s="543"/>
      <c r="E4" s="215"/>
      <c r="F4" s="215"/>
    </row>
    <row r="5" spans="2:6" ht="15.75">
      <c r="B5" s="287"/>
      <c r="C5" s="288"/>
      <c r="D5" s="305"/>
      <c r="E5" s="215"/>
      <c r="F5" s="215"/>
    </row>
    <row r="6" spans="2:6" ht="15.75">
      <c r="B6" s="306" t="s">
        <v>153</v>
      </c>
      <c r="C6" s="209" t="s">
        <v>154</v>
      </c>
      <c r="D6" s="307" t="s">
        <v>155</v>
      </c>
      <c r="E6" s="215"/>
      <c r="F6" s="215"/>
    </row>
    <row r="7" spans="2:6" ht="15.75">
      <c r="B7" s="308" t="s">
        <v>128</v>
      </c>
      <c r="C7" s="210"/>
      <c r="D7" s="309">
        <v>0.06</v>
      </c>
      <c r="E7" s="215"/>
      <c r="F7" s="215"/>
    </row>
    <row r="8" spans="2:6" ht="24" customHeight="1">
      <c r="B8" s="310" t="s">
        <v>152</v>
      </c>
      <c r="C8" s="211">
        <v>1.0800000000000001E-2</v>
      </c>
      <c r="D8" s="311"/>
      <c r="E8" s="215"/>
      <c r="F8" s="215"/>
    </row>
    <row r="9" spans="2:6" ht="31.5">
      <c r="B9" s="310" t="s">
        <v>130</v>
      </c>
      <c r="C9" s="211">
        <v>2.5000000000000001E-3</v>
      </c>
      <c r="D9" s="311"/>
      <c r="E9" s="215"/>
      <c r="F9" s="215"/>
    </row>
    <row r="10" spans="2:6" ht="15.75">
      <c r="B10" s="310" t="s">
        <v>129</v>
      </c>
      <c r="C10" s="211">
        <v>5.0000000000000001E-3</v>
      </c>
      <c r="D10" s="311"/>
      <c r="E10" s="215"/>
      <c r="F10" s="215"/>
    </row>
    <row r="11" spans="2:6" ht="15.75">
      <c r="B11" s="310" t="s">
        <v>131</v>
      </c>
      <c r="C11" s="212"/>
      <c r="D11" s="311">
        <v>0.1</v>
      </c>
      <c r="E11" s="215"/>
      <c r="F11" s="215"/>
    </row>
    <row r="12" spans="2:6" ht="15.75">
      <c r="B12" s="310" t="s">
        <v>20</v>
      </c>
      <c r="C12" s="211">
        <v>6.4999999999999997E-3</v>
      </c>
      <c r="D12" s="312"/>
      <c r="E12" s="215"/>
      <c r="F12" s="215"/>
    </row>
    <row r="13" spans="2:6" ht="15.75">
      <c r="B13" s="313" t="s">
        <v>127</v>
      </c>
      <c r="C13" s="211">
        <v>0.03</v>
      </c>
      <c r="D13" s="312"/>
      <c r="E13" s="215"/>
      <c r="F13" s="215"/>
    </row>
    <row r="14" spans="2:6" ht="15.75">
      <c r="B14" s="310" t="s">
        <v>132</v>
      </c>
      <c r="C14" s="211">
        <f>0.6*5%</f>
        <v>0.03</v>
      </c>
      <c r="D14" s="312"/>
      <c r="E14" s="215"/>
      <c r="F14" s="215"/>
    </row>
    <row r="15" spans="2:6" ht="15.75">
      <c r="B15" s="310" t="s">
        <v>133</v>
      </c>
      <c r="C15" s="211">
        <v>0</v>
      </c>
      <c r="D15" s="311"/>
      <c r="E15" s="215"/>
      <c r="F15" s="218"/>
    </row>
    <row r="16" spans="2:6" ht="15.75">
      <c r="B16" s="469"/>
      <c r="C16" s="470"/>
      <c r="D16" s="471"/>
      <c r="E16" s="215"/>
      <c r="F16" s="218"/>
    </row>
    <row r="17" spans="2:6" ht="15.75">
      <c r="B17" s="475"/>
      <c r="C17" s="476" t="s">
        <v>21</v>
      </c>
      <c r="D17" s="477">
        <f>ROUND((1+(D7+D11))/(1-(C8+C9+C10+C12+C13+C14+C15))-1,4)</f>
        <v>0.26750000000000002</v>
      </c>
      <c r="E17" s="215"/>
      <c r="F17" s="215"/>
    </row>
    <row r="18" spans="2:6" ht="15.75">
      <c r="B18" s="472"/>
      <c r="C18" s="303"/>
      <c r="D18" s="473"/>
      <c r="E18" s="215"/>
      <c r="F18" s="215"/>
    </row>
    <row r="19" spans="2:6" ht="15.75">
      <c r="B19" s="472"/>
      <c r="C19" s="303"/>
      <c r="D19" s="473"/>
      <c r="E19" s="215"/>
      <c r="F19" s="215"/>
    </row>
    <row r="20" spans="2:6" ht="15.75">
      <c r="B20" s="472"/>
      <c r="C20" s="303"/>
      <c r="D20" s="473"/>
      <c r="E20" s="215"/>
      <c r="F20" s="215"/>
    </row>
    <row r="21" spans="2:6" ht="15.75">
      <c r="B21" s="472"/>
      <c r="C21" s="303"/>
      <c r="D21" s="473"/>
      <c r="E21" s="215"/>
      <c r="F21" s="215"/>
    </row>
    <row r="22" spans="2:6" ht="15.75">
      <c r="B22" s="472"/>
      <c r="C22" s="303"/>
      <c r="D22" s="473"/>
      <c r="E22" s="215"/>
      <c r="F22" s="215"/>
    </row>
    <row r="23" spans="2:6" ht="15.75">
      <c r="B23" s="472"/>
      <c r="C23" s="303"/>
      <c r="D23" s="473"/>
      <c r="E23" s="215"/>
      <c r="F23" s="215"/>
    </row>
    <row r="24" spans="2:6" ht="15.75">
      <c r="B24" s="474"/>
      <c r="C24" s="314"/>
      <c r="D24" s="474"/>
      <c r="E24" s="215"/>
      <c r="F24" s="215"/>
    </row>
    <row r="25" spans="2:6" ht="15.75">
      <c r="B25" s="547" t="s">
        <v>156</v>
      </c>
      <c r="C25" s="548"/>
      <c r="D25" s="549"/>
      <c r="E25" s="215"/>
      <c r="F25" s="215"/>
    </row>
    <row r="26" spans="2:6" ht="31.5" customHeight="1">
      <c r="B26" s="541" t="str">
        <f>'ORÇAMENTO SINTÉTICO'!B7</f>
        <v>PANILHA ORÇAMENTÁRIA</v>
      </c>
      <c r="C26" s="542"/>
      <c r="D26" s="543"/>
      <c r="E26" s="215"/>
      <c r="F26" s="215"/>
    </row>
    <row r="27" spans="2:6" ht="15.75">
      <c r="B27" s="315"/>
      <c r="C27" s="539"/>
      <c r="D27" s="540"/>
      <c r="E27" s="215"/>
      <c r="F27" s="215"/>
    </row>
    <row r="28" spans="2:6" ht="15.75">
      <c r="B28" s="306" t="s">
        <v>153</v>
      </c>
      <c r="C28" s="209" t="s">
        <v>154</v>
      </c>
      <c r="D28" s="307" t="s">
        <v>155</v>
      </c>
      <c r="E28" s="215"/>
      <c r="F28" s="215"/>
    </row>
    <row r="29" spans="2:6" ht="15.75">
      <c r="B29" s="308" t="s">
        <v>128</v>
      </c>
      <c r="C29" s="210"/>
      <c r="D29" s="309">
        <v>3.7699999999999997E-2</v>
      </c>
      <c r="E29" s="215"/>
      <c r="F29" s="215"/>
    </row>
    <row r="30" spans="2:6" ht="15.75">
      <c r="B30" s="310" t="s">
        <v>157</v>
      </c>
      <c r="C30" s="211">
        <v>1.0200000000000001E-2</v>
      </c>
      <c r="D30" s="311"/>
      <c r="E30" s="215"/>
      <c r="F30" s="215"/>
    </row>
    <row r="31" spans="2:6" ht="31.5">
      <c r="B31" s="310" t="s">
        <v>130</v>
      </c>
      <c r="C31" s="211">
        <v>2.5000000000000001E-3</v>
      </c>
      <c r="D31" s="311"/>
      <c r="E31" s="215"/>
      <c r="F31" s="215"/>
    </row>
    <row r="32" spans="2:6" ht="15.75">
      <c r="B32" s="310" t="s">
        <v>129</v>
      </c>
      <c r="C32" s="211">
        <v>5.0000000000000001E-3</v>
      </c>
      <c r="D32" s="311"/>
      <c r="E32" s="215"/>
      <c r="F32" s="215"/>
    </row>
    <row r="33" spans="2:6" ht="15.75">
      <c r="B33" s="310" t="s">
        <v>131</v>
      </c>
      <c r="C33" s="212"/>
      <c r="D33" s="311">
        <v>0.05</v>
      </c>
      <c r="E33" s="215"/>
      <c r="F33" s="215"/>
    </row>
    <row r="34" spans="2:6" ht="15.75">
      <c r="B34" s="310" t="s">
        <v>20</v>
      </c>
      <c r="C34" s="211">
        <v>6.4999999999999997E-3</v>
      </c>
      <c r="D34" s="312"/>
      <c r="E34" s="215"/>
      <c r="F34" s="215"/>
    </row>
    <row r="35" spans="2:6" ht="15.75">
      <c r="B35" s="313" t="s">
        <v>127</v>
      </c>
      <c r="C35" s="211">
        <v>0.03</v>
      </c>
      <c r="D35" s="312"/>
      <c r="E35" s="215"/>
      <c r="F35" s="215"/>
    </row>
    <row r="36" spans="2:6" ht="15.75">
      <c r="B36" s="310" t="s">
        <v>132</v>
      </c>
      <c r="C36" s="211">
        <v>0</v>
      </c>
      <c r="D36" s="312"/>
      <c r="E36" s="215"/>
      <c r="F36" s="215"/>
    </row>
    <row r="37" spans="2:6" ht="15.75">
      <c r="B37" s="316" t="s">
        <v>133</v>
      </c>
      <c r="C37" s="213">
        <v>0</v>
      </c>
      <c r="D37" s="317"/>
      <c r="E37" s="215"/>
      <c r="F37" s="215"/>
    </row>
    <row r="38" spans="2:6" ht="15.75">
      <c r="B38" s="220"/>
      <c r="C38" s="214" t="s">
        <v>305</v>
      </c>
      <c r="D38" s="367">
        <f>ROUND((1+(D29+D33))/(1-(C30+C31+C32+C34+C35+C36+C37))-1,4)</f>
        <v>0.15</v>
      </c>
      <c r="E38" s="215"/>
      <c r="F38" s="215"/>
    </row>
    <row r="39" spans="2:6" ht="15.75">
      <c r="B39" s="318"/>
      <c r="C39" s="319"/>
      <c r="D39" s="320"/>
      <c r="E39" s="215"/>
      <c r="F39" s="215"/>
    </row>
    <row r="40" spans="2:6" ht="15.75">
      <c r="B40" s="215"/>
      <c r="C40" s="216"/>
      <c r="D40" s="215"/>
      <c r="E40" s="215"/>
      <c r="F40" s="215"/>
    </row>
    <row r="41" spans="2:6" ht="15.75">
      <c r="B41" s="215"/>
      <c r="C41" s="216"/>
      <c r="D41" s="215"/>
      <c r="E41" s="215"/>
      <c r="F41" s="215"/>
    </row>
    <row r="42" spans="2:6" ht="15.75">
      <c r="B42" s="215"/>
      <c r="C42" s="216"/>
      <c r="D42" s="215"/>
      <c r="E42" s="215"/>
      <c r="F42" s="215"/>
    </row>
    <row r="43" spans="2:6" ht="15.75">
      <c r="B43" s="215"/>
      <c r="C43" s="216"/>
      <c r="D43" s="215"/>
      <c r="E43" s="215"/>
      <c r="F43" s="215"/>
    </row>
    <row r="44" spans="2:6" ht="15.75">
      <c r="B44" s="215"/>
      <c r="C44" s="216"/>
      <c r="D44" s="215"/>
      <c r="E44" s="215"/>
      <c r="F44" s="215"/>
    </row>
    <row r="45" spans="2:6" ht="15.75">
      <c r="B45" s="215"/>
      <c r="C45" s="216"/>
      <c r="D45" s="215"/>
      <c r="E45" s="215"/>
      <c r="F45" s="215"/>
    </row>
  </sheetData>
  <mergeCells count="5">
    <mergeCell ref="C27:D27"/>
    <mergeCell ref="B4:D4"/>
    <mergeCell ref="B3:D3"/>
    <mergeCell ref="B25:D25"/>
    <mergeCell ref="B26:D26"/>
  </mergeCells>
  <phoneticPr fontId="56"/>
  <printOptions horizontalCentered="1"/>
  <pageMargins left="0.51181102362204722" right="0.51181102362204722" top="0.78740157480314965" bottom="0.78740157480314965" header="0.31496062992125984" footer="0.31496062992125984"/>
  <pageSetup paperSize="9" scale="71" orientation="portrait" r:id="rId1"/>
  <rowBreaks count="1" manualBreakCount="1">
    <brk id="23" max="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7">
    <pageSetUpPr fitToPage="1"/>
  </sheetPr>
  <dimension ref="A1:BI58"/>
  <sheetViews>
    <sheetView view="pageBreakPreview" zoomScale="90" zoomScaleNormal="100" zoomScaleSheetLayoutView="90" workbookViewId="0">
      <selection activeCell="R12" sqref="R12"/>
    </sheetView>
  </sheetViews>
  <sheetFormatPr defaultRowHeight="12.75"/>
  <cols>
    <col min="1" max="1" width="26.7109375" style="1" customWidth="1"/>
    <col min="2" max="2" width="74.85546875" style="1" customWidth="1"/>
    <col min="3" max="4" width="21.42578125" style="1" hidden="1" customWidth="1"/>
    <col min="5" max="6" width="26.7109375" style="1" customWidth="1"/>
    <col min="7" max="257" width="9.140625" style="1"/>
    <col min="258" max="258" width="32.5703125" style="1" customWidth="1"/>
    <col min="259" max="259" width="11.85546875" style="1" customWidth="1"/>
    <col min="260" max="261" width="13.5703125" style="1" customWidth="1"/>
    <col min="262" max="262" width="13.140625" style="1" customWidth="1"/>
    <col min="263" max="513" width="9.140625" style="1"/>
    <col min="514" max="514" width="32.5703125" style="1" customWidth="1"/>
    <col min="515" max="515" width="11.85546875" style="1" customWidth="1"/>
    <col min="516" max="517" width="13.5703125" style="1" customWidth="1"/>
    <col min="518" max="518" width="13.140625" style="1" customWidth="1"/>
    <col min="519" max="769" width="9.140625" style="1"/>
    <col min="770" max="770" width="32.5703125" style="1" customWidth="1"/>
    <col min="771" max="771" width="11.85546875" style="1" customWidth="1"/>
    <col min="772" max="773" width="13.5703125" style="1" customWidth="1"/>
    <col min="774" max="774" width="13.140625" style="1" customWidth="1"/>
    <col min="775" max="1025" width="9.140625" style="1"/>
    <col min="1026" max="1026" width="32.5703125" style="1" customWidth="1"/>
    <col min="1027" max="1027" width="11.85546875" style="1" customWidth="1"/>
    <col min="1028" max="1029" width="13.5703125" style="1" customWidth="1"/>
    <col min="1030" max="1030" width="13.140625" style="1" customWidth="1"/>
    <col min="1031" max="1281" width="9.140625" style="1"/>
    <col min="1282" max="1282" width="32.5703125" style="1" customWidth="1"/>
    <col min="1283" max="1283" width="11.85546875" style="1" customWidth="1"/>
    <col min="1284" max="1285" width="13.5703125" style="1" customWidth="1"/>
    <col min="1286" max="1286" width="13.140625" style="1" customWidth="1"/>
    <col min="1287" max="1537" width="9.140625" style="1"/>
    <col min="1538" max="1538" width="32.5703125" style="1" customWidth="1"/>
    <col min="1539" max="1539" width="11.85546875" style="1" customWidth="1"/>
    <col min="1540" max="1541" width="13.5703125" style="1" customWidth="1"/>
    <col min="1542" max="1542" width="13.140625" style="1" customWidth="1"/>
    <col min="1543" max="1793" width="9.140625" style="1"/>
    <col min="1794" max="1794" width="32.5703125" style="1" customWidth="1"/>
    <col min="1795" max="1795" width="11.85546875" style="1" customWidth="1"/>
    <col min="1796" max="1797" width="13.5703125" style="1" customWidth="1"/>
    <col min="1798" max="1798" width="13.140625" style="1" customWidth="1"/>
    <col min="1799" max="2049" width="9.140625" style="1"/>
    <col min="2050" max="2050" width="32.5703125" style="1" customWidth="1"/>
    <col min="2051" max="2051" width="11.85546875" style="1" customWidth="1"/>
    <col min="2052" max="2053" width="13.5703125" style="1" customWidth="1"/>
    <col min="2054" max="2054" width="13.140625" style="1" customWidth="1"/>
    <col min="2055" max="2305" width="9.140625" style="1"/>
    <col min="2306" max="2306" width="32.5703125" style="1" customWidth="1"/>
    <col min="2307" max="2307" width="11.85546875" style="1" customWidth="1"/>
    <col min="2308" max="2309" width="13.5703125" style="1" customWidth="1"/>
    <col min="2310" max="2310" width="13.140625" style="1" customWidth="1"/>
    <col min="2311" max="2561" width="9.140625" style="1"/>
    <col min="2562" max="2562" width="32.5703125" style="1" customWidth="1"/>
    <col min="2563" max="2563" width="11.85546875" style="1" customWidth="1"/>
    <col min="2564" max="2565" width="13.5703125" style="1" customWidth="1"/>
    <col min="2566" max="2566" width="13.140625" style="1" customWidth="1"/>
    <col min="2567" max="2817" width="9.140625" style="1"/>
    <col min="2818" max="2818" width="32.5703125" style="1" customWidth="1"/>
    <col min="2819" max="2819" width="11.85546875" style="1" customWidth="1"/>
    <col min="2820" max="2821" width="13.5703125" style="1" customWidth="1"/>
    <col min="2822" max="2822" width="13.140625" style="1" customWidth="1"/>
    <col min="2823" max="3073" width="9.140625" style="1"/>
    <col min="3074" max="3074" width="32.5703125" style="1" customWidth="1"/>
    <col min="3075" max="3075" width="11.85546875" style="1" customWidth="1"/>
    <col min="3076" max="3077" width="13.5703125" style="1" customWidth="1"/>
    <col min="3078" max="3078" width="13.140625" style="1" customWidth="1"/>
    <col min="3079" max="3329" width="9.140625" style="1"/>
    <col min="3330" max="3330" width="32.5703125" style="1" customWidth="1"/>
    <col min="3331" max="3331" width="11.85546875" style="1" customWidth="1"/>
    <col min="3332" max="3333" width="13.5703125" style="1" customWidth="1"/>
    <col min="3334" max="3334" width="13.140625" style="1" customWidth="1"/>
    <col min="3335" max="3585" width="9.140625" style="1"/>
    <col min="3586" max="3586" width="32.5703125" style="1" customWidth="1"/>
    <col min="3587" max="3587" width="11.85546875" style="1" customWidth="1"/>
    <col min="3588" max="3589" width="13.5703125" style="1" customWidth="1"/>
    <col min="3590" max="3590" width="13.140625" style="1" customWidth="1"/>
    <col min="3591" max="3841" width="9.140625" style="1"/>
    <col min="3842" max="3842" width="32.5703125" style="1" customWidth="1"/>
    <col min="3843" max="3843" width="11.85546875" style="1" customWidth="1"/>
    <col min="3844" max="3845" width="13.5703125" style="1" customWidth="1"/>
    <col min="3846" max="3846" width="13.140625" style="1" customWidth="1"/>
    <col min="3847" max="4097" width="9.140625" style="1"/>
    <col min="4098" max="4098" width="32.5703125" style="1" customWidth="1"/>
    <col min="4099" max="4099" width="11.85546875" style="1" customWidth="1"/>
    <col min="4100" max="4101" width="13.5703125" style="1" customWidth="1"/>
    <col min="4102" max="4102" width="13.140625" style="1" customWidth="1"/>
    <col min="4103" max="4353" width="9.140625" style="1"/>
    <col min="4354" max="4354" width="32.5703125" style="1" customWidth="1"/>
    <col min="4355" max="4355" width="11.85546875" style="1" customWidth="1"/>
    <col min="4356" max="4357" width="13.5703125" style="1" customWidth="1"/>
    <col min="4358" max="4358" width="13.140625" style="1" customWidth="1"/>
    <col min="4359" max="4609" width="9.140625" style="1"/>
    <col min="4610" max="4610" width="32.5703125" style="1" customWidth="1"/>
    <col min="4611" max="4611" width="11.85546875" style="1" customWidth="1"/>
    <col min="4612" max="4613" width="13.5703125" style="1" customWidth="1"/>
    <col min="4614" max="4614" width="13.140625" style="1" customWidth="1"/>
    <col min="4615" max="4865" width="9.140625" style="1"/>
    <col min="4866" max="4866" width="32.5703125" style="1" customWidth="1"/>
    <col min="4867" max="4867" width="11.85546875" style="1" customWidth="1"/>
    <col min="4868" max="4869" width="13.5703125" style="1" customWidth="1"/>
    <col min="4870" max="4870" width="13.140625" style="1" customWidth="1"/>
    <col min="4871" max="5121" width="9.140625" style="1"/>
    <col min="5122" max="5122" width="32.5703125" style="1" customWidth="1"/>
    <col min="5123" max="5123" width="11.85546875" style="1" customWidth="1"/>
    <col min="5124" max="5125" width="13.5703125" style="1" customWidth="1"/>
    <col min="5126" max="5126" width="13.140625" style="1" customWidth="1"/>
    <col min="5127" max="5377" width="9.140625" style="1"/>
    <col min="5378" max="5378" width="32.5703125" style="1" customWidth="1"/>
    <col min="5379" max="5379" width="11.85546875" style="1" customWidth="1"/>
    <col min="5380" max="5381" width="13.5703125" style="1" customWidth="1"/>
    <col min="5382" max="5382" width="13.140625" style="1" customWidth="1"/>
    <col min="5383" max="5633" width="9.140625" style="1"/>
    <col min="5634" max="5634" width="32.5703125" style="1" customWidth="1"/>
    <col min="5635" max="5635" width="11.85546875" style="1" customWidth="1"/>
    <col min="5636" max="5637" width="13.5703125" style="1" customWidth="1"/>
    <col min="5638" max="5638" width="13.140625" style="1" customWidth="1"/>
    <col min="5639" max="5889" width="9.140625" style="1"/>
    <col min="5890" max="5890" width="32.5703125" style="1" customWidth="1"/>
    <col min="5891" max="5891" width="11.85546875" style="1" customWidth="1"/>
    <col min="5892" max="5893" width="13.5703125" style="1" customWidth="1"/>
    <col min="5894" max="5894" width="13.140625" style="1" customWidth="1"/>
    <col min="5895" max="6145" width="9.140625" style="1"/>
    <col min="6146" max="6146" width="32.5703125" style="1" customWidth="1"/>
    <col min="6147" max="6147" width="11.85546875" style="1" customWidth="1"/>
    <col min="6148" max="6149" width="13.5703125" style="1" customWidth="1"/>
    <col min="6150" max="6150" width="13.140625" style="1" customWidth="1"/>
    <col min="6151" max="6401" width="9.140625" style="1"/>
    <col min="6402" max="6402" width="32.5703125" style="1" customWidth="1"/>
    <col min="6403" max="6403" width="11.85546875" style="1" customWidth="1"/>
    <col min="6404" max="6405" width="13.5703125" style="1" customWidth="1"/>
    <col min="6406" max="6406" width="13.140625" style="1" customWidth="1"/>
    <col min="6407" max="6657" width="9.140625" style="1"/>
    <col min="6658" max="6658" width="32.5703125" style="1" customWidth="1"/>
    <col min="6659" max="6659" width="11.85546875" style="1" customWidth="1"/>
    <col min="6660" max="6661" width="13.5703125" style="1" customWidth="1"/>
    <col min="6662" max="6662" width="13.140625" style="1" customWidth="1"/>
    <col min="6663" max="6913" width="9.140625" style="1"/>
    <col min="6914" max="6914" width="32.5703125" style="1" customWidth="1"/>
    <col min="6915" max="6915" width="11.85546875" style="1" customWidth="1"/>
    <col min="6916" max="6917" width="13.5703125" style="1" customWidth="1"/>
    <col min="6918" max="6918" width="13.140625" style="1" customWidth="1"/>
    <col min="6919" max="7169" width="9.140625" style="1"/>
    <col min="7170" max="7170" width="32.5703125" style="1" customWidth="1"/>
    <col min="7171" max="7171" width="11.85546875" style="1" customWidth="1"/>
    <col min="7172" max="7173" width="13.5703125" style="1" customWidth="1"/>
    <col min="7174" max="7174" width="13.140625" style="1" customWidth="1"/>
    <col min="7175" max="7425" width="9.140625" style="1"/>
    <col min="7426" max="7426" width="32.5703125" style="1" customWidth="1"/>
    <col min="7427" max="7427" width="11.85546875" style="1" customWidth="1"/>
    <col min="7428" max="7429" width="13.5703125" style="1" customWidth="1"/>
    <col min="7430" max="7430" width="13.140625" style="1" customWidth="1"/>
    <col min="7431" max="7681" width="9.140625" style="1"/>
    <col min="7682" max="7682" width="32.5703125" style="1" customWidth="1"/>
    <col min="7683" max="7683" width="11.85546875" style="1" customWidth="1"/>
    <col min="7684" max="7685" width="13.5703125" style="1" customWidth="1"/>
    <col min="7686" max="7686" width="13.140625" style="1" customWidth="1"/>
    <col min="7687" max="7937" width="9.140625" style="1"/>
    <col min="7938" max="7938" width="32.5703125" style="1" customWidth="1"/>
    <col min="7939" max="7939" width="11.85546875" style="1" customWidth="1"/>
    <col min="7940" max="7941" width="13.5703125" style="1" customWidth="1"/>
    <col min="7942" max="7942" width="13.140625" style="1" customWidth="1"/>
    <col min="7943" max="8193" width="9.140625" style="1"/>
    <col min="8194" max="8194" width="32.5703125" style="1" customWidth="1"/>
    <col min="8195" max="8195" width="11.85546875" style="1" customWidth="1"/>
    <col min="8196" max="8197" width="13.5703125" style="1" customWidth="1"/>
    <col min="8198" max="8198" width="13.140625" style="1" customWidth="1"/>
    <col min="8199" max="8449" width="9.140625" style="1"/>
    <col min="8450" max="8450" width="32.5703125" style="1" customWidth="1"/>
    <col min="8451" max="8451" width="11.85546875" style="1" customWidth="1"/>
    <col min="8452" max="8453" width="13.5703125" style="1" customWidth="1"/>
    <col min="8454" max="8454" width="13.140625" style="1" customWidth="1"/>
    <col min="8455" max="8705" width="9.140625" style="1"/>
    <col min="8706" max="8706" width="32.5703125" style="1" customWidth="1"/>
    <col min="8707" max="8707" width="11.85546875" style="1" customWidth="1"/>
    <col min="8708" max="8709" width="13.5703125" style="1" customWidth="1"/>
    <col min="8710" max="8710" width="13.140625" style="1" customWidth="1"/>
    <col min="8711" max="8961" width="9.140625" style="1"/>
    <col min="8962" max="8962" width="32.5703125" style="1" customWidth="1"/>
    <col min="8963" max="8963" width="11.85546875" style="1" customWidth="1"/>
    <col min="8964" max="8965" width="13.5703125" style="1" customWidth="1"/>
    <col min="8966" max="8966" width="13.140625" style="1" customWidth="1"/>
    <col min="8967" max="9217" width="9.140625" style="1"/>
    <col min="9218" max="9218" width="32.5703125" style="1" customWidth="1"/>
    <col min="9219" max="9219" width="11.85546875" style="1" customWidth="1"/>
    <col min="9220" max="9221" width="13.5703125" style="1" customWidth="1"/>
    <col min="9222" max="9222" width="13.140625" style="1" customWidth="1"/>
    <col min="9223" max="9473" width="9.140625" style="1"/>
    <col min="9474" max="9474" width="32.5703125" style="1" customWidth="1"/>
    <col min="9475" max="9475" width="11.85546875" style="1" customWidth="1"/>
    <col min="9476" max="9477" width="13.5703125" style="1" customWidth="1"/>
    <col min="9478" max="9478" width="13.140625" style="1" customWidth="1"/>
    <col min="9479" max="9729" width="9.140625" style="1"/>
    <col min="9730" max="9730" width="32.5703125" style="1" customWidth="1"/>
    <col min="9731" max="9731" width="11.85546875" style="1" customWidth="1"/>
    <col min="9732" max="9733" width="13.5703125" style="1" customWidth="1"/>
    <col min="9734" max="9734" width="13.140625" style="1" customWidth="1"/>
    <col min="9735" max="9985" width="9.140625" style="1"/>
    <col min="9986" max="9986" width="32.5703125" style="1" customWidth="1"/>
    <col min="9987" max="9987" width="11.85546875" style="1" customWidth="1"/>
    <col min="9988" max="9989" width="13.5703125" style="1" customWidth="1"/>
    <col min="9990" max="9990" width="13.140625" style="1" customWidth="1"/>
    <col min="9991" max="10241" width="9.140625" style="1"/>
    <col min="10242" max="10242" width="32.5703125" style="1" customWidth="1"/>
    <col min="10243" max="10243" width="11.85546875" style="1" customWidth="1"/>
    <col min="10244" max="10245" width="13.5703125" style="1" customWidth="1"/>
    <col min="10246" max="10246" width="13.140625" style="1" customWidth="1"/>
    <col min="10247" max="10497" width="9.140625" style="1"/>
    <col min="10498" max="10498" width="32.5703125" style="1" customWidth="1"/>
    <col min="10499" max="10499" width="11.85546875" style="1" customWidth="1"/>
    <col min="10500" max="10501" width="13.5703125" style="1" customWidth="1"/>
    <col min="10502" max="10502" width="13.140625" style="1" customWidth="1"/>
    <col min="10503" max="10753" width="9.140625" style="1"/>
    <col min="10754" max="10754" width="32.5703125" style="1" customWidth="1"/>
    <col min="10755" max="10755" width="11.85546875" style="1" customWidth="1"/>
    <col min="10756" max="10757" width="13.5703125" style="1" customWidth="1"/>
    <col min="10758" max="10758" width="13.140625" style="1" customWidth="1"/>
    <col min="10759" max="11009" width="9.140625" style="1"/>
    <col min="11010" max="11010" width="32.5703125" style="1" customWidth="1"/>
    <col min="11011" max="11011" width="11.85546875" style="1" customWidth="1"/>
    <col min="11012" max="11013" width="13.5703125" style="1" customWidth="1"/>
    <col min="11014" max="11014" width="13.140625" style="1" customWidth="1"/>
    <col min="11015" max="11265" width="9.140625" style="1"/>
    <col min="11266" max="11266" width="32.5703125" style="1" customWidth="1"/>
    <col min="11267" max="11267" width="11.85546875" style="1" customWidth="1"/>
    <col min="11268" max="11269" width="13.5703125" style="1" customWidth="1"/>
    <col min="11270" max="11270" width="13.140625" style="1" customWidth="1"/>
    <col min="11271" max="11521" width="9.140625" style="1"/>
    <col min="11522" max="11522" width="32.5703125" style="1" customWidth="1"/>
    <col min="11523" max="11523" width="11.85546875" style="1" customWidth="1"/>
    <col min="11524" max="11525" width="13.5703125" style="1" customWidth="1"/>
    <col min="11526" max="11526" width="13.140625" style="1" customWidth="1"/>
    <col min="11527" max="11777" width="9.140625" style="1"/>
    <col min="11778" max="11778" width="32.5703125" style="1" customWidth="1"/>
    <col min="11779" max="11779" width="11.85546875" style="1" customWidth="1"/>
    <col min="11780" max="11781" width="13.5703125" style="1" customWidth="1"/>
    <col min="11782" max="11782" width="13.140625" style="1" customWidth="1"/>
    <col min="11783" max="12033" width="9.140625" style="1"/>
    <col min="12034" max="12034" width="32.5703125" style="1" customWidth="1"/>
    <col min="12035" max="12035" width="11.85546875" style="1" customWidth="1"/>
    <col min="12036" max="12037" width="13.5703125" style="1" customWidth="1"/>
    <col min="12038" max="12038" width="13.140625" style="1" customWidth="1"/>
    <col min="12039" max="12289" width="9.140625" style="1"/>
    <col min="12290" max="12290" width="32.5703125" style="1" customWidth="1"/>
    <col min="12291" max="12291" width="11.85546875" style="1" customWidth="1"/>
    <col min="12292" max="12293" width="13.5703125" style="1" customWidth="1"/>
    <col min="12294" max="12294" width="13.140625" style="1" customWidth="1"/>
    <col min="12295" max="12545" width="9.140625" style="1"/>
    <col min="12546" max="12546" width="32.5703125" style="1" customWidth="1"/>
    <col min="12547" max="12547" width="11.85546875" style="1" customWidth="1"/>
    <col min="12548" max="12549" width="13.5703125" style="1" customWidth="1"/>
    <col min="12550" max="12550" width="13.140625" style="1" customWidth="1"/>
    <col min="12551" max="12801" width="9.140625" style="1"/>
    <col min="12802" max="12802" width="32.5703125" style="1" customWidth="1"/>
    <col min="12803" max="12803" width="11.85546875" style="1" customWidth="1"/>
    <col min="12804" max="12805" width="13.5703125" style="1" customWidth="1"/>
    <col min="12806" max="12806" width="13.140625" style="1" customWidth="1"/>
    <col min="12807" max="13057" width="9.140625" style="1"/>
    <col min="13058" max="13058" width="32.5703125" style="1" customWidth="1"/>
    <col min="13059" max="13059" width="11.85546875" style="1" customWidth="1"/>
    <col min="13060" max="13061" width="13.5703125" style="1" customWidth="1"/>
    <col min="13062" max="13062" width="13.140625" style="1" customWidth="1"/>
    <col min="13063" max="13313" width="9.140625" style="1"/>
    <col min="13314" max="13314" width="32.5703125" style="1" customWidth="1"/>
    <col min="13315" max="13315" width="11.85546875" style="1" customWidth="1"/>
    <col min="13316" max="13317" width="13.5703125" style="1" customWidth="1"/>
    <col min="13318" max="13318" width="13.140625" style="1" customWidth="1"/>
    <col min="13319" max="13569" width="9.140625" style="1"/>
    <col min="13570" max="13570" width="32.5703125" style="1" customWidth="1"/>
    <col min="13571" max="13571" width="11.85546875" style="1" customWidth="1"/>
    <col min="13572" max="13573" width="13.5703125" style="1" customWidth="1"/>
    <col min="13574" max="13574" width="13.140625" style="1" customWidth="1"/>
    <col min="13575" max="13825" width="9.140625" style="1"/>
    <col min="13826" max="13826" width="32.5703125" style="1" customWidth="1"/>
    <col min="13827" max="13827" width="11.85546875" style="1" customWidth="1"/>
    <col min="13828" max="13829" width="13.5703125" style="1" customWidth="1"/>
    <col min="13830" max="13830" width="13.140625" style="1" customWidth="1"/>
    <col min="13831" max="14081" width="9.140625" style="1"/>
    <col min="14082" max="14082" width="32.5703125" style="1" customWidth="1"/>
    <col min="14083" max="14083" width="11.85546875" style="1" customWidth="1"/>
    <col min="14084" max="14085" width="13.5703125" style="1" customWidth="1"/>
    <col min="14086" max="14086" width="13.140625" style="1" customWidth="1"/>
    <col min="14087" max="14337" width="9.140625" style="1"/>
    <col min="14338" max="14338" width="32.5703125" style="1" customWidth="1"/>
    <col min="14339" max="14339" width="11.85546875" style="1" customWidth="1"/>
    <col min="14340" max="14341" width="13.5703125" style="1" customWidth="1"/>
    <col min="14342" max="14342" width="13.140625" style="1" customWidth="1"/>
    <col min="14343" max="14593" width="9.140625" style="1"/>
    <col min="14594" max="14594" width="32.5703125" style="1" customWidth="1"/>
    <col min="14595" max="14595" width="11.85546875" style="1" customWidth="1"/>
    <col min="14596" max="14597" width="13.5703125" style="1" customWidth="1"/>
    <col min="14598" max="14598" width="13.140625" style="1" customWidth="1"/>
    <col min="14599" max="14849" width="9.140625" style="1"/>
    <col min="14850" max="14850" width="32.5703125" style="1" customWidth="1"/>
    <col min="14851" max="14851" width="11.85546875" style="1" customWidth="1"/>
    <col min="14852" max="14853" width="13.5703125" style="1" customWidth="1"/>
    <col min="14854" max="14854" width="13.140625" style="1" customWidth="1"/>
    <col min="14855" max="15105" width="9.140625" style="1"/>
    <col min="15106" max="15106" width="32.5703125" style="1" customWidth="1"/>
    <col min="15107" max="15107" width="11.85546875" style="1" customWidth="1"/>
    <col min="15108" max="15109" width="13.5703125" style="1" customWidth="1"/>
    <col min="15110" max="15110" width="13.140625" style="1" customWidth="1"/>
    <col min="15111" max="15361" width="9.140625" style="1"/>
    <col min="15362" max="15362" width="32.5703125" style="1" customWidth="1"/>
    <col min="15363" max="15363" width="11.85546875" style="1" customWidth="1"/>
    <col min="15364" max="15365" width="13.5703125" style="1" customWidth="1"/>
    <col min="15366" max="15366" width="13.140625" style="1" customWidth="1"/>
    <col min="15367" max="15617" width="9.140625" style="1"/>
    <col min="15618" max="15618" width="32.5703125" style="1" customWidth="1"/>
    <col min="15619" max="15619" width="11.85546875" style="1" customWidth="1"/>
    <col min="15620" max="15621" width="13.5703125" style="1" customWidth="1"/>
    <col min="15622" max="15622" width="13.140625" style="1" customWidth="1"/>
    <col min="15623" max="15873" width="9.140625" style="1"/>
    <col min="15874" max="15874" width="32.5703125" style="1" customWidth="1"/>
    <col min="15875" max="15875" width="11.85546875" style="1" customWidth="1"/>
    <col min="15876" max="15877" width="13.5703125" style="1" customWidth="1"/>
    <col min="15878" max="15878" width="13.140625" style="1" customWidth="1"/>
    <col min="15879" max="16129" width="9.140625" style="1"/>
    <col min="16130" max="16130" width="32.5703125" style="1" customWidth="1"/>
    <col min="16131" max="16131" width="11.85546875" style="1" customWidth="1"/>
    <col min="16132" max="16133" width="13.5703125" style="1" customWidth="1"/>
    <col min="16134" max="16134" width="13.140625" style="1" customWidth="1"/>
    <col min="16135" max="16384" width="9.140625" style="1"/>
  </cols>
  <sheetData>
    <row r="1" spans="1:6" ht="15.75">
      <c r="A1" s="215"/>
      <c r="B1" s="215"/>
      <c r="C1" s="215"/>
      <c r="D1" s="215"/>
      <c r="E1" s="215"/>
      <c r="F1" s="215"/>
    </row>
    <row r="2" spans="1:6" ht="15.75">
      <c r="A2" s="215"/>
      <c r="B2" s="215"/>
      <c r="C2" s="215"/>
      <c r="D2" s="215"/>
      <c r="E2" s="215"/>
      <c r="F2" s="215"/>
    </row>
    <row r="3" spans="1:6" ht="15.75">
      <c r="A3" s="215"/>
      <c r="B3" s="215"/>
      <c r="C3" s="215"/>
      <c r="D3" s="215"/>
      <c r="E3" s="215"/>
      <c r="F3" s="215"/>
    </row>
    <row r="4" spans="1:6" ht="15.75">
      <c r="A4" s="215"/>
      <c r="B4" s="215"/>
      <c r="C4" s="215"/>
      <c r="D4" s="215"/>
      <c r="E4" s="215"/>
      <c r="F4" s="215"/>
    </row>
    <row r="5" spans="1:6" ht="15.75">
      <c r="A5" s="215"/>
      <c r="B5" s="215"/>
      <c r="C5" s="215"/>
      <c r="D5" s="215"/>
      <c r="E5" s="215"/>
      <c r="F5" s="215"/>
    </row>
    <row r="6" spans="1:6" ht="20.25" customHeight="1">
      <c r="A6" s="550" t="str">
        <f>'ORÇAMENTO SINTÉTICO'!B1</f>
        <v>PAVIMENTAÇÃO GRANÍTICA DA ESTRADA AÇU VELHO</v>
      </c>
      <c r="B6" s="551"/>
      <c r="C6" s="551"/>
      <c r="D6" s="551"/>
      <c r="E6" s="551"/>
      <c r="F6" s="552"/>
    </row>
    <row r="7" spans="1:6" ht="21.75" customHeight="1">
      <c r="A7" s="553"/>
      <c r="B7" s="554"/>
      <c r="C7" s="554"/>
      <c r="D7" s="554"/>
      <c r="E7" s="554"/>
      <c r="F7" s="555"/>
    </row>
    <row r="8" spans="1:6" ht="15.75">
      <c r="A8" s="557" t="s">
        <v>22</v>
      </c>
      <c r="B8" s="558"/>
      <c r="C8" s="558"/>
      <c r="D8" s="558"/>
      <c r="E8" s="558"/>
      <c r="F8" s="559"/>
    </row>
    <row r="9" spans="1:6" ht="22.5" customHeight="1">
      <c r="A9" s="220" t="s">
        <v>402</v>
      </c>
      <c r="B9" s="221"/>
      <c r="C9" s="557" t="s">
        <v>23</v>
      </c>
      <c r="D9" s="559"/>
      <c r="E9" s="557" t="s">
        <v>24</v>
      </c>
      <c r="F9" s="559"/>
    </row>
    <row r="10" spans="1:6" ht="15.75">
      <c r="A10" s="560"/>
      <c r="B10" s="561"/>
      <c r="C10" s="561"/>
      <c r="D10" s="561"/>
      <c r="E10" s="561"/>
      <c r="F10" s="562"/>
    </row>
    <row r="11" spans="1:6">
      <c r="A11" s="556"/>
      <c r="B11" s="556"/>
      <c r="C11" s="563" t="s">
        <v>25</v>
      </c>
      <c r="D11" s="563" t="s">
        <v>26</v>
      </c>
      <c r="E11" s="563" t="s">
        <v>25</v>
      </c>
      <c r="F11" s="563" t="s">
        <v>26</v>
      </c>
    </row>
    <row r="12" spans="1:6">
      <c r="A12" s="556"/>
      <c r="B12" s="556"/>
      <c r="C12" s="563"/>
      <c r="D12" s="563"/>
      <c r="E12" s="563"/>
      <c r="F12" s="563"/>
    </row>
    <row r="13" spans="1:6" ht="25.5" customHeight="1">
      <c r="A13" s="557" t="s">
        <v>27</v>
      </c>
      <c r="B13" s="558"/>
      <c r="C13" s="558"/>
      <c r="D13" s="558"/>
      <c r="E13" s="558"/>
      <c r="F13" s="559"/>
    </row>
    <row r="14" spans="1:6" ht="15" customHeight="1">
      <c r="A14" s="222" t="s">
        <v>28</v>
      </c>
      <c r="B14" s="223" t="s">
        <v>29</v>
      </c>
      <c r="C14" s="224">
        <v>0</v>
      </c>
      <c r="D14" s="224">
        <v>0</v>
      </c>
      <c r="E14" s="224">
        <v>20</v>
      </c>
      <c r="F14" s="224">
        <v>20</v>
      </c>
    </row>
    <row r="15" spans="1:6" ht="15" customHeight="1">
      <c r="A15" s="225" t="s">
        <v>30</v>
      </c>
      <c r="B15" s="226" t="s">
        <v>31</v>
      </c>
      <c r="C15" s="227">
        <v>1.5</v>
      </c>
      <c r="D15" s="228">
        <v>1.5</v>
      </c>
      <c r="E15" s="227">
        <v>1.5</v>
      </c>
      <c r="F15" s="227">
        <v>1.5</v>
      </c>
    </row>
    <row r="16" spans="1:6" ht="15" customHeight="1">
      <c r="A16" s="225" t="s">
        <v>32</v>
      </c>
      <c r="B16" s="226" t="s">
        <v>33</v>
      </c>
      <c r="C16" s="227">
        <v>1</v>
      </c>
      <c r="D16" s="227">
        <v>1</v>
      </c>
      <c r="E16" s="227">
        <v>1</v>
      </c>
      <c r="F16" s="227">
        <v>1</v>
      </c>
    </row>
    <row r="17" spans="1:9" ht="15" customHeight="1">
      <c r="A17" s="225" t="s">
        <v>34</v>
      </c>
      <c r="B17" s="226" t="s">
        <v>35</v>
      </c>
      <c r="C17" s="228">
        <v>0.2</v>
      </c>
      <c r="D17" s="228">
        <v>0.2</v>
      </c>
      <c r="E17" s="227">
        <v>0.2</v>
      </c>
      <c r="F17" s="227">
        <v>0.2</v>
      </c>
      <c r="I17" s="48"/>
    </row>
    <row r="18" spans="1:9" ht="15" customHeight="1">
      <c r="A18" s="225" t="s">
        <v>36</v>
      </c>
      <c r="B18" s="226" t="s">
        <v>37</v>
      </c>
      <c r="C18" s="227">
        <v>0.6</v>
      </c>
      <c r="D18" s="227">
        <v>0.6</v>
      </c>
      <c r="E18" s="227">
        <v>0.6</v>
      </c>
      <c r="F18" s="227">
        <v>0.6</v>
      </c>
    </row>
    <row r="19" spans="1:9" ht="15" customHeight="1">
      <c r="A19" s="225" t="s">
        <v>38</v>
      </c>
      <c r="B19" s="226" t="s">
        <v>39</v>
      </c>
      <c r="C19" s="227">
        <v>2.5</v>
      </c>
      <c r="D19" s="228">
        <v>2.5</v>
      </c>
      <c r="E19" s="227">
        <v>2.5</v>
      </c>
      <c r="F19" s="227">
        <v>2.5</v>
      </c>
    </row>
    <row r="20" spans="1:9" ht="15" customHeight="1">
      <c r="A20" s="225" t="s">
        <v>40</v>
      </c>
      <c r="B20" s="226" t="s">
        <v>41</v>
      </c>
      <c r="C20" s="227">
        <v>3</v>
      </c>
      <c r="D20" s="227">
        <v>3</v>
      </c>
      <c r="E20" s="227">
        <v>3</v>
      </c>
      <c r="F20" s="227">
        <v>3</v>
      </c>
    </row>
    <row r="21" spans="1:9" ht="15" customHeight="1">
      <c r="A21" s="225" t="s">
        <v>42</v>
      </c>
      <c r="B21" s="226" t="s">
        <v>43</v>
      </c>
      <c r="C21" s="227">
        <v>8</v>
      </c>
      <c r="D21" s="228">
        <v>8</v>
      </c>
      <c r="E21" s="227">
        <v>8</v>
      </c>
      <c r="F21" s="227">
        <v>8</v>
      </c>
    </row>
    <row r="22" spans="1:9" ht="15" customHeight="1">
      <c r="A22" s="229" t="s">
        <v>44</v>
      </c>
      <c r="B22" s="230" t="s">
        <v>45</v>
      </c>
      <c r="C22" s="231">
        <v>1</v>
      </c>
      <c r="D22" s="232">
        <v>1</v>
      </c>
      <c r="E22" s="231">
        <v>0</v>
      </c>
      <c r="F22" s="231" t="s">
        <v>50</v>
      </c>
    </row>
    <row r="23" spans="1:9" ht="15" customHeight="1">
      <c r="A23" s="233" t="s">
        <v>46</v>
      </c>
      <c r="B23" s="234" t="s">
        <v>19</v>
      </c>
      <c r="C23" s="235">
        <f>SUM(C14:C22)</f>
        <v>17.8</v>
      </c>
      <c r="D23" s="236">
        <f>SUM(D14:D22)</f>
        <v>17.8</v>
      </c>
      <c r="E23" s="235">
        <f>SUM(E14:E22)</f>
        <v>36.799999999999997</v>
      </c>
      <c r="F23" s="235">
        <f>SUM(F14:F22)</f>
        <v>36.799999999999997</v>
      </c>
    </row>
    <row r="24" spans="1:9" ht="18.75" customHeight="1">
      <c r="A24" s="557" t="s">
        <v>47</v>
      </c>
      <c r="B24" s="558"/>
      <c r="C24" s="558"/>
      <c r="D24" s="558"/>
      <c r="E24" s="558"/>
      <c r="F24" s="559"/>
    </row>
    <row r="25" spans="1:9" ht="15" customHeight="1">
      <c r="A25" s="222" t="s">
        <v>48</v>
      </c>
      <c r="B25" s="223" t="s">
        <v>49</v>
      </c>
      <c r="C25" s="224">
        <v>17.88</v>
      </c>
      <c r="D25" s="237" t="s">
        <v>50</v>
      </c>
      <c r="E25" s="224">
        <v>17.86</v>
      </c>
      <c r="F25" s="224" t="s">
        <v>50</v>
      </c>
    </row>
    <row r="26" spans="1:9" ht="15" customHeight="1">
      <c r="A26" s="225" t="s">
        <v>51</v>
      </c>
      <c r="B26" s="226" t="s">
        <v>52</v>
      </c>
      <c r="C26" s="227">
        <v>3.94</v>
      </c>
      <c r="D26" s="227" t="s">
        <v>50</v>
      </c>
      <c r="E26" s="227">
        <v>3.93</v>
      </c>
      <c r="F26" s="227" t="s">
        <v>50</v>
      </c>
    </row>
    <row r="27" spans="1:9" ht="15" customHeight="1">
      <c r="A27" s="225" t="s">
        <v>53</v>
      </c>
      <c r="B27" s="226" t="s">
        <v>54</v>
      </c>
      <c r="C27" s="227">
        <v>0.91</v>
      </c>
      <c r="D27" s="227">
        <v>0.69</v>
      </c>
      <c r="E27" s="227">
        <v>0.84</v>
      </c>
      <c r="F27" s="227">
        <v>0.65</v>
      </c>
    </row>
    <row r="28" spans="1:9" ht="15" customHeight="1">
      <c r="A28" s="225" t="s">
        <v>55</v>
      </c>
      <c r="B28" s="226" t="s">
        <v>56</v>
      </c>
      <c r="C28" s="227">
        <v>10.98</v>
      </c>
      <c r="D28" s="227">
        <v>8.33</v>
      </c>
      <c r="E28" s="227">
        <v>10.8</v>
      </c>
      <c r="F28" s="227">
        <v>8.33</v>
      </c>
    </row>
    <row r="29" spans="1:9" ht="15" customHeight="1">
      <c r="A29" s="225" t="s">
        <v>57</v>
      </c>
      <c r="B29" s="226" t="s">
        <v>58</v>
      </c>
      <c r="C29" s="227">
        <v>7.0000000000000007E-2</v>
      </c>
      <c r="D29" s="227">
        <v>0.06</v>
      </c>
      <c r="E29" s="227">
        <v>0.06</v>
      </c>
      <c r="F29" s="227">
        <v>0.05</v>
      </c>
    </row>
    <row r="30" spans="1:9" ht="15" customHeight="1">
      <c r="A30" s="225" t="s">
        <v>59</v>
      </c>
      <c r="B30" s="226" t="s">
        <v>60</v>
      </c>
      <c r="C30" s="227">
        <v>0.73</v>
      </c>
      <c r="D30" s="227">
        <v>0.56000000000000005</v>
      </c>
      <c r="E30" s="227">
        <v>0.72</v>
      </c>
      <c r="F30" s="227">
        <v>0.56000000000000005</v>
      </c>
    </row>
    <row r="31" spans="1:9" ht="15" customHeight="1">
      <c r="A31" s="225" t="s">
        <v>61</v>
      </c>
      <c r="B31" s="226" t="s">
        <v>62</v>
      </c>
      <c r="C31" s="227">
        <v>1.45</v>
      </c>
      <c r="D31" s="227" t="s">
        <v>50</v>
      </c>
      <c r="E31" s="227">
        <v>1.48</v>
      </c>
      <c r="F31" s="227" t="s">
        <v>50</v>
      </c>
    </row>
    <row r="32" spans="1:9" ht="15" customHeight="1">
      <c r="A32" s="225" t="s">
        <v>63</v>
      </c>
      <c r="B32" s="226" t="s">
        <v>64</v>
      </c>
      <c r="C32" s="227">
        <v>0.11</v>
      </c>
      <c r="D32" s="227">
        <v>0.09</v>
      </c>
      <c r="E32" s="227">
        <v>0.09</v>
      </c>
      <c r="F32" s="227">
        <v>7.0000000000000007E-2</v>
      </c>
    </row>
    <row r="33" spans="1:6" ht="15" customHeight="1">
      <c r="A33" s="225" t="s">
        <v>65</v>
      </c>
      <c r="B33" s="226" t="s">
        <v>66</v>
      </c>
      <c r="C33" s="227">
        <v>11.35</v>
      </c>
      <c r="D33" s="227">
        <v>8.6199999999999992</v>
      </c>
      <c r="E33" s="227">
        <v>8.5399999999999991</v>
      </c>
      <c r="F33" s="227">
        <v>6.6</v>
      </c>
    </row>
    <row r="34" spans="1:6" ht="15" customHeight="1">
      <c r="A34" s="229" t="s">
        <v>67</v>
      </c>
      <c r="B34" s="230" t="s">
        <v>68</v>
      </c>
      <c r="C34" s="231">
        <v>0.03</v>
      </c>
      <c r="D34" s="231">
        <v>0.03</v>
      </c>
      <c r="E34" s="231">
        <v>0.03</v>
      </c>
      <c r="F34" s="231">
        <v>0.03</v>
      </c>
    </row>
    <row r="35" spans="1:6" ht="15" customHeight="1">
      <c r="A35" s="233" t="s">
        <v>69</v>
      </c>
      <c r="B35" s="234" t="s">
        <v>70</v>
      </c>
      <c r="C35" s="235">
        <f>SUM(C25:C34)</f>
        <v>47.45</v>
      </c>
      <c r="D35" s="235">
        <f>SUM(D25:D34)</f>
        <v>18.380000000000003</v>
      </c>
      <c r="E35" s="235">
        <f>SUM(E25:E34)</f>
        <v>44.35</v>
      </c>
      <c r="F35" s="235">
        <f>SUM(F25:F34)</f>
        <v>16.290000000000003</v>
      </c>
    </row>
    <row r="36" spans="1:6" ht="26.25" customHeight="1">
      <c r="A36" s="557" t="s">
        <v>71</v>
      </c>
      <c r="B36" s="558"/>
      <c r="C36" s="558"/>
      <c r="D36" s="558"/>
      <c r="E36" s="558"/>
      <c r="F36" s="559"/>
    </row>
    <row r="37" spans="1:6" ht="15" customHeight="1">
      <c r="A37" s="222" t="s">
        <v>72</v>
      </c>
      <c r="B37" s="223" t="s">
        <v>73</v>
      </c>
      <c r="C37" s="224">
        <v>6.76</v>
      </c>
      <c r="D37" s="224">
        <v>5.14</v>
      </c>
      <c r="E37" s="224">
        <v>4.75</v>
      </c>
      <c r="F37" s="224">
        <v>3.67</v>
      </c>
    </row>
    <row r="38" spans="1:6" ht="15" customHeight="1">
      <c r="A38" s="225" t="s">
        <v>74</v>
      </c>
      <c r="B38" s="226" t="s">
        <v>75</v>
      </c>
      <c r="C38" s="227">
        <v>0.16</v>
      </c>
      <c r="D38" s="227">
        <v>0.12</v>
      </c>
      <c r="E38" s="227">
        <v>0.11</v>
      </c>
      <c r="F38" s="227">
        <v>0.09</v>
      </c>
    </row>
    <row r="39" spans="1:6" ht="15" customHeight="1">
      <c r="A39" s="225" t="s">
        <v>76</v>
      </c>
      <c r="B39" s="226" t="s">
        <v>77</v>
      </c>
      <c r="C39" s="227">
        <v>2.2799999999999998</v>
      </c>
      <c r="D39" s="227">
        <v>1.73</v>
      </c>
      <c r="E39" s="227">
        <v>4.72</v>
      </c>
      <c r="F39" s="227">
        <v>3.64</v>
      </c>
    </row>
    <row r="40" spans="1:6" ht="15" customHeight="1">
      <c r="A40" s="225" t="s">
        <v>78</v>
      </c>
      <c r="B40" s="226" t="s">
        <v>79</v>
      </c>
      <c r="C40" s="227">
        <v>3.81</v>
      </c>
      <c r="D40" s="227">
        <v>2.89</v>
      </c>
      <c r="E40" s="227">
        <v>3.49</v>
      </c>
      <c r="F40" s="227">
        <v>2.7</v>
      </c>
    </row>
    <row r="41" spans="1:6" ht="15" customHeight="1">
      <c r="A41" s="229" t="s">
        <v>80</v>
      </c>
      <c r="B41" s="230" t="s">
        <v>81</v>
      </c>
      <c r="C41" s="231">
        <v>0.56999999999999995</v>
      </c>
      <c r="D41" s="231">
        <v>0.43</v>
      </c>
      <c r="E41" s="231">
        <v>0.4</v>
      </c>
      <c r="F41" s="231">
        <v>0.31</v>
      </c>
    </row>
    <row r="42" spans="1:6" ht="15" customHeight="1">
      <c r="A42" s="233" t="s">
        <v>82</v>
      </c>
      <c r="B42" s="234" t="s">
        <v>70</v>
      </c>
      <c r="C42" s="235">
        <f>SUM(C37:C41)</f>
        <v>13.58</v>
      </c>
      <c r="D42" s="235">
        <f>SUM(D37:D41)</f>
        <v>10.31</v>
      </c>
      <c r="E42" s="235">
        <f>SUM(E37:E41)</f>
        <v>13.47</v>
      </c>
      <c r="F42" s="235">
        <f>SUM(F37:F41)</f>
        <v>10.410000000000002</v>
      </c>
    </row>
    <row r="43" spans="1:6" ht="25.5" customHeight="1">
      <c r="A43" s="557" t="s">
        <v>83</v>
      </c>
      <c r="B43" s="558"/>
      <c r="C43" s="558"/>
      <c r="D43" s="558"/>
      <c r="E43" s="558"/>
      <c r="F43" s="559"/>
    </row>
    <row r="44" spans="1:6" ht="15" customHeight="1">
      <c r="A44" s="222" t="s">
        <v>84</v>
      </c>
      <c r="B44" s="223" t="s">
        <v>85</v>
      </c>
      <c r="C44" s="224">
        <v>8.4499999999999993</v>
      </c>
      <c r="D44" s="224">
        <v>3.27</v>
      </c>
      <c r="E44" s="224">
        <v>16.32</v>
      </c>
      <c r="F44" s="224">
        <v>5.99</v>
      </c>
    </row>
    <row r="45" spans="1:6" ht="33.75" customHeight="1">
      <c r="A45" s="238" t="s">
        <v>86</v>
      </c>
      <c r="B45" s="239" t="s">
        <v>87</v>
      </c>
      <c r="C45" s="231">
        <v>0.56999999999999995</v>
      </c>
      <c r="D45" s="231">
        <v>0.43</v>
      </c>
      <c r="E45" s="231">
        <v>0.42</v>
      </c>
      <c r="F45" s="231">
        <v>0.33</v>
      </c>
    </row>
    <row r="46" spans="1:6" ht="15" customHeight="1">
      <c r="A46" s="233" t="s">
        <v>88</v>
      </c>
      <c r="B46" s="234" t="s">
        <v>19</v>
      </c>
      <c r="C46" s="235">
        <f>SUM(C44:C45)</f>
        <v>9.02</v>
      </c>
      <c r="D46" s="235">
        <f>SUM(D44:D45)</f>
        <v>3.7</v>
      </c>
      <c r="E46" s="235">
        <f>SUM(E44:E45)</f>
        <v>16.740000000000002</v>
      </c>
      <c r="F46" s="235">
        <f>SUM(F44:F45)</f>
        <v>6.32</v>
      </c>
    </row>
    <row r="47" spans="1:6" ht="15" customHeight="1">
      <c r="A47" s="560"/>
      <c r="B47" s="561"/>
      <c r="C47" s="561"/>
      <c r="D47" s="561"/>
      <c r="E47" s="561"/>
      <c r="F47" s="562"/>
    </row>
    <row r="48" spans="1:6" ht="15" customHeight="1">
      <c r="A48" s="556" t="s">
        <v>89</v>
      </c>
      <c r="B48" s="556"/>
      <c r="C48" s="235">
        <f>C23+C35+C42+C46</f>
        <v>87.85</v>
      </c>
      <c r="D48" s="235">
        <f>D23+D35+D42+D46</f>
        <v>50.190000000000012</v>
      </c>
      <c r="E48" s="235">
        <f>E23+E35+E42+E46</f>
        <v>111.36000000000001</v>
      </c>
      <c r="F48" s="235">
        <f>F23+F35+F42+F46</f>
        <v>69.820000000000007</v>
      </c>
    </row>
    <row r="49" spans="1:61" ht="15">
      <c r="A49" s="6"/>
      <c r="B49" s="6"/>
      <c r="C49" s="6"/>
      <c r="D49" s="6"/>
      <c r="E49" s="6"/>
      <c r="F49" s="6"/>
    </row>
    <row r="58" spans="1:61" ht="15">
      <c r="BI58" s="2"/>
    </row>
  </sheetData>
  <mergeCells count="16">
    <mergeCell ref="A6:F7"/>
    <mergeCell ref="A48:B48"/>
    <mergeCell ref="A8:F8"/>
    <mergeCell ref="C9:D9"/>
    <mergeCell ref="E9:F9"/>
    <mergeCell ref="A10:F10"/>
    <mergeCell ref="A11:B12"/>
    <mergeCell ref="C11:C12"/>
    <mergeCell ref="D11:D12"/>
    <mergeCell ref="E11:E12"/>
    <mergeCell ref="F11:F12"/>
    <mergeCell ref="A13:F13"/>
    <mergeCell ref="A24:F24"/>
    <mergeCell ref="A36:F36"/>
    <mergeCell ref="A43:F43"/>
    <mergeCell ref="A47:F47"/>
  </mergeCells>
  <phoneticPr fontId="56"/>
  <printOptions horizontalCentered="1"/>
  <pageMargins left="0.51181102362204722" right="0.51181102362204722" top="0.78740157480314965" bottom="0.78740157480314965" header="0.31496062992125984" footer="0.31496062992125984"/>
  <pageSetup paperSize="9" scale="5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7">
    <pageSetUpPr fitToPage="1"/>
  </sheetPr>
  <dimension ref="A1:AB105"/>
  <sheetViews>
    <sheetView view="pageBreakPreview" zoomScaleNormal="100" zoomScaleSheetLayoutView="100" workbookViewId="0">
      <selection activeCell="K11" sqref="K11"/>
    </sheetView>
  </sheetViews>
  <sheetFormatPr defaultColWidth="9.140625" defaultRowHeight="15.75"/>
  <cols>
    <col min="1" max="1" width="9.140625" style="241" customWidth="1"/>
    <col min="2" max="2" width="16.7109375" style="242" customWidth="1"/>
    <col min="3" max="3" width="20" style="240" bestFit="1" customWidth="1"/>
    <col min="4" max="4" width="23.7109375" style="242" customWidth="1"/>
    <col min="5" max="5" width="18" style="242" customWidth="1"/>
    <col min="6" max="6" width="38.85546875" style="242" customWidth="1"/>
    <col min="7" max="7" width="11" style="242" customWidth="1"/>
    <col min="8" max="8" width="27.28515625" style="242" bestFit="1" customWidth="1"/>
    <col min="9" max="9" width="9.140625" style="242" customWidth="1"/>
    <col min="10" max="10" width="20" style="242" customWidth="1"/>
    <col min="11" max="11" width="9.140625" style="241"/>
    <col min="12" max="12" width="14.42578125" style="242" customWidth="1"/>
    <col min="13" max="13" width="10" style="242" bestFit="1" customWidth="1"/>
    <col min="14" max="14" width="12" style="242" bestFit="1" customWidth="1"/>
    <col min="15" max="15" width="12.42578125" style="242" bestFit="1" customWidth="1"/>
    <col min="16" max="16" width="12" style="242" bestFit="1" customWidth="1"/>
    <col min="17" max="17" width="9.140625" style="242"/>
    <col min="18" max="18" width="11.28515625" style="242" bestFit="1" customWidth="1"/>
    <col min="19" max="19" width="9.140625" style="242"/>
    <col min="20" max="20" width="12.28515625" style="242" bestFit="1" customWidth="1"/>
    <col min="21" max="16384" width="9.140625" style="242"/>
  </cols>
  <sheetData>
    <row r="1" spans="1:8">
      <c r="A1" s="291"/>
      <c r="B1" s="289"/>
      <c r="C1" s="289"/>
      <c r="D1" s="289"/>
      <c r="E1" s="289"/>
      <c r="F1" s="289"/>
      <c r="G1" s="289"/>
      <c r="H1" s="292"/>
    </row>
    <row r="2" spans="1:8">
      <c r="A2" s="189"/>
      <c r="B2" s="290"/>
      <c r="C2" s="290"/>
      <c r="D2" s="290"/>
      <c r="E2" s="290"/>
      <c r="F2" s="290"/>
      <c r="G2" s="290"/>
      <c r="H2" s="293"/>
    </row>
    <row r="3" spans="1:8">
      <c r="A3" s="189"/>
      <c r="B3" s="290"/>
      <c r="C3" s="290"/>
      <c r="D3" s="290"/>
      <c r="E3" s="290"/>
      <c r="F3" s="290"/>
      <c r="G3" s="290"/>
      <c r="H3" s="293"/>
    </row>
    <row r="4" spans="1:8">
      <c r="A4" s="566" t="s">
        <v>387</v>
      </c>
      <c r="B4" s="567"/>
      <c r="C4" s="567"/>
      <c r="D4" s="567"/>
      <c r="E4" s="567"/>
      <c r="F4" s="567"/>
      <c r="G4" s="567"/>
      <c r="H4" s="568"/>
    </row>
    <row r="5" spans="1:8">
      <c r="A5" s="339"/>
      <c r="B5" s="340"/>
      <c r="C5" s="341"/>
      <c r="D5" s="340"/>
      <c r="E5" s="340"/>
      <c r="F5" s="340"/>
      <c r="G5" s="340"/>
      <c r="H5" s="342"/>
    </row>
    <row r="6" spans="1:8">
      <c r="A6" s="343" t="s">
        <v>113</v>
      </c>
      <c r="B6" s="344" t="s">
        <v>114</v>
      </c>
      <c r="C6" s="345">
        <v>1074.78</v>
      </c>
      <c r="D6" s="344" t="s">
        <v>10</v>
      </c>
      <c r="E6" s="346"/>
      <c r="F6" s="346"/>
      <c r="G6" s="346"/>
      <c r="H6" s="292"/>
    </row>
    <row r="7" spans="1:8">
      <c r="A7" s="478" t="s">
        <v>115</v>
      </c>
      <c r="B7" s="479" t="s">
        <v>114</v>
      </c>
      <c r="C7" s="480">
        <v>7</v>
      </c>
      <c r="D7" s="479" t="s">
        <v>10</v>
      </c>
      <c r="E7" s="436"/>
      <c r="F7" s="436"/>
      <c r="G7" s="436"/>
      <c r="H7" s="438"/>
    </row>
    <row r="8" spans="1:8">
      <c r="A8" s="295"/>
      <c r="B8" s="273"/>
      <c r="C8" s="271"/>
      <c r="D8" s="273"/>
      <c r="E8" s="273"/>
      <c r="F8" s="273"/>
      <c r="G8" s="273"/>
      <c r="H8" s="293"/>
    </row>
    <row r="9" spans="1:8">
      <c r="A9" s="294"/>
      <c r="B9" s="273"/>
      <c r="C9" s="273"/>
      <c r="D9" s="273"/>
      <c r="E9" s="273"/>
      <c r="F9" s="273"/>
      <c r="G9" s="273"/>
      <c r="H9" s="293"/>
    </row>
    <row r="10" spans="1:8">
      <c r="A10" s="294"/>
      <c r="B10" s="274" t="s">
        <v>286</v>
      </c>
      <c r="C10" s="275"/>
      <c r="D10" s="273"/>
      <c r="E10" s="271"/>
      <c r="F10" s="273"/>
      <c r="G10" s="273"/>
      <c r="H10" s="293"/>
    </row>
    <row r="11" spans="1:8">
      <c r="A11" s="294"/>
      <c r="B11" s="274"/>
      <c r="C11" s="275"/>
      <c r="D11" s="273"/>
      <c r="E11" s="271"/>
      <c r="F11" s="271"/>
      <c r="G11" s="273"/>
      <c r="H11" s="293"/>
    </row>
    <row r="12" spans="1:8" ht="15.75" customHeight="1">
      <c r="A12" s="335">
        <v>1</v>
      </c>
      <c r="B12" s="565" t="s">
        <v>303</v>
      </c>
      <c r="C12" s="565"/>
      <c r="D12" s="565"/>
      <c r="E12" s="565"/>
      <c r="F12" s="336"/>
      <c r="G12" s="337"/>
      <c r="H12" s="338"/>
    </row>
    <row r="13" spans="1:8">
      <c r="A13" s="294"/>
      <c r="B13" s="273"/>
      <c r="C13" s="275"/>
      <c r="D13" s="273"/>
      <c r="E13" s="273"/>
      <c r="F13" s="271"/>
      <c r="G13" s="273"/>
      <c r="H13" s="293"/>
    </row>
    <row r="14" spans="1:8">
      <c r="A14" s="294"/>
      <c r="B14" s="271" t="s">
        <v>104</v>
      </c>
      <c r="C14" s="275"/>
      <c r="D14" s="271" t="s">
        <v>309</v>
      </c>
      <c r="E14" s="273"/>
      <c r="F14" s="271" t="s">
        <v>323</v>
      </c>
      <c r="G14" s="273"/>
      <c r="H14" s="293"/>
    </row>
    <row r="15" spans="1:8">
      <c r="A15" s="294"/>
      <c r="B15" s="273">
        <v>1</v>
      </c>
      <c r="C15" s="275"/>
      <c r="D15" s="276">
        <f>Mob!H6</f>
        <v>69</v>
      </c>
      <c r="E15" s="273"/>
      <c r="F15" s="277">
        <f>B15*D15</f>
        <v>69</v>
      </c>
      <c r="G15" s="273"/>
      <c r="H15" s="293"/>
    </row>
    <row r="16" spans="1:8">
      <c r="A16" s="294"/>
      <c r="B16" s="273"/>
      <c r="C16" s="275"/>
      <c r="D16" s="273"/>
      <c r="E16" s="273"/>
      <c r="F16" s="271"/>
      <c r="G16" s="273"/>
      <c r="H16" s="293"/>
    </row>
    <row r="17" spans="1:8">
      <c r="A17" s="335">
        <v>2</v>
      </c>
      <c r="B17" s="565" t="s">
        <v>304</v>
      </c>
      <c r="C17" s="565"/>
      <c r="D17" s="565"/>
      <c r="E17" s="565"/>
      <c r="F17" s="336"/>
      <c r="G17" s="337"/>
      <c r="H17" s="338"/>
    </row>
    <row r="18" spans="1:8">
      <c r="A18" s="294"/>
      <c r="B18" s="272"/>
      <c r="C18" s="272"/>
      <c r="D18" s="272"/>
      <c r="E18" s="271"/>
      <c r="F18" s="276"/>
      <c r="G18" s="273"/>
      <c r="H18" s="293"/>
    </row>
    <row r="19" spans="1:8">
      <c r="A19" s="294"/>
      <c r="B19" s="271" t="s">
        <v>104</v>
      </c>
      <c r="C19" s="275"/>
      <c r="D19" s="271" t="s">
        <v>309</v>
      </c>
      <c r="E19" s="273"/>
      <c r="F19" s="271" t="s">
        <v>323</v>
      </c>
      <c r="G19" s="273"/>
      <c r="H19" s="293"/>
    </row>
    <row r="20" spans="1:8">
      <c r="A20" s="294"/>
      <c r="B20" s="273">
        <v>1</v>
      </c>
      <c r="C20" s="275"/>
      <c r="D20" s="276">
        <f>Mob!H6</f>
        <v>69</v>
      </c>
      <c r="E20" s="273"/>
      <c r="F20" s="277">
        <f>B20*D20</f>
        <v>69</v>
      </c>
      <c r="G20" s="273"/>
      <c r="H20" s="293"/>
    </row>
    <row r="21" spans="1:8">
      <c r="A21" s="294"/>
      <c r="B21" s="273"/>
      <c r="C21" s="275"/>
      <c r="D21" s="276"/>
      <c r="E21" s="273"/>
      <c r="F21" s="272"/>
      <c r="G21" s="273"/>
      <c r="H21" s="293"/>
    </row>
    <row r="22" spans="1:8">
      <c r="A22" s="294"/>
      <c r="B22" s="274" t="s">
        <v>306</v>
      </c>
      <c r="C22" s="275"/>
      <c r="D22" s="273"/>
      <c r="E22" s="273"/>
      <c r="F22" s="273"/>
      <c r="G22" s="273"/>
      <c r="H22" s="293"/>
    </row>
    <row r="23" spans="1:8">
      <c r="A23" s="294"/>
      <c r="B23" s="274"/>
      <c r="C23" s="275"/>
      <c r="D23" s="273"/>
      <c r="E23" s="273"/>
      <c r="F23" s="273"/>
      <c r="G23" s="273"/>
      <c r="H23" s="293"/>
    </row>
    <row r="24" spans="1:8" ht="15.75" customHeight="1">
      <c r="A24" s="335">
        <v>3</v>
      </c>
      <c r="B24" s="565" t="s">
        <v>316</v>
      </c>
      <c r="C24" s="565"/>
      <c r="D24" s="565"/>
      <c r="E24" s="565"/>
      <c r="F24" s="336"/>
      <c r="G24" s="337"/>
      <c r="H24" s="338"/>
    </row>
    <row r="25" spans="1:8">
      <c r="A25" s="294"/>
      <c r="B25" s="273"/>
      <c r="C25" s="275"/>
      <c r="D25" s="273"/>
      <c r="E25" s="273"/>
      <c r="F25" s="273"/>
      <c r="G25" s="273"/>
      <c r="H25" s="293"/>
    </row>
    <row r="26" spans="1:8">
      <c r="A26" s="294"/>
      <c r="B26" s="271" t="s">
        <v>5</v>
      </c>
      <c r="C26" s="272"/>
      <c r="D26" s="271"/>
      <c r="E26" s="273"/>
      <c r="F26" s="273"/>
      <c r="G26" s="273"/>
      <c r="H26" s="293"/>
    </row>
    <row r="27" spans="1:8">
      <c r="A27" s="294"/>
      <c r="B27" s="277">
        <v>1</v>
      </c>
      <c r="C27" s="272"/>
      <c r="D27" s="272"/>
      <c r="E27" s="271"/>
      <c r="F27" s="273"/>
      <c r="G27" s="273"/>
      <c r="H27" s="293"/>
    </row>
    <row r="28" spans="1:8">
      <c r="A28" s="294"/>
      <c r="B28" s="273"/>
      <c r="C28" s="275"/>
      <c r="D28" s="273"/>
      <c r="E28" s="273"/>
      <c r="F28" s="273"/>
      <c r="G28" s="273"/>
      <c r="H28" s="293"/>
    </row>
    <row r="29" spans="1:8" ht="15.75" customHeight="1">
      <c r="A29" s="335">
        <v>4</v>
      </c>
      <c r="B29" s="565" t="s">
        <v>125</v>
      </c>
      <c r="C29" s="565"/>
      <c r="D29" s="565"/>
      <c r="E29" s="565"/>
      <c r="F29" s="336"/>
      <c r="G29" s="337"/>
      <c r="H29" s="338"/>
    </row>
    <row r="30" spans="1:8">
      <c r="A30" s="294"/>
      <c r="B30" s="273"/>
      <c r="C30" s="275"/>
      <c r="D30" s="273"/>
      <c r="E30" s="273"/>
      <c r="F30" s="273"/>
      <c r="G30" s="273"/>
      <c r="H30" s="293"/>
    </row>
    <row r="31" spans="1:8">
      <c r="A31" s="294"/>
      <c r="B31" s="271" t="s">
        <v>5</v>
      </c>
      <c r="C31" s="272" t="s">
        <v>272</v>
      </c>
      <c r="D31" s="271" t="s">
        <v>92</v>
      </c>
      <c r="E31" s="271" t="s">
        <v>307</v>
      </c>
      <c r="F31" s="273"/>
      <c r="G31" s="273"/>
      <c r="H31" s="296" t="s">
        <v>308</v>
      </c>
    </row>
    <row r="32" spans="1:8" ht="15.75" customHeight="1">
      <c r="A32" s="294"/>
      <c r="B32" s="272">
        <v>1</v>
      </c>
      <c r="C32" s="272">
        <v>2</v>
      </c>
      <c r="D32" s="272">
        <v>4</v>
      </c>
      <c r="E32" s="276">
        <v>1</v>
      </c>
      <c r="F32" s="273"/>
      <c r="G32" s="273"/>
      <c r="H32" s="297">
        <f>C32*D32*B32*E32</f>
        <v>8</v>
      </c>
    </row>
    <row r="33" spans="1:11">
      <c r="A33" s="294"/>
      <c r="B33" s="273"/>
      <c r="C33" s="275"/>
      <c r="D33" s="273"/>
      <c r="E33" s="273"/>
      <c r="F33" s="273"/>
      <c r="G33" s="273"/>
      <c r="H33" s="293"/>
    </row>
    <row r="34" spans="1:11">
      <c r="A34" s="294"/>
      <c r="B34" s="274" t="s">
        <v>438</v>
      </c>
      <c r="C34" s="275"/>
      <c r="D34" s="273"/>
      <c r="E34" s="273"/>
      <c r="F34" s="273"/>
      <c r="G34" s="273"/>
      <c r="H34" s="293"/>
    </row>
    <row r="35" spans="1:11">
      <c r="A35" s="294"/>
      <c r="B35" s="274"/>
      <c r="C35" s="275"/>
      <c r="D35" s="273"/>
      <c r="E35" s="273"/>
      <c r="F35" s="273"/>
      <c r="G35" s="273"/>
      <c r="H35" s="293"/>
    </row>
    <row r="36" spans="1:11" ht="15.75" customHeight="1">
      <c r="A36" s="335">
        <v>5</v>
      </c>
      <c r="B36" s="565" t="s">
        <v>316</v>
      </c>
      <c r="C36" s="565"/>
      <c r="D36" s="565"/>
      <c r="E36" s="565"/>
      <c r="F36" s="336"/>
      <c r="G36" s="337"/>
      <c r="H36" s="338"/>
    </row>
    <row r="37" spans="1:11">
      <c r="A37" s="294"/>
      <c r="B37" s="273"/>
      <c r="C37" s="275"/>
      <c r="D37" s="273"/>
      <c r="E37" s="273"/>
      <c r="F37" s="273"/>
      <c r="G37" s="273"/>
      <c r="H37" s="293"/>
    </row>
    <row r="38" spans="1:11">
      <c r="A38" s="294"/>
      <c r="B38" s="271" t="s">
        <v>439</v>
      </c>
      <c r="C38" s="272"/>
      <c r="D38" s="271"/>
      <c r="E38" s="273"/>
      <c r="F38" s="273"/>
      <c r="G38" s="273"/>
      <c r="H38" s="296" t="s">
        <v>105</v>
      </c>
    </row>
    <row r="39" spans="1:11">
      <c r="A39" s="294"/>
      <c r="B39" s="277">
        <v>1</v>
      </c>
      <c r="C39" s="272"/>
      <c r="D39" s="272"/>
      <c r="E39" s="271"/>
      <c r="F39" s="273"/>
      <c r="G39" s="273"/>
      <c r="H39" s="297">
        <v>1</v>
      </c>
    </row>
    <row r="40" spans="1:11">
      <c r="A40" s="294"/>
      <c r="B40" s="273"/>
      <c r="C40" s="275"/>
      <c r="D40" s="273"/>
      <c r="E40" s="273"/>
      <c r="F40" s="273"/>
      <c r="G40" s="273"/>
      <c r="H40" s="293"/>
      <c r="K40" s="242"/>
    </row>
    <row r="41" spans="1:11" s="243" customFormat="1" ht="15.75" customHeight="1">
      <c r="A41" s="294"/>
      <c r="B41" s="274" t="s">
        <v>405</v>
      </c>
      <c r="C41" s="275"/>
      <c r="D41" s="273"/>
      <c r="E41" s="273"/>
      <c r="F41" s="273"/>
      <c r="G41" s="273"/>
      <c r="H41" s="293"/>
    </row>
    <row r="42" spans="1:11" s="243" customFormat="1" ht="15.75" customHeight="1">
      <c r="A42" s="294"/>
      <c r="B42" s="274"/>
      <c r="C42" s="275"/>
      <c r="D42" s="273"/>
      <c r="E42" s="273"/>
      <c r="F42" s="273"/>
      <c r="G42" s="273"/>
      <c r="H42" s="293"/>
    </row>
    <row r="43" spans="1:11">
      <c r="A43" s="335">
        <v>6</v>
      </c>
      <c r="B43" s="565" t="s">
        <v>411</v>
      </c>
      <c r="C43" s="565"/>
      <c r="D43" s="565"/>
      <c r="E43" s="565"/>
      <c r="F43" s="336"/>
      <c r="G43" s="337"/>
      <c r="H43" s="338"/>
      <c r="K43" s="242"/>
    </row>
    <row r="44" spans="1:11" s="243" customFormat="1">
      <c r="A44" s="294"/>
      <c r="B44" s="273"/>
      <c r="C44" s="275"/>
      <c r="D44" s="273"/>
      <c r="E44" s="273"/>
      <c r="F44" s="273"/>
      <c r="G44" s="273"/>
      <c r="H44" s="293"/>
    </row>
    <row r="45" spans="1:11">
      <c r="A45" s="294"/>
      <c r="B45" s="271" t="s">
        <v>146</v>
      </c>
      <c r="C45" s="271"/>
      <c r="D45" s="271"/>
      <c r="E45" s="271"/>
      <c r="F45" s="273"/>
      <c r="G45" s="273"/>
      <c r="H45" s="296" t="s">
        <v>317</v>
      </c>
      <c r="K45" s="242"/>
    </row>
    <row r="46" spans="1:11">
      <c r="A46" s="294"/>
      <c r="B46" s="272">
        <f>$B$58</f>
        <v>7372.62</v>
      </c>
      <c r="C46" s="278"/>
      <c r="D46" s="279"/>
      <c r="E46" s="278"/>
      <c r="F46" s="273"/>
      <c r="G46" s="271" t="s">
        <v>114</v>
      </c>
      <c r="H46" s="297">
        <f>B46</f>
        <v>7372.62</v>
      </c>
      <c r="K46" s="242"/>
    </row>
    <row r="47" spans="1:11">
      <c r="A47" s="294"/>
      <c r="B47" s="273"/>
      <c r="C47" s="275"/>
      <c r="D47" s="273"/>
      <c r="E47" s="273"/>
      <c r="F47" s="273"/>
      <c r="G47" s="273"/>
      <c r="H47" s="293"/>
    </row>
    <row r="48" spans="1:11">
      <c r="A48" s="294"/>
      <c r="B48" s="274" t="s">
        <v>8</v>
      </c>
      <c r="C48" s="275"/>
      <c r="D48" s="273"/>
      <c r="E48" s="273"/>
      <c r="F48" s="273"/>
      <c r="G48" s="273"/>
      <c r="H48" s="293"/>
    </row>
    <row r="49" spans="1:11">
      <c r="A49" s="294"/>
      <c r="B49" s="274"/>
      <c r="C49" s="275"/>
      <c r="D49" s="273"/>
      <c r="E49" s="273"/>
      <c r="F49" s="273"/>
      <c r="G49" s="273"/>
      <c r="H49" s="293"/>
    </row>
    <row r="50" spans="1:11" ht="12.75" customHeight="1">
      <c r="A50" s="335">
        <v>7</v>
      </c>
      <c r="B50" s="565" t="s">
        <v>321</v>
      </c>
      <c r="C50" s="565"/>
      <c r="D50" s="565"/>
      <c r="E50" s="565"/>
      <c r="F50" s="336"/>
      <c r="G50" s="337"/>
      <c r="H50" s="338"/>
    </row>
    <row r="51" spans="1:11">
      <c r="A51" s="294"/>
      <c r="B51" s="273"/>
      <c r="C51" s="275"/>
      <c r="D51" s="273"/>
      <c r="E51" s="273"/>
      <c r="F51" s="273"/>
      <c r="G51" s="273"/>
      <c r="H51" s="293"/>
    </row>
    <row r="52" spans="1:11">
      <c r="A52" s="294"/>
      <c r="B52" s="271" t="s">
        <v>146</v>
      </c>
      <c r="C52" s="271" t="s">
        <v>307</v>
      </c>
      <c r="D52" s="271"/>
      <c r="E52" s="271"/>
      <c r="F52" s="273"/>
      <c r="G52" s="273"/>
      <c r="H52" s="296" t="s">
        <v>317</v>
      </c>
    </row>
    <row r="53" spans="1:11">
      <c r="A53" s="294"/>
      <c r="B53" s="272">
        <f>$B$58</f>
        <v>7372.62</v>
      </c>
      <c r="C53" s="278">
        <f>42</f>
        <v>42</v>
      </c>
      <c r="D53" s="279"/>
      <c r="E53" s="278"/>
      <c r="F53" s="273"/>
      <c r="G53" s="271" t="s">
        <v>114</v>
      </c>
      <c r="H53" s="297">
        <f>C53*B53</f>
        <v>309650.03999999998</v>
      </c>
    </row>
    <row r="54" spans="1:11">
      <c r="A54" s="294"/>
      <c r="B54" s="273"/>
      <c r="C54" s="275"/>
      <c r="D54" s="273"/>
      <c r="E54" s="273"/>
      <c r="F54" s="273"/>
      <c r="G54" s="273"/>
      <c r="H54" s="293"/>
    </row>
    <row r="55" spans="1:11">
      <c r="A55" s="335">
        <v>8</v>
      </c>
      <c r="B55" s="565" t="s">
        <v>315</v>
      </c>
      <c r="C55" s="565"/>
      <c r="D55" s="565"/>
      <c r="E55" s="565"/>
      <c r="F55" s="336"/>
      <c r="G55" s="337"/>
      <c r="H55" s="338"/>
    </row>
    <row r="56" spans="1:11">
      <c r="A56" s="294"/>
      <c r="B56" s="273"/>
      <c r="C56" s="275"/>
      <c r="D56" s="273"/>
      <c r="E56" s="273"/>
      <c r="F56" s="273"/>
      <c r="G56" s="273"/>
      <c r="H56" s="293"/>
      <c r="K56" s="242"/>
    </row>
    <row r="57" spans="1:11">
      <c r="A57" s="294"/>
      <c r="B57" s="271" t="s">
        <v>146</v>
      </c>
      <c r="C57" s="271" t="s">
        <v>409</v>
      </c>
      <c r="D57" s="271"/>
      <c r="E57" s="271"/>
      <c r="F57" s="273"/>
      <c r="G57" s="273"/>
      <c r="H57" s="296" t="s">
        <v>146</v>
      </c>
      <c r="K57" s="242"/>
    </row>
    <row r="58" spans="1:11" ht="15.75" customHeight="1">
      <c r="A58" s="294"/>
      <c r="B58" s="272">
        <v>7372.62</v>
      </c>
      <c r="C58" s="272"/>
      <c r="D58" s="279"/>
      <c r="E58" s="278"/>
      <c r="F58" s="273"/>
      <c r="G58" s="271" t="s">
        <v>114</v>
      </c>
      <c r="H58" s="297">
        <f>B58</f>
        <v>7372.62</v>
      </c>
      <c r="K58" s="242"/>
    </row>
    <row r="59" spans="1:11">
      <c r="A59" s="294"/>
      <c r="B59" s="272"/>
      <c r="C59" s="272"/>
      <c r="D59" s="272"/>
      <c r="E59" s="278"/>
      <c r="F59" s="273"/>
      <c r="G59" s="271"/>
      <c r="H59" s="298"/>
      <c r="K59" s="242"/>
    </row>
    <row r="60" spans="1:11">
      <c r="A60" s="294"/>
      <c r="B60" s="274" t="s">
        <v>9</v>
      </c>
      <c r="C60" s="275"/>
      <c r="D60" s="273"/>
      <c r="E60" s="273"/>
      <c r="F60" s="273"/>
      <c r="G60" s="273"/>
      <c r="H60" s="293"/>
      <c r="K60" s="242"/>
    </row>
    <row r="61" spans="1:11">
      <c r="A61" s="294"/>
      <c r="B61" s="274"/>
      <c r="C61" s="275"/>
      <c r="D61" s="273"/>
      <c r="E61" s="273"/>
      <c r="F61" s="273"/>
      <c r="G61" s="273"/>
      <c r="H61" s="293"/>
    </row>
    <row r="62" spans="1:11">
      <c r="A62" s="335">
        <v>9</v>
      </c>
      <c r="B62" s="565" t="s">
        <v>404</v>
      </c>
      <c r="C62" s="565"/>
      <c r="D62" s="565"/>
      <c r="E62" s="565"/>
      <c r="F62" s="336"/>
      <c r="G62" s="337"/>
      <c r="H62" s="338"/>
    </row>
    <row r="63" spans="1:11">
      <c r="A63" s="294"/>
      <c r="B63" s="273"/>
      <c r="C63" s="275"/>
      <c r="D63" s="273"/>
      <c r="E63" s="273"/>
      <c r="F63" s="273"/>
      <c r="G63" s="273"/>
      <c r="H63" s="293"/>
      <c r="K63" s="242"/>
    </row>
    <row r="64" spans="1:11">
      <c r="A64" s="294"/>
      <c r="B64" s="271" t="s">
        <v>116</v>
      </c>
      <c r="C64" s="272" t="s">
        <v>410</v>
      </c>
      <c r="D64" s="271"/>
      <c r="E64" s="273"/>
      <c r="F64" s="271"/>
      <c r="G64" s="285"/>
      <c r="H64" s="296" t="s">
        <v>116</v>
      </c>
      <c r="K64" s="242"/>
    </row>
    <row r="65" spans="1:12" ht="15.75" customHeight="1">
      <c r="A65" s="294"/>
      <c r="B65" s="272">
        <v>2182.73</v>
      </c>
      <c r="C65" s="272"/>
      <c r="D65" s="272"/>
      <c r="E65" s="272"/>
      <c r="F65" s="272"/>
      <c r="G65" s="271" t="s">
        <v>114</v>
      </c>
      <c r="H65" s="297">
        <f>B65</f>
        <v>2182.73</v>
      </c>
      <c r="K65" s="242"/>
    </row>
    <row r="66" spans="1:12">
      <c r="A66" s="294"/>
      <c r="B66" s="273"/>
      <c r="C66" s="275"/>
      <c r="D66" s="273"/>
      <c r="E66" s="273"/>
      <c r="F66" s="273"/>
      <c r="G66" s="273"/>
      <c r="H66" s="293"/>
    </row>
    <row r="67" spans="1:12">
      <c r="A67" s="335">
        <v>10</v>
      </c>
      <c r="B67" s="565" t="s">
        <v>437</v>
      </c>
      <c r="C67" s="565"/>
      <c r="D67" s="565"/>
      <c r="E67" s="565"/>
      <c r="F67" s="336"/>
      <c r="G67" s="337"/>
      <c r="H67" s="338"/>
    </row>
    <row r="68" spans="1:12">
      <c r="A68" s="294"/>
      <c r="B68" s="273"/>
      <c r="C68" s="275"/>
      <c r="D68" s="273"/>
      <c r="E68" s="273"/>
      <c r="F68" s="273"/>
      <c r="G68" s="273"/>
      <c r="H68" s="293"/>
    </row>
    <row r="69" spans="1:12">
      <c r="A69" s="294"/>
      <c r="B69" s="271" t="s">
        <v>116</v>
      </c>
      <c r="C69" s="272" t="s">
        <v>410</v>
      </c>
      <c r="D69" s="271"/>
      <c r="E69" s="273"/>
      <c r="F69" s="271"/>
      <c r="G69" s="285"/>
      <c r="H69" s="296" t="s">
        <v>116</v>
      </c>
    </row>
    <row r="70" spans="1:12">
      <c r="A70" s="294"/>
      <c r="B70" s="272">
        <v>2182.73</v>
      </c>
      <c r="C70" s="272"/>
      <c r="D70" s="272"/>
      <c r="E70" s="272"/>
      <c r="F70" s="272"/>
      <c r="G70" s="271" t="s">
        <v>114</v>
      </c>
      <c r="H70" s="297">
        <f>B70</f>
        <v>2182.73</v>
      </c>
    </row>
    <row r="71" spans="1:12">
      <c r="A71" s="294"/>
      <c r="B71" s="273"/>
      <c r="C71" s="275"/>
      <c r="D71" s="273"/>
      <c r="E71" s="273"/>
      <c r="F71" s="273"/>
      <c r="G71" s="273"/>
      <c r="H71" s="293"/>
    </row>
    <row r="72" spans="1:12">
      <c r="A72" s="294"/>
      <c r="B72" s="284" t="s">
        <v>141</v>
      </c>
      <c r="C72" s="275"/>
      <c r="D72" s="273"/>
      <c r="E72" s="273"/>
      <c r="F72" s="273"/>
      <c r="G72" s="273"/>
      <c r="H72" s="293"/>
    </row>
    <row r="73" spans="1:12">
      <c r="A73" s="294"/>
      <c r="B73" s="284"/>
      <c r="C73" s="275"/>
      <c r="D73" s="273"/>
      <c r="E73" s="273"/>
      <c r="F73" s="273"/>
      <c r="G73" s="273"/>
      <c r="H73" s="293"/>
    </row>
    <row r="74" spans="1:12">
      <c r="A74" s="335">
        <v>11</v>
      </c>
      <c r="B74" s="565" t="s">
        <v>139</v>
      </c>
      <c r="C74" s="565"/>
      <c r="D74" s="565"/>
      <c r="E74" s="565"/>
      <c r="F74" s="336"/>
      <c r="G74" s="337"/>
      <c r="H74" s="338"/>
      <c r="I74" s="347"/>
      <c r="J74" s="348"/>
      <c r="K74" s="348"/>
      <c r="L74" s="348"/>
    </row>
    <row r="75" spans="1:12">
      <c r="A75" s="294"/>
      <c r="B75" s="273"/>
      <c r="C75" s="275"/>
      <c r="D75" s="273"/>
      <c r="E75" s="273"/>
      <c r="F75" s="273"/>
      <c r="G75" s="273"/>
      <c r="H75" s="293"/>
    </row>
    <row r="76" spans="1:12">
      <c r="A76" s="294"/>
      <c r="B76" s="398" t="s">
        <v>407</v>
      </c>
      <c r="C76" s="271" t="s">
        <v>307</v>
      </c>
      <c r="D76" s="281" t="s">
        <v>318</v>
      </c>
      <c r="E76" s="280" t="s">
        <v>319</v>
      </c>
      <c r="F76" s="280" t="s">
        <v>309</v>
      </c>
      <c r="G76" s="282"/>
      <c r="H76" s="299" t="s">
        <v>310</v>
      </c>
    </row>
    <row r="77" spans="1:12">
      <c r="A77" s="294"/>
      <c r="B77" s="272"/>
      <c r="C77" s="272">
        <f>H53</f>
        <v>309650.03999999998</v>
      </c>
      <c r="D77" s="272">
        <v>4.29</v>
      </c>
      <c r="E77" s="272">
        <f>C77*D77/1000</f>
        <v>1328.3986715999999</v>
      </c>
      <c r="F77" s="277">
        <v>93.9</v>
      </c>
      <c r="G77" s="271" t="s">
        <v>114</v>
      </c>
      <c r="H77" s="297">
        <f>E77*F77</f>
        <v>124736.63526324001</v>
      </c>
    </row>
    <row r="78" spans="1:12">
      <c r="A78" s="294"/>
      <c r="B78" s="273"/>
      <c r="C78" s="275"/>
      <c r="D78" s="273"/>
      <c r="E78" s="273"/>
      <c r="F78" s="273"/>
      <c r="G78" s="273"/>
      <c r="H78" s="293"/>
    </row>
    <row r="79" spans="1:12" ht="31.5">
      <c r="A79" s="294"/>
      <c r="B79" s="432" t="s">
        <v>408</v>
      </c>
      <c r="C79" s="281" t="s">
        <v>311</v>
      </c>
      <c r="D79" s="281" t="s">
        <v>320</v>
      </c>
      <c r="E79" s="281" t="s">
        <v>313</v>
      </c>
      <c r="F79" s="281" t="s">
        <v>312</v>
      </c>
      <c r="G79" s="273"/>
      <c r="H79" s="299" t="s">
        <v>310</v>
      </c>
    </row>
    <row r="80" spans="1:12">
      <c r="A80" s="294"/>
      <c r="B80" s="273"/>
      <c r="C80" s="272">
        <f>$H$58</f>
        <v>7372.62</v>
      </c>
      <c r="D80" s="283">
        <v>0.114</v>
      </c>
      <c r="E80" s="272">
        <v>1.5</v>
      </c>
      <c r="F80" s="277">
        <v>68.400000000000006</v>
      </c>
      <c r="G80" s="271" t="s">
        <v>114</v>
      </c>
      <c r="H80" s="297">
        <f>C80*D80*E80*F80</f>
        <v>86233.112568000011</v>
      </c>
    </row>
    <row r="81" spans="1:28">
      <c r="A81" s="294"/>
      <c r="B81" s="273"/>
      <c r="C81" s="275"/>
      <c r="D81" s="273"/>
      <c r="E81" s="273"/>
      <c r="F81" s="433"/>
      <c r="G81" s="273"/>
      <c r="H81" s="434">
        <f>H77+H80</f>
        <v>210969.74783124001</v>
      </c>
    </row>
    <row r="82" spans="1:28">
      <c r="A82" s="435"/>
      <c r="B82" s="436"/>
      <c r="C82" s="437"/>
      <c r="D82" s="436"/>
      <c r="E82" s="436"/>
      <c r="F82" s="436"/>
      <c r="G82" s="436"/>
      <c r="H82" s="438"/>
    </row>
    <row r="85" spans="1:28" s="248" customFormat="1">
      <c r="A85" s="245"/>
      <c r="B85" s="246"/>
      <c r="C85" s="245"/>
      <c r="D85" s="247"/>
      <c r="E85" s="247"/>
      <c r="F85" s="247"/>
      <c r="G85" s="247"/>
      <c r="H85" s="247"/>
      <c r="I85" s="247"/>
      <c r="J85" s="247"/>
      <c r="K85" s="247"/>
      <c r="L85" s="247"/>
      <c r="M85" s="247"/>
      <c r="N85" s="247"/>
      <c r="O85" s="247"/>
      <c r="P85" s="247"/>
      <c r="Q85" s="247"/>
      <c r="R85" s="247"/>
      <c r="S85" s="247"/>
      <c r="T85" s="247"/>
      <c r="U85" s="247"/>
      <c r="V85" s="247"/>
      <c r="W85" s="247"/>
      <c r="X85" s="247"/>
      <c r="Y85" s="247"/>
      <c r="Z85" s="247"/>
      <c r="AA85" s="247"/>
      <c r="AB85" s="247"/>
    </row>
    <row r="86" spans="1:28" s="248" customFormat="1">
      <c r="A86" s="564"/>
      <c r="B86" s="564"/>
      <c r="C86" s="564"/>
      <c r="D86" s="564"/>
      <c r="E86" s="564"/>
      <c r="F86" s="247"/>
      <c r="G86" s="247"/>
      <c r="H86" s="247"/>
      <c r="I86" s="247"/>
      <c r="J86" s="247"/>
      <c r="K86" s="247"/>
      <c r="L86" s="247"/>
      <c r="M86" s="247"/>
      <c r="N86" s="247"/>
      <c r="O86" s="247"/>
      <c r="P86" s="247"/>
      <c r="Q86" s="247"/>
      <c r="R86" s="247"/>
      <c r="S86" s="247"/>
      <c r="T86" s="247"/>
      <c r="U86" s="247"/>
      <c r="V86" s="247"/>
      <c r="W86" s="247"/>
      <c r="X86" s="247"/>
      <c r="Y86" s="247"/>
      <c r="Z86" s="247"/>
      <c r="AA86" s="247"/>
      <c r="AB86" s="247"/>
    </row>
    <row r="87" spans="1:28" s="248" customFormat="1">
      <c r="A87" s="249"/>
      <c r="B87" s="250"/>
      <c r="C87" s="249"/>
      <c r="D87" s="247"/>
      <c r="E87" s="247"/>
      <c r="F87" s="247"/>
      <c r="G87" s="247"/>
      <c r="H87" s="247"/>
      <c r="I87" s="247"/>
      <c r="J87" s="247"/>
      <c r="K87" s="247"/>
      <c r="L87" s="247"/>
      <c r="M87" s="247"/>
      <c r="N87" s="247"/>
      <c r="O87" s="247"/>
      <c r="P87" s="247"/>
      <c r="Q87" s="247"/>
      <c r="R87" s="247"/>
      <c r="S87" s="247"/>
      <c r="T87" s="247"/>
      <c r="U87" s="247"/>
      <c r="V87" s="247"/>
      <c r="W87" s="247"/>
      <c r="X87" s="247"/>
      <c r="Y87" s="247"/>
      <c r="Z87" s="247"/>
      <c r="AA87" s="247"/>
      <c r="AB87" s="247"/>
    </row>
    <row r="88" spans="1:28" s="248" customFormat="1">
      <c r="A88" s="249"/>
      <c r="B88" s="247"/>
      <c r="C88" s="247"/>
      <c r="D88" s="247"/>
      <c r="E88" s="247"/>
      <c r="F88" s="247"/>
      <c r="G88" s="247"/>
      <c r="H88" s="247"/>
      <c r="I88" s="247"/>
      <c r="J88" s="247"/>
      <c r="K88" s="247"/>
      <c r="L88" s="247"/>
      <c r="M88" s="247"/>
      <c r="N88" s="247"/>
      <c r="O88" s="247"/>
      <c r="P88" s="247"/>
      <c r="Q88" s="247"/>
      <c r="R88" s="247"/>
      <c r="S88" s="247"/>
      <c r="T88" s="247"/>
      <c r="U88" s="247"/>
      <c r="V88" s="247"/>
      <c r="W88" s="247"/>
      <c r="X88" s="247"/>
      <c r="Y88" s="247"/>
      <c r="Z88" s="247"/>
      <c r="AA88" s="247"/>
      <c r="AB88" s="247"/>
    </row>
    <row r="89" spans="1:28" s="248" customFormat="1">
      <c r="A89" s="249"/>
      <c r="B89" s="247"/>
      <c r="C89" s="247"/>
      <c r="D89" s="247"/>
      <c r="E89" s="247"/>
      <c r="F89" s="247"/>
      <c r="G89" s="247"/>
      <c r="H89" s="247"/>
      <c r="I89" s="247"/>
      <c r="J89" s="247"/>
      <c r="K89" s="247"/>
      <c r="L89" s="247"/>
      <c r="M89" s="247"/>
      <c r="N89" s="247"/>
      <c r="O89" s="247"/>
      <c r="P89" s="247"/>
      <c r="Q89" s="247"/>
      <c r="R89" s="247"/>
      <c r="S89" s="247"/>
      <c r="T89" s="247"/>
      <c r="U89" s="247"/>
      <c r="V89" s="247"/>
      <c r="W89" s="247"/>
      <c r="X89" s="247"/>
      <c r="Y89" s="247"/>
      <c r="Z89" s="247"/>
      <c r="AA89" s="247"/>
      <c r="AB89" s="247"/>
    </row>
    <row r="90" spans="1:28" s="248" customFormat="1">
      <c r="A90" s="247"/>
      <c r="B90" s="251"/>
      <c r="C90" s="247"/>
      <c r="D90" s="252"/>
      <c r="E90" s="253"/>
      <c r="F90" s="252"/>
      <c r="H90" s="247"/>
      <c r="I90" s="247"/>
      <c r="J90" s="247"/>
      <c r="K90" s="247"/>
      <c r="L90" s="247"/>
      <c r="M90" s="247"/>
      <c r="N90" s="247"/>
      <c r="O90" s="247"/>
      <c r="P90" s="247"/>
      <c r="Q90" s="247"/>
      <c r="R90" s="247"/>
      <c r="S90" s="247"/>
      <c r="T90" s="247"/>
      <c r="U90" s="247"/>
      <c r="V90" s="247"/>
      <c r="W90" s="247"/>
      <c r="X90" s="247"/>
      <c r="Y90" s="247"/>
      <c r="Z90" s="247"/>
      <c r="AA90" s="247"/>
      <c r="AB90" s="247"/>
    </row>
    <row r="91" spans="1:28" s="248" customFormat="1">
      <c r="A91" s="247"/>
      <c r="B91" s="254"/>
      <c r="C91" s="247"/>
      <c r="D91" s="252"/>
      <c r="E91" s="255"/>
      <c r="F91" s="252"/>
      <c r="H91" s="247"/>
      <c r="I91" s="247"/>
      <c r="J91" s="247"/>
      <c r="K91" s="247"/>
      <c r="L91" s="247"/>
      <c r="M91" s="247"/>
      <c r="N91" s="247"/>
      <c r="O91" s="247"/>
      <c r="P91" s="247"/>
      <c r="Q91" s="247"/>
      <c r="R91" s="247"/>
      <c r="S91" s="247"/>
      <c r="T91" s="247"/>
      <c r="U91" s="247"/>
      <c r="V91" s="247"/>
      <c r="W91" s="247"/>
      <c r="X91" s="247"/>
      <c r="Y91" s="247"/>
      <c r="Z91" s="247"/>
      <c r="AA91" s="247"/>
      <c r="AB91" s="247"/>
    </row>
    <row r="92" spans="1:28" s="248" customFormat="1">
      <c r="A92" s="249"/>
      <c r="B92" s="250"/>
      <c r="C92" s="249"/>
      <c r="D92" s="247"/>
      <c r="H92" s="247"/>
      <c r="I92" s="247"/>
      <c r="J92" s="247"/>
      <c r="K92" s="247"/>
      <c r="L92" s="247"/>
      <c r="M92" s="247"/>
      <c r="N92" s="247"/>
      <c r="O92" s="247"/>
      <c r="P92" s="247"/>
      <c r="Q92" s="247"/>
      <c r="R92" s="247"/>
      <c r="S92" s="247"/>
      <c r="T92" s="247"/>
      <c r="U92" s="247"/>
      <c r="V92" s="247"/>
      <c r="W92" s="247"/>
      <c r="X92" s="247"/>
      <c r="Y92" s="247"/>
      <c r="Z92" s="247"/>
      <c r="AA92" s="247"/>
      <c r="AB92" s="247"/>
    </row>
    <row r="93" spans="1:28" s="248" customFormat="1">
      <c r="A93" s="249"/>
      <c r="B93" s="247"/>
      <c r="C93" s="247"/>
      <c r="D93" s="247"/>
      <c r="F93" s="256"/>
      <c r="H93" s="247"/>
      <c r="I93" s="247"/>
      <c r="J93" s="247"/>
      <c r="K93" s="247"/>
      <c r="L93" s="247"/>
      <c r="M93" s="247"/>
      <c r="N93" s="247"/>
      <c r="O93" s="247"/>
      <c r="P93" s="247"/>
      <c r="Q93" s="247"/>
      <c r="R93" s="247"/>
      <c r="S93" s="247"/>
      <c r="T93" s="247"/>
      <c r="U93" s="247"/>
      <c r="V93" s="247"/>
      <c r="W93" s="247"/>
      <c r="X93" s="247"/>
      <c r="Y93" s="247"/>
      <c r="Z93" s="247"/>
      <c r="AA93" s="247"/>
      <c r="AB93" s="247"/>
    </row>
    <row r="94" spans="1:28" s="248" customFormat="1">
      <c r="A94" s="249"/>
      <c r="B94" s="247"/>
      <c r="C94" s="247"/>
      <c r="F94" s="244"/>
      <c r="H94" s="247"/>
      <c r="I94" s="247"/>
      <c r="J94" s="247"/>
      <c r="K94" s="247"/>
      <c r="L94" s="247"/>
      <c r="M94" s="247"/>
      <c r="N94" s="247"/>
      <c r="O94" s="247"/>
      <c r="P94" s="247"/>
      <c r="Q94" s="247"/>
      <c r="R94" s="247"/>
      <c r="S94" s="247"/>
      <c r="T94" s="247"/>
      <c r="U94" s="247"/>
      <c r="V94" s="247"/>
      <c r="W94" s="247"/>
      <c r="X94" s="247"/>
      <c r="Y94" s="247"/>
      <c r="Z94" s="247"/>
      <c r="AA94" s="247"/>
      <c r="AB94" s="247"/>
    </row>
    <row r="95" spans="1:28" s="248" customFormat="1">
      <c r="A95" s="249"/>
      <c r="B95" s="247"/>
      <c r="C95" s="247"/>
      <c r="D95" s="247"/>
      <c r="F95" s="256"/>
      <c r="H95" s="247"/>
      <c r="I95" s="247"/>
      <c r="J95" s="247"/>
      <c r="K95" s="247"/>
      <c r="L95" s="247"/>
      <c r="M95" s="247"/>
      <c r="N95" s="247"/>
      <c r="O95" s="247"/>
      <c r="P95" s="247"/>
      <c r="Q95" s="247"/>
      <c r="R95" s="247"/>
      <c r="S95" s="247"/>
      <c r="T95" s="247"/>
      <c r="U95" s="247"/>
      <c r="V95" s="247"/>
      <c r="W95" s="247"/>
      <c r="X95" s="247"/>
      <c r="Y95" s="247"/>
      <c r="Z95" s="247"/>
      <c r="AA95" s="247"/>
      <c r="AB95" s="247"/>
    </row>
    <row r="96" spans="1:28" s="248" customFormat="1">
      <c r="A96" s="249"/>
      <c r="B96" s="247"/>
      <c r="C96" s="247"/>
      <c r="D96" s="247"/>
      <c r="F96" s="256"/>
      <c r="H96" s="247"/>
      <c r="I96" s="247"/>
      <c r="J96" s="247"/>
      <c r="K96" s="247"/>
      <c r="L96" s="247"/>
      <c r="M96" s="247"/>
      <c r="N96" s="247"/>
      <c r="O96" s="247"/>
      <c r="P96" s="247"/>
      <c r="Q96" s="247"/>
      <c r="R96" s="247"/>
      <c r="S96" s="247"/>
      <c r="T96" s="247"/>
      <c r="U96" s="247"/>
      <c r="V96" s="247"/>
      <c r="W96" s="247"/>
      <c r="X96" s="247"/>
      <c r="Y96" s="247"/>
      <c r="Z96" s="247"/>
      <c r="AA96" s="247"/>
      <c r="AB96" s="247"/>
    </row>
    <row r="97" spans="1:28" s="248" customFormat="1">
      <c r="A97" s="249"/>
      <c r="B97" s="247"/>
      <c r="C97" s="247"/>
      <c r="D97" s="247"/>
      <c r="F97" s="256"/>
      <c r="H97" s="247"/>
      <c r="I97" s="247"/>
      <c r="J97" s="247"/>
      <c r="K97" s="247"/>
      <c r="L97" s="247"/>
      <c r="M97" s="247"/>
      <c r="N97" s="247"/>
      <c r="O97" s="247"/>
      <c r="P97" s="247"/>
      <c r="Q97" s="247"/>
      <c r="R97" s="247"/>
      <c r="S97" s="247"/>
      <c r="T97" s="247"/>
      <c r="U97" s="247"/>
      <c r="V97" s="247"/>
      <c r="W97" s="247"/>
      <c r="X97" s="247"/>
      <c r="Y97" s="247"/>
      <c r="Z97" s="247"/>
      <c r="AA97" s="247"/>
      <c r="AB97" s="247"/>
    </row>
    <row r="98" spans="1:28" s="248" customFormat="1">
      <c r="A98" s="249"/>
      <c r="B98" s="247"/>
      <c r="C98" s="247"/>
      <c r="D98" s="247"/>
      <c r="F98" s="256"/>
      <c r="H98" s="247"/>
      <c r="I98" s="247"/>
      <c r="J98" s="247"/>
      <c r="K98" s="247"/>
      <c r="L98" s="247"/>
      <c r="M98" s="247"/>
      <c r="N98" s="247"/>
      <c r="O98" s="247"/>
      <c r="P98" s="247"/>
      <c r="Q98" s="247"/>
      <c r="R98" s="247"/>
      <c r="S98" s="247"/>
      <c r="T98" s="247"/>
      <c r="U98" s="247"/>
      <c r="V98" s="247"/>
      <c r="W98" s="247"/>
      <c r="X98" s="247"/>
      <c r="Y98" s="247"/>
      <c r="Z98" s="247"/>
      <c r="AA98" s="247"/>
      <c r="AB98" s="247"/>
    </row>
    <row r="99" spans="1:28" s="248" customFormat="1">
      <c r="A99" s="249"/>
      <c r="B99" s="247"/>
      <c r="C99" s="247"/>
      <c r="D99" s="247"/>
      <c r="F99" s="256"/>
      <c r="H99" s="247"/>
      <c r="I99" s="247"/>
      <c r="J99" s="247"/>
      <c r="K99" s="247"/>
      <c r="L99" s="247"/>
      <c r="M99" s="247"/>
      <c r="N99" s="247"/>
      <c r="O99" s="247"/>
      <c r="P99" s="247"/>
      <c r="Q99" s="247"/>
      <c r="R99" s="247"/>
      <c r="S99" s="247"/>
      <c r="T99" s="247"/>
      <c r="U99" s="247"/>
      <c r="V99" s="247"/>
      <c r="W99" s="247"/>
      <c r="X99" s="247"/>
      <c r="Y99" s="247"/>
      <c r="Z99" s="247"/>
      <c r="AA99" s="247"/>
      <c r="AB99" s="247"/>
    </row>
    <row r="100" spans="1:28" s="248" customFormat="1">
      <c r="A100" s="249"/>
      <c r="B100" s="247"/>
      <c r="C100" s="247"/>
      <c r="D100" s="247"/>
      <c r="F100" s="256"/>
      <c r="H100" s="247"/>
      <c r="I100" s="247"/>
      <c r="J100" s="247"/>
      <c r="K100" s="247"/>
      <c r="L100" s="247"/>
      <c r="M100" s="247"/>
      <c r="N100" s="247"/>
      <c r="O100" s="247"/>
      <c r="P100" s="247"/>
      <c r="Q100" s="247"/>
      <c r="R100" s="247"/>
      <c r="S100" s="247"/>
      <c r="T100" s="247"/>
      <c r="U100" s="247"/>
      <c r="V100" s="247"/>
      <c r="W100" s="247"/>
      <c r="X100" s="247"/>
      <c r="Y100" s="247"/>
      <c r="Z100" s="247"/>
      <c r="AA100" s="247"/>
      <c r="AB100" s="247"/>
    </row>
    <row r="101" spans="1:28" s="248" customFormat="1">
      <c r="A101" s="249"/>
      <c r="B101" s="247"/>
      <c r="C101" s="247"/>
      <c r="D101" s="247"/>
      <c r="F101" s="256"/>
      <c r="H101" s="247"/>
      <c r="I101" s="247"/>
      <c r="J101" s="247"/>
      <c r="K101" s="247"/>
      <c r="L101" s="247"/>
      <c r="M101" s="247"/>
      <c r="N101" s="247"/>
      <c r="O101" s="247"/>
      <c r="P101" s="247"/>
      <c r="Q101" s="247"/>
      <c r="R101" s="247"/>
      <c r="S101" s="247"/>
      <c r="T101" s="247"/>
      <c r="U101" s="247"/>
      <c r="V101" s="247"/>
      <c r="W101" s="247"/>
      <c r="X101" s="247"/>
      <c r="Y101" s="247"/>
      <c r="Z101" s="247"/>
      <c r="AA101" s="247"/>
      <c r="AB101" s="247"/>
    </row>
    <row r="102" spans="1:28" s="248" customFormat="1">
      <c r="A102" s="249"/>
      <c r="B102" s="247"/>
      <c r="C102" s="247"/>
      <c r="D102" s="247"/>
      <c r="F102" s="256"/>
      <c r="H102" s="247"/>
      <c r="I102" s="247"/>
      <c r="J102" s="247"/>
      <c r="K102" s="247"/>
      <c r="L102" s="247"/>
      <c r="M102" s="247"/>
      <c r="N102" s="247"/>
      <c r="O102" s="247"/>
      <c r="P102" s="247"/>
      <c r="Q102" s="247"/>
      <c r="R102" s="247"/>
      <c r="S102" s="247"/>
      <c r="T102" s="247"/>
      <c r="U102" s="247"/>
      <c r="V102" s="247"/>
      <c r="W102" s="247"/>
      <c r="X102" s="247"/>
      <c r="Y102" s="247"/>
      <c r="Z102" s="247"/>
      <c r="AA102" s="247"/>
      <c r="AB102" s="247"/>
    </row>
    <row r="103" spans="1:28" s="248" customFormat="1">
      <c r="A103" s="249"/>
      <c r="B103" s="247"/>
      <c r="C103" s="247"/>
      <c r="D103" s="247"/>
      <c r="F103" s="256"/>
      <c r="H103" s="247"/>
      <c r="I103" s="247"/>
      <c r="J103" s="247"/>
      <c r="K103" s="247"/>
      <c r="L103" s="247"/>
      <c r="M103" s="247"/>
      <c r="N103" s="247"/>
      <c r="O103" s="247"/>
      <c r="P103" s="247"/>
      <c r="Q103" s="247"/>
      <c r="R103" s="247"/>
      <c r="S103" s="247"/>
      <c r="T103" s="247"/>
      <c r="U103" s="247"/>
      <c r="V103" s="247"/>
      <c r="W103" s="247"/>
      <c r="X103" s="247"/>
      <c r="Y103" s="247"/>
      <c r="Z103" s="247"/>
      <c r="AA103" s="247"/>
      <c r="AB103" s="247"/>
    </row>
    <row r="104" spans="1:28" s="248" customFormat="1">
      <c r="A104" s="249"/>
      <c r="B104" s="247"/>
      <c r="C104" s="247"/>
      <c r="D104" s="247"/>
      <c r="F104" s="256"/>
      <c r="H104" s="247"/>
      <c r="I104" s="247"/>
      <c r="J104" s="247"/>
      <c r="K104" s="247"/>
      <c r="L104" s="247"/>
      <c r="M104" s="247"/>
      <c r="N104" s="247"/>
      <c r="O104" s="247"/>
      <c r="P104" s="247"/>
      <c r="Q104" s="247"/>
      <c r="R104" s="247"/>
      <c r="S104" s="247"/>
      <c r="T104" s="247"/>
      <c r="U104" s="247"/>
      <c r="V104" s="247"/>
      <c r="W104" s="247"/>
      <c r="X104" s="247"/>
      <c r="Y104" s="247"/>
      <c r="Z104" s="247"/>
      <c r="AA104" s="247"/>
      <c r="AB104" s="247"/>
    </row>
    <row r="105" spans="1:28" s="248" customFormat="1">
      <c r="A105" s="249"/>
      <c r="B105" s="247"/>
      <c r="C105" s="247"/>
      <c r="D105" s="247"/>
      <c r="E105" s="247"/>
      <c r="F105" s="247"/>
      <c r="G105" s="247"/>
      <c r="H105" s="247"/>
      <c r="I105" s="247"/>
      <c r="J105" s="247"/>
      <c r="K105" s="247"/>
      <c r="L105" s="247"/>
      <c r="M105" s="247"/>
      <c r="N105" s="247"/>
      <c r="O105" s="247"/>
      <c r="P105" s="247"/>
      <c r="Q105" s="247"/>
      <c r="R105" s="247"/>
      <c r="S105" s="247"/>
      <c r="T105" s="247"/>
      <c r="U105" s="247"/>
      <c r="V105" s="247"/>
      <c r="W105" s="247"/>
      <c r="X105" s="247"/>
      <c r="Y105" s="247"/>
      <c r="Z105" s="247"/>
      <c r="AA105" s="247"/>
      <c r="AB105" s="247"/>
    </row>
  </sheetData>
  <mergeCells count="13">
    <mergeCell ref="A4:H4"/>
    <mergeCell ref="B50:E50"/>
    <mergeCell ref="B55:E55"/>
    <mergeCell ref="B12:E12"/>
    <mergeCell ref="B17:E17"/>
    <mergeCell ref="B43:E43"/>
    <mergeCell ref="A86:E86"/>
    <mergeCell ref="B24:E24"/>
    <mergeCell ref="B29:E29"/>
    <mergeCell ref="B62:E62"/>
    <mergeCell ref="B74:E74"/>
    <mergeCell ref="B67:E67"/>
    <mergeCell ref="B36:E36"/>
  </mergeCells>
  <phoneticPr fontId="56"/>
  <printOptions horizontalCentered="1"/>
  <pageMargins left="0.51181102362204722" right="0.51181102362204722" top="0.78740157480314965" bottom="0.78740157480314965" header="0.31496062992125984" footer="0.31496062992125984"/>
  <pageSetup paperSize="9" scale="54" orientation="portrait" r:id="rId1"/>
  <rowBreaks count="2" manualBreakCount="2">
    <brk id="40" max="7" man="1"/>
    <brk id="71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9EB1-B13E-465E-B449-2811EDC444DC}">
  <sheetPr codeName="Planilha1">
    <pageSetUpPr fitToPage="1"/>
  </sheetPr>
  <dimension ref="A1:N28"/>
  <sheetViews>
    <sheetView view="pageBreakPreview" topLeftCell="A7" zoomScale="130" zoomScaleNormal="55" zoomScaleSheetLayoutView="130" workbookViewId="0">
      <selection activeCell="E25" sqref="E25"/>
    </sheetView>
  </sheetViews>
  <sheetFormatPr defaultColWidth="9.140625" defaultRowHeight="15"/>
  <cols>
    <col min="1" max="1" width="25.5703125" style="123" bestFit="1" customWidth="1"/>
    <col min="2" max="2" width="66.7109375" style="123" bestFit="1" customWidth="1"/>
    <col min="3" max="3" width="21" style="58" customWidth="1"/>
    <col min="4" max="4" width="15.28515625" style="58" bestFit="1" customWidth="1"/>
    <col min="5" max="5" width="10.42578125" style="58" customWidth="1"/>
    <col min="6" max="6" width="10.42578125" style="58" bestFit="1" customWidth="1"/>
    <col min="7" max="7" width="19" style="58" customWidth="1"/>
    <col min="8" max="8" width="16" style="58" customWidth="1"/>
    <col min="9" max="9" width="14.140625" style="54" bestFit="1" customWidth="1"/>
    <col min="10" max="10" width="13.7109375" style="54" bestFit="1" customWidth="1"/>
    <col min="11" max="16384" width="9.140625" style="54"/>
  </cols>
  <sheetData>
    <row r="1" spans="1:14">
      <c r="A1" s="368"/>
      <c r="B1" s="369"/>
      <c r="C1" s="370"/>
      <c r="D1" s="370"/>
      <c r="E1" s="370"/>
      <c r="F1" s="370"/>
      <c r="G1" s="370"/>
      <c r="H1" s="371"/>
    </row>
    <row r="2" spans="1:14">
      <c r="A2" s="156"/>
      <c r="B2" s="372"/>
      <c r="C2" s="373"/>
      <c r="D2" s="373"/>
      <c r="E2" s="373"/>
      <c r="F2" s="373"/>
      <c r="G2" s="373"/>
      <c r="H2" s="374"/>
    </row>
    <row r="3" spans="1:14" ht="15.75" thickBot="1">
      <c r="A3" s="156"/>
      <c r="B3" s="372"/>
      <c r="C3" s="373"/>
      <c r="D3" s="373"/>
      <c r="E3" s="373"/>
      <c r="F3" s="373"/>
      <c r="G3" s="373"/>
      <c r="H3" s="374"/>
    </row>
    <row r="4" spans="1:14" s="62" customFormat="1" ht="34.5" customHeight="1" thickTop="1" thickBot="1">
      <c r="A4" s="578" t="str">
        <f>'ORÇAMENTO SINTÉTICO'!B1</f>
        <v>PAVIMENTAÇÃO GRANÍTICA DA ESTRADA AÇU VELHO</v>
      </c>
      <c r="B4" s="579"/>
      <c r="C4" s="579"/>
      <c r="D4" s="579"/>
      <c r="E4" s="579"/>
      <c r="F4" s="580"/>
      <c r="G4" s="580"/>
      <c r="H4" s="581"/>
    </row>
    <row r="5" spans="1:14" s="62" customFormat="1" ht="30" customHeight="1" thickTop="1">
      <c r="A5" s="582" t="s">
        <v>246</v>
      </c>
      <c r="B5" s="583"/>
      <c r="C5" s="583"/>
      <c r="D5" s="583"/>
      <c r="E5" s="584"/>
      <c r="F5" s="591" t="s">
        <v>294</v>
      </c>
      <c r="G5" s="591"/>
      <c r="H5" s="375">
        <v>1</v>
      </c>
    </row>
    <row r="6" spans="1:14" s="62" customFormat="1">
      <c r="A6" s="585"/>
      <c r="B6" s="586"/>
      <c r="C6" s="586"/>
      <c r="D6" s="586"/>
      <c r="E6" s="587"/>
      <c r="F6" s="592" t="s">
        <v>247</v>
      </c>
      <c r="G6" s="593"/>
      <c r="H6" s="596">
        <v>69</v>
      </c>
      <c r="I6"/>
      <c r="J6" s="63"/>
    </row>
    <row r="7" spans="1:14" s="62" customFormat="1" ht="15" customHeight="1">
      <c r="A7" s="585"/>
      <c r="B7" s="586"/>
      <c r="C7" s="586"/>
      <c r="D7" s="586"/>
      <c r="E7" s="587"/>
      <c r="F7" s="594"/>
      <c r="G7" s="595"/>
      <c r="H7" s="597"/>
    </row>
    <row r="8" spans="1:14" s="62" customFormat="1">
      <c r="A8" s="585"/>
      <c r="B8" s="586"/>
      <c r="C8" s="586"/>
      <c r="D8" s="586"/>
      <c r="E8" s="587"/>
      <c r="F8" s="598" t="s">
        <v>248</v>
      </c>
      <c r="G8" s="599"/>
      <c r="H8" s="600">
        <v>60</v>
      </c>
    </row>
    <row r="9" spans="1:14" s="62" customFormat="1">
      <c r="A9" s="588"/>
      <c r="B9" s="589"/>
      <c r="C9" s="589"/>
      <c r="D9" s="589"/>
      <c r="E9" s="590"/>
      <c r="F9" s="594"/>
      <c r="G9" s="595"/>
      <c r="H9" s="601"/>
    </row>
    <row r="10" spans="1:14">
      <c r="A10" s="376" t="s">
        <v>249</v>
      </c>
      <c r="B10" s="372"/>
      <c r="C10" s="377"/>
      <c r="D10" s="377"/>
      <c r="E10" s="373"/>
      <c r="F10" s="373"/>
      <c r="G10" s="373"/>
      <c r="H10" s="374"/>
      <c r="N10" s="64"/>
    </row>
    <row r="11" spans="1:14">
      <c r="A11" s="572" t="s">
        <v>250</v>
      </c>
      <c r="B11" s="574" t="s">
        <v>251</v>
      </c>
      <c r="C11" s="576" t="s">
        <v>273</v>
      </c>
      <c r="D11" s="574" t="s">
        <v>252</v>
      </c>
      <c r="E11" s="574" t="s">
        <v>253</v>
      </c>
      <c r="F11" s="574" t="s">
        <v>254</v>
      </c>
      <c r="G11" s="569" t="s">
        <v>255</v>
      </c>
      <c r="H11" s="570"/>
    </row>
    <row r="12" spans="1:14" ht="22.5" customHeight="1">
      <c r="A12" s="573"/>
      <c r="B12" s="575"/>
      <c r="C12" s="577"/>
      <c r="D12" s="575"/>
      <c r="E12" s="575"/>
      <c r="F12" s="575"/>
      <c r="G12" s="286" t="s">
        <v>256</v>
      </c>
      <c r="H12" s="155" t="s">
        <v>274</v>
      </c>
      <c r="J12" s="172"/>
    </row>
    <row r="13" spans="1:14">
      <c r="A13" s="139" t="s">
        <v>229</v>
      </c>
      <c r="B13" s="379" t="s">
        <v>393</v>
      </c>
      <c r="C13" s="378" t="s">
        <v>229</v>
      </c>
      <c r="D13" s="378">
        <v>2</v>
      </c>
      <c r="E13" s="378">
        <v>1</v>
      </c>
      <c r="F13" s="378">
        <v>1</v>
      </c>
      <c r="G13" s="378">
        <v>86.903499999999994</v>
      </c>
      <c r="H13" s="390">
        <f t="shared" ref="H13:H18" si="0">TRUNC(G13*D13*E13*F13/$H$8,4)</f>
        <v>2.8967000000000001</v>
      </c>
      <c r="I13" s="54">
        <f t="shared" ref="I13:I19" si="1">(1/60)*D13*E13*F13</f>
        <v>3.3333333333333333E-2</v>
      </c>
    </row>
    <row r="14" spans="1:14" ht="15" customHeight="1">
      <c r="A14" s="139" t="s">
        <v>179</v>
      </c>
      <c r="B14" s="379" t="s">
        <v>228</v>
      </c>
      <c r="C14" s="378" t="s">
        <v>230</v>
      </c>
      <c r="D14" s="378">
        <v>2</v>
      </c>
      <c r="E14" s="378">
        <v>1</v>
      </c>
      <c r="F14" s="378">
        <v>1</v>
      </c>
      <c r="G14" s="378">
        <v>68.696799999999996</v>
      </c>
      <c r="H14" s="390">
        <f t="shared" si="0"/>
        <v>2.2898000000000001</v>
      </c>
      <c r="I14" s="54">
        <f t="shared" si="1"/>
        <v>3.3333333333333333E-2</v>
      </c>
    </row>
    <row r="15" spans="1:14" ht="27" customHeight="1">
      <c r="A15" s="139" t="s">
        <v>110</v>
      </c>
      <c r="B15" s="379" t="s">
        <v>111</v>
      </c>
      <c r="C15" s="378" t="s">
        <v>110</v>
      </c>
      <c r="D15" s="378">
        <v>1</v>
      </c>
      <c r="E15" s="378">
        <v>1</v>
      </c>
      <c r="F15" s="378">
        <v>1</v>
      </c>
      <c r="G15" s="378">
        <v>267.08800000000002</v>
      </c>
      <c r="H15" s="390">
        <f t="shared" si="0"/>
        <v>4.4513999999999996</v>
      </c>
      <c r="I15" s="54">
        <f t="shared" si="1"/>
        <v>1.6666666666666666E-2</v>
      </c>
    </row>
    <row r="16" spans="1:14" ht="27" customHeight="1">
      <c r="A16" s="139" t="s">
        <v>394</v>
      </c>
      <c r="B16" s="379" t="s">
        <v>395</v>
      </c>
      <c r="C16" s="378" t="s">
        <v>231</v>
      </c>
      <c r="D16" s="378">
        <v>1</v>
      </c>
      <c r="E16" s="378">
        <v>2</v>
      </c>
      <c r="F16" s="378">
        <v>0.5</v>
      </c>
      <c r="G16" s="378">
        <v>407.64729999999997</v>
      </c>
      <c r="H16" s="390">
        <f t="shared" si="0"/>
        <v>6.7941000000000003</v>
      </c>
      <c r="I16" s="54">
        <f t="shared" si="1"/>
        <v>1.6666666666666666E-2</v>
      </c>
    </row>
    <row r="17" spans="1:9" ht="15" customHeight="1">
      <c r="A17" s="139" t="s">
        <v>108</v>
      </c>
      <c r="B17" s="379" t="s">
        <v>109</v>
      </c>
      <c r="C17" s="378" t="s">
        <v>231</v>
      </c>
      <c r="D17" s="378">
        <v>1</v>
      </c>
      <c r="E17" s="378">
        <v>2</v>
      </c>
      <c r="F17" s="378">
        <v>1</v>
      </c>
      <c r="G17" s="378">
        <v>407.64729999999997</v>
      </c>
      <c r="H17" s="390">
        <f t="shared" si="0"/>
        <v>13.588200000000001</v>
      </c>
      <c r="I17" s="54">
        <f t="shared" si="1"/>
        <v>3.3333333333333333E-2</v>
      </c>
    </row>
    <row r="18" spans="1:9">
      <c r="A18" s="139" t="s">
        <v>396</v>
      </c>
      <c r="B18" s="379" t="s">
        <v>397</v>
      </c>
      <c r="C18" s="378" t="s">
        <v>231</v>
      </c>
      <c r="D18" s="378">
        <v>1</v>
      </c>
      <c r="E18" s="378">
        <v>2</v>
      </c>
      <c r="F18" s="378">
        <v>0.5</v>
      </c>
      <c r="G18" s="378">
        <v>407.64729999999997</v>
      </c>
      <c r="H18" s="390">
        <f t="shared" si="0"/>
        <v>6.7941000000000003</v>
      </c>
      <c r="I18" s="54">
        <f t="shared" si="1"/>
        <v>1.6666666666666666E-2</v>
      </c>
    </row>
    <row r="19" spans="1:9">
      <c r="A19" s="139" t="s">
        <v>232</v>
      </c>
      <c r="B19" s="379" t="s">
        <v>233</v>
      </c>
      <c r="C19" s="378" t="s">
        <v>232</v>
      </c>
      <c r="D19" s="378">
        <v>1</v>
      </c>
      <c r="E19" s="378">
        <v>1</v>
      </c>
      <c r="F19" s="378">
        <v>1</v>
      </c>
      <c r="G19" s="378">
        <v>309.26710000000003</v>
      </c>
      <c r="H19" s="390">
        <f>TRUNC(G19*D19*E19*F19/$H$8,4)</f>
        <v>5.1543999999999999</v>
      </c>
      <c r="I19" s="54">
        <f t="shared" si="1"/>
        <v>1.6666666666666666E-2</v>
      </c>
    </row>
    <row r="20" spans="1:9">
      <c r="A20" s="156"/>
      <c r="B20" s="372"/>
      <c r="C20" s="373"/>
      <c r="D20" s="373"/>
      <c r="E20" s="373"/>
      <c r="F20" s="373"/>
      <c r="G20" s="380" t="s">
        <v>4</v>
      </c>
      <c r="H20" s="157">
        <f>TRUNC(SUM(H13:H19),2)</f>
        <v>41.96</v>
      </c>
    </row>
    <row r="21" spans="1:9">
      <c r="A21" s="158"/>
      <c r="B21" s="120"/>
      <c r="C21" s="142"/>
      <c r="D21" s="142"/>
      <c r="E21" s="142"/>
      <c r="F21" s="142"/>
      <c r="G21" s="159"/>
      <c r="H21" s="160"/>
      <c r="I21" s="57"/>
    </row>
    <row r="22" spans="1:9">
      <c r="A22" s="156"/>
      <c r="B22" s="372"/>
      <c r="C22" s="373"/>
      <c r="D22" s="373"/>
      <c r="E22" s="373"/>
      <c r="F22" s="373"/>
      <c r="G22" s="373"/>
      <c r="H22" s="374"/>
    </row>
    <row r="23" spans="1:9">
      <c r="A23" s="571" t="s">
        <v>275</v>
      </c>
      <c r="B23" s="571"/>
      <c r="C23" s="381"/>
      <c r="D23" s="373"/>
      <c r="E23" s="373"/>
      <c r="F23" s="373"/>
      <c r="G23" s="373"/>
      <c r="H23" s="374"/>
    </row>
    <row r="24" spans="1:9">
      <c r="A24" s="382" t="s">
        <v>148</v>
      </c>
      <c r="B24" s="383" t="s">
        <v>257</v>
      </c>
      <c r="C24" s="373"/>
      <c r="D24" s="384"/>
      <c r="E24" s="373"/>
      <c r="F24" s="373"/>
      <c r="G24" s="373"/>
      <c r="H24" s="374"/>
    </row>
    <row r="25" spans="1:9">
      <c r="A25" s="385" t="s">
        <v>295</v>
      </c>
      <c r="B25" s="386">
        <f>H20</f>
        <v>41.96</v>
      </c>
      <c r="C25" s="373"/>
      <c r="D25" s="372"/>
      <c r="E25" s="373"/>
      <c r="F25" s="373"/>
      <c r="G25" s="373"/>
      <c r="H25" s="374"/>
    </row>
    <row r="26" spans="1:9">
      <c r="A26" s="385" t="s">
        <v>276</v>
      </c>
      <c r="B26" s="387">
        <f>BDI!D17</f>
        <v>0.26750000000000002</v>
      </c>
      <c r="C26" s="373"/>
      <c r="D26" s="372"/>
      <c r="E26" s="373"/>
      <c r="F26" s="373"/>
      <c r="G26" s="373"/>
      <c r="H26" s="374"/>
    </row>
    <row r="27" spans="1:9">
      <c r="A27" s="385" t="s">
        <v>296</v>
      </c>
      <c r="B27" s="386">
        <f>TRUNC(B25+(B25*B26),2)</f>
        <v>53.18</v>
      </c>
      <c r="C27" s="373"/>
      <c r="D27" s="372"/>
      <c r="E27" s="373"/>
      <c r="F27" s="373"/>
      <c r="G27" s="373"/>
      <c r="H27" s="374"/>
    </row>
    <row r="28" spans="1:9">
      <c r="A28" s="158"/>
      <c r="B28" s="120"/>
      <c r="C28" s="142"/>
      <c r="D28" s="142"/>
      <c r="E28" s="142"/>
      <c r="F28" s="142"/>
      <c r="G28" s="142"/>
      <c r="H28" s="388"/>
    </row>
  </sheetData>
  <mergeCells count="15">
    <mergeCell ref="A4:H4"/>
    <mergeCell ref="A5:E9"/>
    <mergeCell ref="F5:G5"/>
    <mergeCell ref="F6:G7"/>
    <mergeCell ref="H6:H7"/>
    <mergeCell ref="F8:G9"/>
    <mergeCell ref="H8:H9"/>
    <mergeCell ref="G11:H11"/>
    <mergeCell ref="A23:B23"/>
    <mergeCell ref="A11:A12"/>
    <mergeCell ref="B11:B12"/>
    <mergeCell ref="C11:C12"/>
    <mergeCell ref="D11:D12"/>
    <mergeCell ref="E11:E12"/>
    <mergeCell ref="F11:F1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3" orientation="landscape" r:id="rId1"/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67915-2499-4196-A7B5-5564A70CBDF0}">
  <sheetPr codeName="Planilha2">
    <pageSetUpPr fitToPage="1"/>
  </sheetPr>
  <dimension ref="A1:M359"/>
  <sheetViews>
    <sheetView view="pageBreakPreview" zoomScale="101" zoomScaleNormal="100" zoomScaleSheetLayoutView="100" workbookViewId="0">
      <selection activeCell="F13" sqref="F13"/>
    </sheetView>
  </sheetViews>
  <sheetFormatPr defaultColWidth="9.140625" defaultRowHeight="15"/>
  <cols>
    <col min="1" max="1" width="60" style="59" customWidth="1"/>
    <col min="2" max="2" width="13.140625" style="59" bestFit="1" customWidth="1"/>
    <col min="3" max="3" width="15.7109375" style="59" customWidth="1"/>
    <col min="4" max="4" width="16.85546875" style="59" customWidth="1"/>
    <col min="5" max="5" width="15.5703125" style="59" customWidth="1"/>
    <col min="6" max="6" width="16.140625" style="59" customWidth="1"/>
    <col min="7" max="7" width="20" style="54" customWidth="1"/>
    <col min="8" max="8" width="11.42578125" style="54" bestFit="1" customWidth="1"/>
    <col min="9" max="9" width="69.42578125" style="54" bestFit="1" customWidth="1"/>
    <col min="10" max="10" width="12.42578125" style="54" customWidth="1"/>
    <col min="11" max="16384" width="9.140625" style="54"/>
  </cols>
  <sheetData>
    <row r="1" spans="1:13">
      <c r="A1" s="173"/>
      <c r="B1" s="174"/>
      <c r="C1" s="174"/>
      <c r="D1" s="174"/>
      <c r="E1" s="174"/>
      <c r="F1" s="175"/>
    </row>
    <row r="2" spans="1:13">
      <c r="A2" s="176"/>
      <c r="F2" s="177"/>
    </row>
    <row r="3" spans="1:13">
      <c r="A3" s="176"/>
      <c r="F3" s="177"/>
    </row>
    <row r="4" spans="1:13" ht="20.100000000000001" customHeight="1">
      <c r="A4" s="602" t="s">
        <v>390</v>
      </c>
      <c r="B4" s="602"/>
      <c r="C4" s="602"/>
      <c r="D4" s="602"/>
      <c r="E4" s="602"/>
      <c r="F4" s="602"/>
      <c r="J4" s="603"/>
    </row>
    <row r="5" spans="1:13" ht="27.75" customHeight="1">
      <c r="A5" s="71" t="s">
        <v>239</v>
      </c>
      <c r="B5" s="71" t="s">
        <v>240</v>
      </c>
      <c r="C5" s="71" t="s">
        <v>105</v>
      </c>
      <c r="D5" s="71" t="s">
        <v>104</v>
      </c>
      <c r="E5" s="71" t="s">
        <v>241</v>
      </c>
      <c r="F5" s="71" t="s">
        <v>242</v>
      </c>
      <c r="H5" s="604"/>
      <c r="I5" s="604"/>
      <c r="J5" s="603"/>
    </row>
    <row r="6" spans="1:13" ht="20.100000000000001" customHeight="1">
      <c r="A6" s="79" t="s">
        <v>297</v>
      </c>
      <c r="B6" s="72"/>
      <c r="C6" s="73"/>
      <c r="D6" s="74"/>
      <c r="E6" s="74"/>
      <c r="F6" s="75"/>
      <c r="H6" s="55"/>
      <c r="I6" s="56"/>
    </row>
    <row r="7" spans="1:13" ht="36">
      <c r="A7" s="76" t="s">
        <v>235</v>
      </c>
      <c r="B7" s="77">
        <v>10776</v>
      </c>
      <c r="C7" s="77" t="s">
        <v>243</v>
      </c>
      <c r="D7" s="78">
        <v>1</v>
      </c>
      <c r="E7" s="78">
        <v>650.39</v>
      </c>
      <c r="F7" s="78">
        <f>TRUNC(D7*E7,2)</f>
        <v>650.39</v>
      </c>
      <c r="H7" s="55"/>
      <c r="I7" s="56"/>
    </row>
    <row r="8" spans="1:13" ht="20.100000000000001" customHeight="1">
      <c r="A8" s="80" t="s">
        <v>298</v>
      </c>
      <c r="B8" s="81"/>
      <c r="C8" s="81"/>
      <c r="D8" s="82"/>
      <c r="E8" s="82"/>
      <c r="F8" s="75"/>
    </row>
    <row r="9" spans="1:13" ht="36">
      <c r="A9" s="76" t="s">
        <v>234</v>
      </c>
      <c r="B9" s="77">
        <v>10777</v>
      </c>
      <c r="C9" s="77" t="s">
        <v>243</v>
      </c>
      <c r="D9" s="78">
        <v>1</v>
      </c>
      <c r="E9" s="78">
        <v>945.23</v>
      </c>
      <c r="F9" s="78">
        <f>TRUNC(D9*E9,2)</f>
        <v>945.23</v>
      </c>
    </row>
    <row r="10" spans="1:13" ht="20.100000000000001" customHeight="1">
      <c r="A10" s="178"/>
      <c r="D10" s="605" t="s">
        <v>244</v>
      </c>
      <c r="E10" s="605"/>
      <c r="F10" s="83">
        <f>SUM(F7:F9)</f>
        <v>1595.62</v>
      </c>
    </row>
    <row r="11" spans="1:13" ht="20.100000000000001" customHeight="1">
      <c r="A11" s="178"/>
      <c r="D11" s="179" t="s">
        <v>299</v>
      </c>
      <c r="E11" s="171">
        <f>0.5+2+0.5</f>
        <v>3</v>
      </c>
      <c r="F11" s="83">
        <f>F10*E11</f>
        <v>4786.8599999999997</v>
      </c>
    </row>
    <row r="12" spans="1:13" ht="20.100000000000001" customHeight="1">
      <c r="A12" s="178"/>
      <c r="D12" s="180" t="s">
        <v>21</v>
      </c>
      <c r="E12" s="181"/>
      <c r="F12" s="182">
        <f>BDI!D17</f>
        <v>0.26750000000000002</v>
      </c>
    </row>
    <row r="13" spans="1:13" ht="20.100000000000001" customHeight="1">
      <c r="A13" s="183"/>
      <c r="B13" s="184"/>
      <c r="C13" s="185"/>
      <c r="D13" s="606" t="s">
        <v>245</v>
      </c>
      <c r="E13" s="607"/>
      <c r="F13" s="83">
        <f>TRUNC(F11+(F11*F12),2)</f>
        <v>6067.34</v>
      </c>
      <c r="G13" s="186"/>
    </row>
    <row r="14" spans="1:13" ht="20.100000000000001" customHeight="1">
      <c r="A14" s="54"/>
      <c r="B14" s="54"/>
      <c r="C14"/>
    </row>
    <row r="15" spans="1:13" ht="20.100000000000001" customHeight="1">
      <c r="A15" s="54"/>
      <c r="B15" s="54"/>
      <c r="C15"/>
      <c r="F15" s="187">
        <f>TRUNC(F10+(F10*F12),2)</f>
        <v>2022.44</v>
      </c>
      <c r="G15" s="54">
        <f>3*F15</f>
        <v>6067.32</v>
      </c>
    </row>
    <row r="16" spans="1:13" ht="20.100000000000001" customHeight="1">
      <c r="A16" s="54"/>
      <c r="B16" s="54"/>
      <c r="C16"/>
      <c r="K16" s="60"/>
      <c r="L16" s="60"/>
      <c r="M16" s="61"/>
    </row>
    <row r="17" spans="1:12" ht="20.100000000000001" customHeight="1">
      <c r="A17" s="54"/>
      <c r="B17" s="54"/>
      <c r="C17"/>
      <c r="F17" s="188"/>
    </row>
    <row r="18" spans="1:12" ht="20.100000000000001" customHeight="1">
      <c r="A18" s="54"/>
      <c r="B18" s="54"/>
      <c r="C18"/>
      <c r="K18" s="60"/>
      <c r="L18" s="60"/>
    </row>
    <row r="19" spans="1:12" ht="20.100000000000001" customHeight="1">
      <c r="A19" s="54"/>
      <c r="B19" s="54"/>
      <c r="C19"/>
      <c r="K19" s="60"/>
    </row>
    <row r="20" spans="1:12" ht="20.100000000000001" customHeight="1">
      <c r="A20" s="54"/>
      <c r="B20" s="54"/>
      <c r="K20" s="60"/>
      <c r="L20" s="60"/>
    </row>
    <row r="21" spans="1:12" ht="20.100000000000001" customHeight="1">
      <c r="A21" s="54"/>
      <c r="B21" s="54"/>
    </row>
    <row r="22" spans="1:12" ht="20.100000000000001" customHeight="1"/>
    <row r="23" spans="1:12" ht="20.100000000000001" customHeight="1"/>
    <row r="24" spans="1:12" ht="20.100000000000001" customHeight="1"/>
    <row r="25" spans="1:12" ht="20.100000000000001" customHeight="1"/>
    <row r="26" spans="1:12" ht="20.100000000000001" customHeight="1"/>
    <row r="27" spans="1:12" ht="20.100000000000001" customHeight="1"/>
    <row r="28" spans="1:12" ht="20.100000000000001" customHeight="1"/>
    <row r="29" spans="1:12" ht="20.100000000000001" customHeight="1"/>
    <row r="30" spans="1:12" ht="20.100000000000001" customHeight="1"/>
    <row r="31" spans="1:12" ht="20.100000000000001" customHeight="1"/>
    <row r="32" spans="1:12" ht="20.100000000000001" customHeight="1"/>
    <row r="33" spans="7:13" ht="20.100000000000001" customHeight="1"/>
    <row r="34" spans="7:13" ht="20.100000000000001" customHeight="1"/>
    <row r="35" spans="7:13" s="59" customFormat="1" ht="20.100000000000001" customHeight="1">
      <c r="G35" s="54"/>
      <c r="H35" s="54"/>
      <c r="I35" s="54"/>
      <c r="J35" s="54"/>
      <c r="K35" s="54"/>
      <c r="L35" s="54"/>
      <c r="M35" s="54"/>
    </row>
    <row r="36" spans="7:13" s="59" customFormat="1" ht="20.100000000000001" customHeight="1">
      <c r="G36" s="54"/>
      <c r="H36" s="54"/>
      <c r="I36" s="54"/>
      <c r="J36" s="54"/>
      <c r="K36" s="54"/>
      <c r="L36" s="54"/>
      <c r="M36" s="54"/>
    </row>
    <row r="37" spans="7:13" s="59" customFormat="1" ht="20.100000000000001" customHeight="1">
      <c r="G37" s="54"/>
      <c r="H37" s="54"/>
      <c r="I37" s="54"/>
      <c r="J37" s="54"/>
      <c r="K37" s="54"/>
      <c r="L37" s="54"/>
      <c r="M37" s="54"/>
    </row>
    <row r="38" spans="7:13" s="59" customFormat="1" ht="20.100000000000001" customHeight="1">
      <c r="G38" s="54"/>
      <c r="H38" s="54"/>
      <c r="I38" s="54"/>
      <c r="J38" s="54"/>
      <c r="K38" s="54"/>
      <c r="L38" s="54"/>
      <c r="M38" s="54"/>
    </row>
    <row r="39" spans="7:13" s="59" customFormat="1" ht="20.100000000000001" customHeight="1">
      <c r="G39" s="54"/>
      <c r="H39" s="54"/>
      <c r="I39" s="54"/>
      <c r="J39" s="54"/>
      <c r="K39" s="54"/>
      <c r="L39" s="54"/>
      <c r="M39" s="54"/>
    </row>
    <row r="40" spans="7:13" s="59" customFormat="1" ht="20.100000000000001" customHeight="1">
      <c r="G40" s="54"/>
      <c r="H40" s="54"/>
      <c r="I40" s="54"/>
      <c r="J40" s="54"/>
      <c r="K40" s="54"/>
      <c r="L40" s="54"/>
      <c r="M40" s="54"/>
    </row>
    <row r="41" spans="7:13" s="59" customFormat="1" ht="20.100000000000001" customHeight="1">
      <c r="G41" s="54"/>
      <c r="H41" s="54"/>
      <c r="I41" s="54"/>
      <c r="J41" s="54"/>
      <c r="K41" s="54"/>
      <c r="L41" s="54"/>
      <c r="M41" s="54"/>
    </row>
    <row r="42" spans="7:13" s="59" customFormat="1" ht="20.100000000000001" customHeight="1">
      <c r="G42" s="54"/>
      <c r="H42" s="54"/>
      <c r="I42" s="54"/>
      <c r="J42" s="54"/>
      <c r="K42" s="54"/>
      <c r="L42" s="54"/>
      <c r="M42" s="54"/>
    </row>
    <row r="43" spans="7:13" s="59" customFormat="1" ht="20.100000000000001" customHeight="1">
      <c r="G43" s="54"/>
      <c r="H43" s="54"/>
      <c r="I43" s="54"/>
      <c r="J43" s="54"/>
      <c r="K43" s="54"/>
      <c r="L43" s="54"/>
      <c r="M43" s="54"/>
    </row>
    <row r="44" spans="7:13" s="59" customFormat="1" ht="20.100000000000001" customHeight="1">
      <c r="G44" s="54"/>
      <c r="H44" s="54"/>
      <c r="I44" s="54"/>
      <c r="J44" s="54"/>
      <c r="K44" s="54"/>
      <c r="L44" s="54"/>
      <c r="M44" s="54"/>
    </row>
    <row r="45" spans="7:13" s="59" customFormat="1" ht="20.100000000000001" customHeight="1">
      <c r="G45" s="54"/>
      <c r="H45" s="54"/>
      <c r="I45" s="54"/>
      <c r="J45" s="54"/>
      <c r="K45" s="54"/>
      <c r="L45" s="54"/>
      <c r="M45" s="54"/>
    </row>
    <row r="46" spans="7:13" s="59" customFormat="1" ht="20.100000000000001" customHeight="1">
      <c r="G46" s="54"/>
      <c r="H46" s="54"/>
      <c r="I46" s="54"/>
      <c r="J46" s="54"/>
      <c r="K46" s="54"/>
      <c r="L46" s="54"/>
      <c r="M46" s="54"/>
    </row>
    <row r="47" spans="7:13" s="59" customFormat="1" ht="20.100000000000001" customHeight="1">
      <c r="G47" s="54"/>
      <c r="H47" s="54"/>
      <c r="I47" s="54"/>
      <c r="J47" s="54"/>
      <c r="K47" s="54"/>
      <c r="L47" s="54"/>
      <c r="M47" s="54"/>
    </row>
    <row r="48" spans="7:13" s="59" customFormat="1" ht="20.100000000000001" customHeight="1">
      <c r="G48" s="54"/>
      <c r="H48" s="54"/>
      <c r="I48" s="54"/>
      <c r="J48" s="54"/>
      <c r="K48" s="54"/>
      <c r="L48" s="54"/>
      <c r="M48" s="54"/>
    </row>
    <row r="49" spans="7:13" s="59" customFormat="1" ht="20.100000000000001" customHeight="1">
      <c r="G49" s="54"/>
      <c r="H49" s="54"/>
      <c r="I49" s="54"/>
      <c r="J49" s="54"/>
      <c r="K49" s="54"/>
      <c r="L49" s="54"/>
      <c r="M49" s="54"/>
    </row>
    <row r="50" spans="7:13" s="59" customFormat="1" ht="20.100000000000001" customHeight="1">
      <c r="G50" s="54"/>
      <c r="H50" s="54"/>
      <c r="I50" s="54"/>
      <c r="J50" s="54"/>
      <c r="K50" s="54"/>
      <c r="L50" s="54"/>
      <c r="M50" s="54"/>
    </row>
    <row r="51" spans="7:13" s="59" customFormat="1" ht="20.100000000000001" customHeight="1">
      <c r="G51" s="54"/>
      <c r="H51" s="54"/>
      <c r="I51" s="54"/>
      <c r="J51" s="54"/>
      <c r="K51" s="54"/>
      <c r="L51" s="54"/>
      <c r="M51" s="54"/>
    </row>
    <row r="52" spans="7:13" s="59" customFormat="1" ht="20.100000000000001" customHeight="1">
      <c r="G52" s="54"/>
      <c r="H52" s="54"/>
      <c r="I52" s="54"/>
      <c r="J52" s="54"/>
      <c r="K52" s="54"/>
      <c r="L52" s="54"/>
      <c r="M52" s="54"/>
    </row>
    <row r="53" spans="7:13" s="59" customFormat="1" ht="20.100000000000001" customHeight="1">
      <c r="G53" s="54"/>
      <c r="H53" s="54"/>
      <c r="I53" s="54"/>
      <c r="J53" s="54"/>
      <c r="K53" s="54"/>
      <c r="L53" s="54"/>
      <c r="M53" s="54"/>
    </row>
    <row r="54" spans="7:13" s="59" customFormat="1" ht="20.100000000000001" customHeight="1">
      <c r="G54" s="54"/>
      <c r="H54" s="54"/>
      <c r="I54" s="54"/>
      <c r="J54" s="54"/>
      <c r="K54" s="54"/>
      <c r="L54" s="54"/>
      <c r="M54" s="54"/>
    </row>
    <row r="55" spans="7:13" s="59" customFormat="1" ht="20.100000000000001" customHeight="1">
      <c r="G55" s="54"/>
      <c r="H55" s="54"/>
      <c r="I55" s="54"/>
      <c r="J55" s="54"/>
      <c r="K55" s="54"/>
      <c r="L55" s="54"/>
      <c r="M55" s="54"/>
    </row>
    <row r="56" spans="7:13" s="59" customFormat="1" ht="20.100000000000001" customHeight="1">
      <c r="G56" s="54"/>
      <c r="H56" s="54"/>
      <c r="I56" s="54"/>
      <c r="J56" s="54"/>
      <c r="K56" s="54"/>
      <c r="L56" s="54"/>
      <c r="M56" s="54"/>
    </row>
    <row r="57" spans="7:13" s="59" customFormat="1" ht="20.100000000000001" customHeight="1">
      <c r="G57" s="54"/>
      <c r="H57" s="54"/>
      <c r="I57" s="54"/>
      <c r="J57" s="54"/>
      <c r="K57" s="54"/>
      <c r="L57" s="54"/>
      <c r="M57" s="54"/>
    </row>
    <row r="58" spans="7:13" s="59" customFormat="1" ht="20.100000000000001" customHeight="1">
      <c r="G58" s="54"/>
      <c r="H58" s="54"/>
      <c r="I58" s="54"/>
      <c r="J58" s="54"/>
      <c r="K58" s="54"/>
      <c r="L58" s="54"/>
      <c r="M58" s="54"/>
    </row>
    <row r="59" spans="7:13" s="59" customFormat="1" ht="20.100000000000001" customHeight="1">
      <c r="G59" s="54"/>
      <c r="H59" s="54"/>
      <c r="I59" s="54"/>
      <c r="J59" s="54"/>
      <c r="K59" s="54"/>
      <c r="L59" s="54"/>
      <c r="M59" s="54"/>
    </row>
    <row r="60" spans="7:13" s="59" customFormat="1" ht="20.100000000000001" customHeight="1">
      <c r="G60" s="54"/>
      <c r="H60" s="54"/>
      <c r="I60" s="54"/>
      <c r="J60" s="54"/>
      <c r="K60" s="54"/>
      <c r="L60" s="54"/>
      <c r="M60" s="54"/>
    </row>
    <row r="61" spans="7:13" s="59" customFormat="1" ht="20.100000000000001" customHeight="1">
      <c r="G61" s="54"/>
      <c r="H61" s="54"/>
      <c r="I61" s="54"/>
      <c r="J61" s="54"/>
      <c r="K61" s="54"/>
      <c r="L61" s="54"/>
      <c r="M61" s="54"/>
    </row>
    <row r="62" spans="7:13" s="59" customFormat="1" ht="20.100000000000001" customHeight="1">
      <c r="G62" s="54"/>
      <c r="H62" s="54"/>
      <c r="I62" s="54"/>
      <c r="J62" s="54"/>
      <c r="K62" s="54"/>
      <c r="L62" s="54"/>
      <c r="M62" s="54"/>
    </row>
    <row r="63" spans="7:13" s="59" customFormat="1" ht="20.100000000000001" customHeight="1">
      <c r="G63" s="54"/>
      <c r="H63" s="54"/>
      <c r="I63" s="54"/>
      <c r="J63" s="54"/>
      <c r="K63" s="54"/>
      <c r="L63" s="54"/>
      <c r="M63" s="54"/>
    </row>
    <row r="64" spans="7:13" s="59" customFormat="1" ht="20.100000000000001" customHeight="1">
      <c r="G64" s="54"/>
      <c r="H64" s="54"/>
      <c r="I64" s="54"/>
      <c r="J64" s="54"/>
      <c r="K64" s="54"/>
      <c r="L64" s="54"/>
      <c r="M64" s="54"/>
    </row>
    <row r="65" spans="7:13" s="59" customFormat="1" ht="20.100000000000001" customHeight="1">
      <c r="G65" s="54"/>
      <c r="H65" s="54"/>
      <c r="I65" s="54"/>
      <c r="J65" s="54"/>
      <c r="K65" s="54"/>
      <c r="L65" s="54"/>
      <c r="M65" s="54"/>
    </row>
    <row r="66" spans="7:13" s="59" customFormat="1" ht="20.100000000000001" customHeight="1">
      <c r="G66" s="54"/>
      <c r="H66" s="54"/>
      <c r="I66" s="54"/>
      <c r="J66" s="54"/>
      <c r="K66" s="54"/>
      <c r="L66" s="54"/>
      <c r="M66" s="54"/>
    </row>
    <row r="67" spans="7:13" s="59" customFormat="1" ht="20.100000000000001" customHeight="1">
      <c r="G67" s="54"/>
      <c r="H67" s="54"/>
      <c r="I67" s="54"/>
      <c r="J67" s="54"/>
      <c r="K67" s="54"/>
      <c r="L67" s="54"/>
      <c r="M67" s="54"/>
    </row>
    <row r="68" spans="7:13" s="59" customFormat="1" ht="20.100000000000001" customHeight="1">
      <c r="G68" s="54"/>
      <c r="H68" s="54"/>
      <c r="I68" s="54"/>
      <c r="J68" s="54"/>
      <c r="K68" s="54"/>
      <c r="L68" s="54"/>
      <c r="M68" s="54"/>
    </row>
    <row r="69" spans="7:13" s="59" customFormat="1" ht="20.100000000000001" customHeight="1">
      <c r="G69" s="54"/>
      <c r="H69" s="54"/>
      <c r="I69" s="54"/>
      <c r="J69" s="54"/>
      <c r="K69" s="54"/>
      <c r="L69" s="54"/>
      <c r="M69" s="54"/>
    </row>
    <row r="70" spans="7:13" s="59" customFormat="1" ht="20.100000000000001" customHeight="1">
      <c r="G70" s="54"/>
      <c r="H70" s="54"/>
      <c r="I70" s="54"/>
      <c r="J70" s="54"/>
      <c r="K70" s="54"/>
      <c r="L70" s="54"/>
      <c r="M70" s="54"/>
    </row>
    <row r="71" spans="7:13" s="59" customFormat="1" ht="20.100000000000001" customHeight="1">
      <c r="G71" s="54"/>
      <c r="H71" s="54"/>
      <c r="I71" s="54"/>
      <c r="J71" s="54"/>
      <c r="K71" s="54"/>
      <c r="L71" s="54"/>
      <c r="M71" s="54"/>
    </row>
    <row r="72" spans="7:13" s="59" customFormat="1" ht="20.100000000000001" customHeight="1">
      <c r="G72" s="54"/>
      <c r="H72" s="54"/>
      <c r="I72" s="54"/>
      <c r="J72" s="54"/>
      <c r="K72" s="54"/>
      <c r="L72" s="54"/>
      <c r="M72" s="54"/>
    </row>
    <row r="73" spans="7:13" s="59" customFormat="1" ht="20.100000000000001" customHeight="1">
      <c r="G73" s="54"/>
      <c r="H73" s="54"/>
      <c r="I73" s="54"/>
      <c r="J73" s="54"/>
      <c r="K73" s="54"/>
      <c r="L73" s="54"/>
      <c r="M73" s="54"/>
    </row>
    <row r="74" spans="7:13" s="59" customFormat="1" ht="20.100000000000001" customHeight="1">
      <c r="G74" s="54"/>
      <c r="H74" s="54"/>
      <c r="I74" s="54"/>
      <c r="J74" s="54"/>
      <c r="K74" s="54"/>
      <c r="L74" s="54"/>
      <c r="M74" s="54"/>
    </row>
    <row r="75" spans="7:13" s="59" customFormat="1" ht="20.100000000000001" customHeight="1">
      <c r="G75" s="54"/>
      <c r="H75" s="54"/>
      <c r="I75" s="54"/>
      <c r="J75" s="54"/>
      <c r="K75" s="54"/>
      <c r="L75" s="54"/>
      <c r="M75" s="54"/>
    </row>
    <row r="76" spans="7:13" s="59" customFormat="1" ht="20.100000000000001" customHeight="1">
      <c r="G76" s="54"/>
      <c r="H76" s="54"/>
      <c r="I76" s="54"/>
      <c r="J76" s="54"/>
      <c r="K76" s="54"/>
      <c r="L76" s="54"/>
      <c r="M76" s="54"/>
    </row>
    <row r="77" spans="7:13" s="59" customFormat="1" ht="20.100000000000001" customHeight="1">
      <c r="G77" s="54"/>
      <c r="H77" s="54"/>
      <c r="I77" s="54"/>
      <c r="J77" s="54"/>
      <c r="K77" s="54"/>
      <c r="L77" s="54"/>
      <c r="M77" s="54"/>
    </row>
    <row r="78" spans="7:13" s="59" customFormat="1" ht="20.100000000000001" customHeight="1">
      <c r="G78" s="54"/>
      <c r="H78" s="54"/>
      <c r="I78" s="54"/>
      <c r="J78" s="54"/>
      <c r="K78" s="54"/>
      <c r="L78" s="54"/>
      <c r="M78" s="54"/>
    </row>
    <row r="79" spans="7:13" s="59" customFormat="1" ht="20.100000000000001" customHeight="1">
      <c r="G79" s="54"/>
      <c r="H79" s="54"/>
      <c r="I79" s="54"/>
      <c r="J79" s="54"/>
      <c r="K79" s="54"/>
      <c r="L79" s="54"/>
      <c r="M79" s="54"/>
    </row>
    <row r="80" spans="7:13" s="59" customFormat="1" ht="20.100000000000001" customHeight="1">
      <c r="G80" s="54"/>
      <c r="H80" s="54"/>
      <c r="I80" s="54"/>
      <c r="J80" s="54"/>
      <c r="K80" s="54"/>
      <c r="L80" s="54"/>
      <c r="M80" s="54"/>
    </row>
    <row r="81" spans="7:13" s="59" customFormat="1" ht="20.100000000000001" customHeight="1">
      <c r="G81" s="54"/>
      <c r="H81" s="54"/>
      <c r="I81" s="54"/>
      <c r="J81" s="54"/>
      <c r="K81" s="54"/>
      <c r="L81" s="54"/>
      <c r="M81" s="54"/>
    </row>
    <row r="82" spans="7:13" s="59" customFormat="1" ht="20.100000000000001" customHeight="1">
      <c r="G82" s="54"/>
      <c r="H82" s="54"/>
      <c r="I82" s="54"/>
      <c r="J82" s="54"/>
      <c r="K82" s="54"/>
      <c r="L82" s="54"/>
      <c r="M82" s="54"/>
    </row>
    <row r="83" spans="7:13" s="59" customFormat="1" ht="20.100000000000001" customHeight="1">
      <c r="G83" s="54"/>
      <c r="H83" s="54"/>
      <c r="I83" s="54"/>
      <c r="J83" s="54"/>
      <c r="K83" s="54"/>
      <c r="L83" s="54"/>
      <c r="M83" s="54"/>
    </row>
    <row r="84" spans="7:13" s="59" customFormat="1" ht="20.100000000000001" customHeight="1">
      <c r="G84" s="54"/>
      <c r="H84" s="54"/>
      <c r="I84" s="54"/>
      <c r="J84" s="54"/>
      <c r="K84" s="54"/>
      <c r="L84" s="54"/>
      <c r="M84" s="54"/>
    </row>
    <row r="85" spans="7:13" s="59" customFormat="1" ht="20.100000000000001" customHeight="1">
      <c r="G85" s="54"/>
      <c r="H85" s="54"/>
      <c r="I85" s="54"/>
      <c r="J85" s="54"/>
      <c r="K85" s="54"/>
      <c r="L85" s="54"/>
      <c r="M85" s="54"/>
    </row>
    <row r="86" spans="7:13" s="59" customFormat="1" ht="20.100000000000001" customHeight="1">
      <c r="G86" s="54"/>
      <c r="H86" s="54"/>
      <c r="I86" s="54"/>
      <c r="J86" s="54"/>
      <c r="K86" s="54"/>
      <c r="L86" s="54"/>
      <c r="M86" s="54"/>
    </row>
    <row r="87" spans="7:13" s="59" customFormat="1" ht="20.100000000000001" customHeight="1">
      <c r="G87" s="54"/>
      <c r="H87" s="54"/>
      <c r="I87" s="54"/>
      <c r="J87" s="54"/>
      <c r="K87" s="54"/>
      <c r="L87" s="54"/>
      <c r="M87" s="54"/>
    </row>
    <row r="88" spans="7:13" s="59" customFormat="1" ht="20.100000000000001" customHeight="1">
      <c r="G88" s="54"/>
      <c r="H88" s="54"/>
      <c r="I88" s="54"/>
      <c r="J88" s="54"/>
      <c r="K88" s="54"/>
      <c r="L88" s="54"/>
      <c r="M88" s="54"/>
    </row>
    <row r="89" spans="7:13" s="59" customFormat="1" ht="20.100000000000001" customHeight="1">
      <c r="G89" s="54"/>
      <c r="H89" s="54"/>
      <c r="I89" s="54"/>
      <c r="J89" s="54"/>
      <c r="K89" s="54"/>
      <c r="L89" s="54"/>
      <c r="M89" s="54"/>
    </row>
    <row r="90" spans="7:13" s="59" customFormat="1" ht="20.100000000000001" customHeight="1">
      <c r="G90" s="54"/>
      <c r="H90" s="54"/>
      <c r="I90" s="54"/>
      <c r="J90" s="54"/>
      <c r="K90" s="54"/>
      <c r="L90" s="54"/>
      <c r="M90" s="54"/>
    </row>
    <row r="91" spans="7:13" s="59" customFormat="1" ht="20.100000000000001" customHeight="1">
      <c r="G91" s="54"/>
      <c r="H91" s="54"/>
      <c r="I91" s="54"/>
      <c r="J91" s="54"/>
      <c r="K91" s="54"/>
      <c r="L91" s="54"/>
      <c r="M91" s="54"/>
    </row>
    <row r="92" spans="7:13" s="59" customFormat="1" ht="20.100000000000001" customHeight="1">
      <c r="G92" s="54"/>
      <c r="H92" s="54"/>
      <c r="I92" s="54"/>
      <c r="J92" s="54"/>
      <c r="K92" s="54"/>
      <c r="L92" s="54"/>
      <c r="M92" s="54"/>
    </row>
    <row r="93" spans="7:13" s="59" customFormat="1" ht="20.100000000000001" customHeight="1">
      <c r="G93" s="54"/>
      <c r="H93" s="54"/>
      <c r="I93" s="54"/>
      <c r="J93" s="54"/>
      <c r="K93" s="54"/>
      <c r="L93" s="54"/>
      <c r="M93" s="54"/>
    </row>
    <row r="94" spans="7:13" s="59" customFormat="1" ht="20.100000000000001" customHeight="1">
      <c r="G94" s="54"/>
      <c r="H94" s="54"/>
      <c r="I94" s="54"/>
      <c r="J94" s="54"/>
      <c r="K94" s="54"/>
      <c r="L94" s="54"/>
      <c r="M94" s="54"/>
    </row>
    <row r="95" spans="7:13" s="59" customFormat="1" ht="20.100000000000001" customHeight="1">
      <c r="G95" s="54"/>
      <c r="H95" s="54"/>
      <c r="I95" s="54"/>
      <c r="J95" s="54"/>
      <c r="K95" s="54"/>
      <c r="L95" s="54"/>
      <c r="M95" s="54"/>
    </row>
    <row r="96" spans="7:13" s="59" customFormat="1" ht="20.100000000000001" customHeight="1">
      <c r="G96" s="54"/>
      <c r="H96" s="54"/>
      <c r="I96" s="54"/>
      <c r="J96" s="54"/>
      <c r="K96" s="54"/>
      <c r="L96" s="54"/>
      <c r="M96" s="54"/>
    </row>
    <row r="97" spans="7:13" s="59" customFormat="1" ht="20.100000000000001" customHeight="1">
      <c r="G97" s="54"/>
      <c r="H97" s="54"/>
      <c r="I97" s="54"/>
      <c r="J97" s="54"/>
      <c r="K97" s="54"/>
      <c r="L97" s="54"/>
      <c r="M97" s="54"/>
    </row>
    <row r="98" spans="7:13" s="59" customFormat="1" ht="20.100000000000001" customHeight="1">
      <c r="G98" s="54"/>
      <c r="H98" s="54"/>
      <c r="I98" s="54"/>
      <c r="J98" s="54"/>
      <c r="K98" s="54"/>
      <c r="L98" s="54"/>
      <c r="M98" s="54"/>
    </row>
    <row r="99" spans="7:13" s="59" customFormat="1" ht="20.100000000000001" customHeight="1">
      <c r="G99" s="54"/>
      <c r="H99" s="54"/>
      <c r="I99" s="54"/>
      <c r="J99" s="54"/>
      <c r="K99" s="54"/>
      <c r="L99" s="54"/>
      <c r="M99" s="54"/>
    </row>
    <row r="100" spans="7:13" s="59" customFormat="1" ht="20.100000000000001" customHeight="1">
      <c r="G100" s="54"/>
      <c r="H100" s="54"/>
      <c r="I100" s="54"/>
      <c r="J100" s="54"/>
      <c r="K100" s="54"/>
      <c r="L100" s="54"/>
      <c r="M100" s="54"/>
    </row>
    <row r="101" spans="7:13" s="59" customFormat="1" ht="20.100000000000001" customHeight="1">
      <c r="G101" s="54"/>
      <c r="H101" s="54"/>
      <c r="I101" s="54"/>
      <c r="J101" s="54"/>
      <c r="K101" s="54"/>
      <c r="L101" s="54"/>
      <c r="M101" s="54"/>
    </row>
    <row r="102" spans="7:13" s="59" customFormat="1" ht="20.100000000000001" customHeight="1">
      <c r="G102" s="54"/>
      <c r="H102" s="54"/>
      <c r="I102" s="54"/>
      <c r="J102" s="54"/>
      <c r="K102" s="54"/>
      <c r="L102" s="54"/>
      <c r="M102" s="54"/>
    </row>
    <row r="103" spans="7:13" s="59" customFormat="1" ht="20.100000000000001" customHeight="1">
      <c r="G103" s="54"/>
      <c r="H103" s="54"/>
      <c r="I103" s="54"/>
      <c r="J103" s="54"/>
      <c r="K103" s="54"/>
      <c r="L103" s="54"/>
      <c r="M103" s="54"/>
    </row>
    <row r="104" spans="7:13" s="59" customFormat="1" ht="20.100000000000001" customHeight="1">
      <c r="G104" s="54"/>
      <c r="H104" s="54"/>
      <c r="I104" s="54"/>
      <c r="J104" s="54"/>
      <c r="K104" s="54"/>
      <c r="L104" s="54"/>
      <c r="M104" s="54"/>
    </row>
    <row r="105" spans="7:13" s="59" customFormat="1" ht="20.100000000000001" customHeight="1">
      <c r="G105" s="54"/>
      <c r="H105" s="54"/>
      <c r="I105" s="54"/>
      <c r="J105" s="54"/>
      <c r="K105" s="54"/>
      <c r="L105" s="54"/>
      <c r="M105" s="54"/>
    </row>
    <row r="106" spans="7:13" s="59" customFormat="1" ht="20.100000000000001" customHeight="1">
      <c r="G106" s="54"/>
      <c r="H106" s="54"/>
      <c r="I106" s="54"/>
      <c r="J106" s="54"/>
      <c r="K106" s="54"/>
      <c r="L106" s="54"/>
      <c r="M106" s="54"/>
    </row>
    <row r="107" spans="7:13" s="59" customFormat="1" ht="20.100000000000001" customHeight="1">
      <c r="G107" s="54"/>
      <c r="H107" s="54"/>
      <c r="I107" s="54"/>
      <c r="J107" s="54"/>
      <c r="K107" s="54"/>
      <c r="L107" s="54"/>
      <c r="M107" s="54"/>
    </row>
    <row r="108" spans="7:13" s="59" customFormat="1" ht="20.100000000000001" customHeight="1">
      <c r="G108" s="54"/>
      <c r="H108" s="54"/>
      <c r="I108" s="54"/>
      <c r="J108" s="54"/>
      <c r="K108" s="54"/>
      <c r="L108" s="54"/>
      <c r="M108" s="54"/>
    </row>
    <row r="109" spans="7:13" s="59" customFormat="1" ht="20.100000000000001" customHeight="1">
      <c r="G109" s="54"/>
      <c r="H109" s="54"/>
      <c r="I109" s="54"/>
      <c r="J109" s="54"/>
      <c r="K109" s="54"/>
      <c r="L109" s="54"/>
      <c r="M109" s="54"/>
    </row>
    <row r="110" spans="7:13" s="59" customFormat="1" ht="20.100000000000001" customHeight="1">
      <c r="G110" s="54"/>
      <c r="H110" s="54"/>
      <c r="I110" s="54"/>
      <c r="J110" s="54"/>
      <c r="K110" s="54"/>
      <c r="L110" s="54"/>
      <c r="M110" s="54"/>
    </row>
    <row r="111" spans="7:13" s="59" customFormat="1" ht="20.100000000000001" customHeight="1">
      <c r="G111" s="54"/>
      <c r="H111" s="54"/>
      <c r="I111" s="54"/>
      <c r="J111" s="54"/>
      <c r="K111" s="54"/>
      <c r="L111" s="54"/>
      <c r="M111" s="54"/>
    </row>
    <row r="112" spans="7:13" s="59" customFormat="1" ht="20.100000000000001" customHeight="1">
      <c r="G112" s="54"/>
      <c r="H112" s="54"/>
      <c r="I112" s="54"/>
      <c r="J112" s="54"/>
      <c r="K112" s="54"/>
      <c r="L112" s="54"/>
      <c r="M112" s="54"/>
    </row>
    <row r="113" spans="7:13" s="59" customFormat="1" ht="20.100000000000001" customHeight="1">
      <c r="G113" s="54"/>
      <c r="H113" s="54"/>
      <c r="I113" s="54"/>
      <c r="J113" s="54"/>
      <c r="K113" s="54"/>
      <c r="L113" s="54"/>
      <c r="M113" s="54"/>
    </row>
    <row r="114" spans="7:13" s="59" customFormat="1" ht="20.100000000000001" customHeight="1">
      <c r="G114" s="54"/>
      <c r="H114" s="54"/>
      <c r="I114" s="54"/>
      <c r="J114" s="54"/>
      <c r="K114" s="54"/>
      <c r="L114" s="54"/>
      <c r="M114" s="54"/>
    </row>
    <row r="115" spans="7:13" s="59" customFormat="1" ht="20.100000000000001" customHeight="1">
      <c r="G115" s="54"/>
      <c r="H115" s="54"/>
      <c r="I115" s="54"/>
      <c r="J115" s="54"/>
      <c r="K115" s="54"/>
      <c r="L115" s="54"/>
      <c r="M115" s="54"/>
    </row>
    <row r="116" spans="7:13" s="59" customFormat="1" ht="20.100000000000001" customHeight="1">
      <c r="G116" s="54"/>
      <c r="H116" s="54"/>
      <c r="I116" s="54"/>
      <c r="J116" s="54"/>
      <c r="K116" s="54"/>
      <c r="L116" s="54"/>
      <c r="M116" s="54"/>
    </row>
    <row r="117" spans="7:13" s="59" customFormat="1" ht="20.100000000000001" customHeight="1">
      <c r="G117" s="54"/>
      <c r="H117" s="54"/>
      <c r="I117" s="54"/>
      <c r="J117" s="54"/>
      <c r="K117" s="54"/>
      <c r="L117" s="54"/>
      <c r="M117" s="54"/>
    </row>
    <row r="118" spans="7:13" s="59" customFormat="1" ht="20.100000000000001" customHeight="1">
      <c r="G118" s="54"/>
      <c r="H118" s="54"/>
      <c r="I118" s="54"/>
      <c r="J118" s="54"/>
      <c r="K118" s="54"/>
      <c r="L118" s="54"/>
      <c r="M118" s="54"/>
    </row>
    <row r="119" spans="7:13" s="59" customFormat="1" ht="20.100000000000001" customHeight="1">
      <c r="G119" s="54"/>
      <c r="H119" s="54"/>
      <c r="I119" s="54"/>
      <c r="J119" s="54"/>
      <c r="K119" s="54"/>
      <c r="L119" s="54"/>
      <c r="M119" s="54"/>
    </row>
    <row r="120" spans="7:13" s="59" customFormat="1" ht="20.100000000000001" customHeight="1">
      <c r="G120" s="54"/>
      <c r="H120" s="54"/>
      <c r="I120" s="54"/>
      <c r="J120" s="54"/>
      <c r="K120" s="54"/>
      <c r="L120" s="54"/>
      <c r="M120" s="54"/>
    </row>
    <row r="121" spans="7:13" s="59" customFormat="1" ht="20.100000000000001" customHeight="1">
      <c r="G121" s="54"/>
      <c r="H121" s="54"/>
      <c r="I121" s="54"/>
      <c r="J121" s="54"/>
      <c r="K121" s="54"/>
      <c r="L121" s="54"/>
      <c r="M121" s="54"/>
    </row>
    <row r="122" spans="7:13" s="59" customFormat="1" ht="20.100000000000001" customHeight="1">
      <c r="G122" s="54"/>
      <c r="H122" s="54"/>
      <c r="I122" s="54"/>
      <c r="J122" s="54"/>
      <c r="K122" s="54"/>
      <c r="L122" s="54"/>
      <c r="M122" s="54"/>
    </row>
    <row r="123" spans="7:13" s="59" customFormat="1" ht="20.100000000000001" customHeight="1">
      <c r="G123" s="54"/>
      <c r="H123" s="54"/>
      <c r="I123" s="54"/>
      <c r="J123" s="54"/>
      <c r="K123" s="54"/>
      <c r="L123" s="54"/>
      <c r="M123" s="54"/>
    </row>
    <row r="124" spans="7:13" s="59" customFormat="1" ht="20.100000000000001" customHeight="1">
      <c r="G124" s="54"/>
      <c r="H124" s="54"/>
      <c r="I124" s="54"/>
      <c r="J124" s="54"/>
      <c r="K124" s="54"/>
      <c r="L124" s="54"/>
      <c r="M124" s="54"/>
    </row>
    <row r="125" spans="7:13" s="59" customFormat="1" ht="20.100000000000001" customHeight="1">
      <c r="G125" s="54"/>
      <c r="H125" s="54"/>
      <c r="I125" s="54"/>
      <c r="J125" s="54"/>
      <c r="K125" s="54"/>
      <c r="L125" s="54"/>
      <c r="M125" s="54"/>
    </row>
    <row r="126" spans="7:13" s="59" customFormat="1" ht="20.100000000000001" customHeight="1">
      <c r="G126" s="54"/>
      <c r="H126" s="54"/>
      <c r="I126" s="54"/>
      <c r="J126" s="54"/>
      <c r="K126" s="54"/>
      <c r="L126" s="54"/>
      <c r="M126" s="54"/>
    </row>
    <row r="127" spans="7:13" s="59" customFormat="1" ht="20.100000000000001" customHeight="1">
      <c r="G127" s="54"/>
      <c r="H127" s="54"/>
      <c r="I127" s="54"/>
      <c r="J127" s="54"/>
      <c r="K127" s="54"/>
      <c r="L127" s="54"/>
      <c r="M127" s="54"/>
    </row>
    <row r="128" spans="7:13" s="59" customFormat="1" ht="20.100000000000001" customHeight="1">
      <c r="G128" s="54"/>
      <c r="H128" s="54"/>
      <c r="I128" s="54"/>
      <c r="J128" s="54"/>
      <c r="K128" s="54"/>
      <c r="L128" s="54"/>
      <c r="M128" s="54"/>
    </row>
    <row r="129" spans="7:13" s="59" customFormat="1" ht="20.100000000000001" customHeight="1">
      <c r="G129" s="54"/>
      <c r="H129" s="54"/>
      <c r="I129" s="54"/>
      <c r="J129" s="54"/>
      <c r="K129" s="54"/>
      <c r="L129" s="54"/>
      <c r="M129" s="54"/>
    </row>
    <row r="130" spans="7:13" s="59" customFormat="1" ht="20.100000000000001" customHeight="1">
      <c r="G130" s="54"/>
      <c r="H130" s="54"/>
      <c r="I130" s="54"/>
      <c r="J130" s="54"/>
      <c r="K130" s="54"/>
      <c r="L130" s="54"/>
      <c r="M130" s="54"/>
    </row>
    <row r="131" spans="7:13" s="59" customFormat="1" ht="20.100000000000001" customHeight="1">
      <c r="G131" s="54"/>
      <c r="H131" s="54"/>
      <c r="I131" s="54"/>
      <c r="J131" s="54"/>
      <c r="K131" s="54"/>
      <c r="L131" s="54"/>
      <c r="M131" s="54"/>
    </row>
    <row r="132" spans="7:13" s="59" customFormat="1" ht="20.100000000000001" customHeight="1">
      <c r="G132" s="54"/>
      <c r="H132" s="54"/>
      <c r="I132" s="54"/>
      <c r="J132" s="54"/>
      <c r="K132" s="54"/>
      <c r="L132" s="54"/>
      <c r="M132" s="54"/>
    </row>
    <row r="133" spans="7:13" s="59" customFormat="1" ht="20.100000000000001" customHeight="1">
      <c r="G133" s="54"/>
      <c r="H133" s="54"/>
      <c r="I133" s="54"/>
      <c r="J133" s="54"/>
      <c r="K133" s="54"/>
      <c r="L133" s="54"/>
      <c r="M133" s="54"/>
    </row>
    <row r="134" spans="7:13" s="59" customFormat="1" ht="20.100000000000001" customHeight="1">
      <c r="G134" s="54"/>
      <c r="H134" s="54"/>
      <c r="I134" s="54"/>
      <c r="J134" s="54"/>
      <c r="K134" s="54"/>
      <c r="L134" s="54"/>
      <c r="M134" s="54"/>
    </row>
    <row r="135" spans="7:13" s="59" customFormat="1" ht="20.100000000000001" customHeight="1">
      <c r="G135" s="54"/>
      <c r="H135" s="54"/>
      <c r="I135" s="54"/>
      <c r="J135" s="54"/>
      <c r="K135" s="54"/>
      <c r="L135" s="54"/>
      <c r="M135" s="54"/>
    </row>
    <row r="136" spans="7:13" s="59" customFormat="1" ht="20.100000000000001" customHeight="1">
      <c r="G136" s="54"/>
      <c r="H136" s="54"/>
      <c r="I136" s="54"/>
      <c r="J136" s="54"/>
      <c r="K136" s="54"/>
      <c r="L136" s="54"/>
      <c r="M136" s="54"/>
    </row>
    <row r="137" spans="7:13" s="59" customFormat="1" ht="20.100000000000001" customHeight="1">
      <c r="G137" s="54"/>
      <c r="H137" s="54"/>
      <c r="I137" s="54"/>
      <c r="J137" s="54"/>
      <c r="K137" s="54"/>
      <c r="L137" s="54"/>
      <c r="M137" s="54"/>
    </row>
    <row r="138" spans="7:13" s="59" customFormat="1" ht="20.100000000000001" customHeight="1">
      <c r="G138" s="54"/>
      <c r="H138" s="54"/>
      <c r="I138" s="54"/>
      <c r="J138" s="54"/>
      <c r="K138" s="54"/>
      <c r="L138" s="54"/>
      <c r="M138" s="54"/>
    </row>
    <row r="139" spans="7:13" s="59" customFormat="1" ht="20.100000000000001" customHeight="1">
      <c r="G139" s="54"/>
      <c r="H139" s="54"/>
      <c r="I139" s="54"/>
      <c r="J139" s="54"/>
      <c r="K139" s="54"/>
      <c r="L139" s="54"/>
      <c r="M139" s="54"/>
    </row>
    <row r="140" spans="7:13" s="59" customFormat="1" ht="20.100000000000001" customHeight="1">
      <c r="G140" s="54"/>
      <c r="H140" s="54"/>
      <c r="I140" s="54"/>
      <c r="J140" s="54"/>
      <c r="K140" s="54"/>
      <c r="L140" s="54"/>
      <c r="M140" s="54"/>
    </row>
    <row r="141" spans="7:13" s="59" customFormat="1" ht="20.100000000000001" customHeight="1">
      <c r="G141" s="54"/>
      <c r="H141" s="54"/>
      <c r="I141" s="54"/>
      <c r="J141" s="54"/>
      <c r="K141" s="54"/>
      <c r="L141" s="54"/>
      <c r="M141" s="54"/>
    </row>
    <row r="142" spans="7:13" s="59" customFormat="1" ht="20.100000000000001" customHeight="1">
      <c r="G142" s="54"/>
      <c r="H142" s="54"/>
      <c r="I142" s="54"/>
      <c r="J142" s="54"/>
      <c r="K142" s="54"/>
      <c r="L142" s="54"/>
      <c r="M142" s="54"/>
    </row>
    <row r="143" spans="7:13" s="59" customFormat="1" ht="20.100000000000001" customHeight="1">
      <c r="G143" s="54"/>
      <c r="H143" s="54"/>
      <c r="I143" s="54"/>
      <c r="J143" s="54"/>
      <c r="K143" s="54"/>
      <c r="L143" s="54"/>
      <c r="M143" s="54"/>
    </row>
    <row r="144" spans="7:13" s="59" customFormat="1" ht="20.100000000000001" customHeight="1">
      <c r="G144" s="54"/>
      <c r="H144" s="54"/>
      <c r="I144" s="54"/>
      <c r="J144" s="54"/>
      <c r="K144" s="54"/>
      <c r="L144" s="54"/>
      <c r="M144" s="54"/>
    </row>
    <row r="145" spans="7:13" s="59" customFormat="1" ht="20.100000000000001" customHeight="1">
      <c r="G145" s="54"/>
      <c r="H145" s="54"/>
      <c r="I145" s="54"/>
      <c r="J145" s="54"/>
      <c r="K145" s="54"/>
      <c r="L145" s="54"/>
      <c r="M145" s="54"/>
    </row>
    <row r="146" spans="7:13" s="59" customFormat="1" ht="20.100000000000001" customHeight="1">
      <c r="G146" s="54"/>
      <c r="H146" s="54"/>
      <c r="I146" s="54"/>
      <c r="J146" s="54"/>
      <c r="K146" s="54"/>
      <c r="L146" s="54"/>
      <c r="M146" s="54"/>
    </row>
    <row r="147" spans="7:13" s="59" customFormat="1" ht="20.100000000000001" customHeight="1">
      <c r="G147" s="54"/>
      <c r="H147" s="54"/>
      <c r="I147" s="54"/>
      <c r="J147" s="54"/>
      <c r="K147" s="54"/>
      <c r="L147" s="54"/>
      <c r="M147" s="54"/>
    </row>
    <row r="148" spans="7:13" s="59" customFormat="1" ht="20.100000000000001" customHeight="1">
      <c r="G148" s="54"/>
      <c r="H148" s="54"/>
      <c r="I148" s="54"/>
      <c r="J148" s="54"/>
      <c r="K148" s="54"/>
      <c r="L148" s="54"/>
      <c r="M148" s="54"/>
    </row>
    <row r="149" spans="7:13" s="59" customFormat="1" ht="20.100000000000001" customHeight="1">
      <c r="G149" s="54"/>
      <c r="H149" s="54"/>
      <c r="I149" s="54"/>
      <c r="J149" s="54"/>
      <c r="K149" s="54"/>
      <c r="L149" s="54"/>
      <c r="M149" s="54"/>
    </row>
    <row r="150" spans="7:13" s="59" customFormat="1" ht="20.100000000000001" customHeight="1">
      <c r="G150" s="54"/>
      <c r="H150" s="54"/>
      <c r="I150" s="54"/>
      <c r="J150" s="54"/>
      <c r="K150" s="54"/>
      <c r="L150" s="54"/>
      <c r="M150" s="54"/>
    </row>
    <row r="151" spans="7:13" s="59" customFormat="1" ht="20.100000000000001" customHeight="1">
      <c r="G151" s="54"/>
      <c r="H151" s="54"/>
      <c r="I151" s="54"/>
      <c r="J151" s="54"/>
      <c r="K151" s="54"/>
      <c r="L151" s="54"/>
      <c r="M151" s="54"/>
    </row>
    <row r="152" spans="7:13" s="59" customFormat="1" ht="20.100000000000001" customHeight="1">
      <c r="G152" s="54"/>
      <c r="H152" s="54"/>
      <c r="I152" s="54"/>
      <c r="J152" s="54"/>
      <c r="K152" s="54"/>
      <c r="L152" s="54"/>
      <c r="M152" s="54"/>
    </row>
    <row r="153" spans="7:13" s="59" customFormat="1" ht="20.100000000000001" customHeight="1">
      <c r="G153" s="54"/>
      <c r="H153" s="54"/>
      <c r="I153" s="54"/>
      <c r="J153" s="54"/>
      <c r="K153" s="54"/>
      <c r="L153" s="54"/>
      <c r="M153" s="54"/>
    </row>
    <row r="154" spans="7:13" s="59" customFormat="1" ht="20.100000000000001" customHeight="1">
      <c r="G154" s="54"/>
      <c r="H154" s="54"/>
      <c r="I154" s="54"/>
      <c r="J154" s="54"/>
      <c r="K154" s="54"/>
      <c r="L154" s="54"/>
      <c r="M154" s="54"/>
    </row>
    <row r="155" spans="7:13" s="59" customFormat="1" ht="20.100000000000001" customHeight="1">
      <c r="G155" s="54"/>
      <c r="H155" s="54"/>
      <c r="I155" s="54"/>
      <c r="J155" s="54"/>
      <c r="K155" s="54"/>
      <c r="L155" s="54"/>
      <c r="M155" s="54"/>
    </row>
    <row r="156" spans="7:13" s="59" customFormat="1" ht="20.100000000000001" customHeight="1">
      <c r="G156" s="54"/>
      <c r="H156" s="54"/>
      <c r="I156" s="54"/>
      <c r="J156" s="54"/>
      <c r="K156" s="54"/>
      <c r="L156" s="54"/>
      <c r="M156" s="54"/>
    </row>
    <row r="157" spans="7:13" s="59" customFormat="1" ht="20.100000000000001" customHeight="1">
      <c r="G157" s="54"/>
      <c r="H157" s="54"/>
      <c r="I157" s="54"/>
      <c r="J157" s="54"/>
      <c r="K157" s="54"/>
      <c r="L157" s="54"/>
      <c r="M157" s="54"/>
    </row>
    <row r="158" spans="7:13" s="59" customFormat="1" ht="20.100000000000001" customHeight="1">
      <c r="G158" s="54"/>
      <c r="H158" s="54"/>
      <c r="I158" s="54"/>
      <c r="J158" s="54"/>
      <c r="K158" s="54"/>
      <c r="L158" s="54"/>
      <c r="M158" s="54"/>
    </row>
    <row r="159" spans="7:13" s="59" customFormat="1" ht="20.100000000000001" customHeight="1">
      <c r="G159" s="54"/>
      <c r="H159" s="54"/>
      <c r="I159" s="54"/>
      <c r="J159" s="54"/>
      <c r="K159" s="54"/>
      <c r="L159" s="54"/>
      <c r="M159" s="54"/>
    </row>
    <row r="160" spans="7:13" s="59" customFormat="1" ht="20.100000000000001" customHeight="1">
      <c r="G160" s="54"/>
      <c r="H160" s="54"/>
      <c r="I160" s="54"/>
      <c r="J160" s="54"/>
      <c r="K160" s="54"/>
      <c r="L160" s="54"/>
      <c r="M160" s="54"/>
    </row>
    <row r="161" spans="7:13" s="59" customFormat="1" ht="20.100000000000001" customHeight="1">
      <c r="G161" s="54"/>
      <c r="H161" s="54"/>
      <c r="I161" s="54"/>
      <c r="J161" s="54"/>
      <c r="K161" s="54"/>
      <c r="L161" s="54"/>
      <c r="M161" s="54"/>
    </row>
    <row r="162" spans="7:13" s="59" customFormat="1" ht="20.100000000000001" customHeight="1">
      <c r="G162" s="54"/>
      <c r="H162" s="54"/>
      <c r="I162" s="54"/>
      <c r="J162" s="54"/>
      <c r="K162" s="54"/>
      <c r="L162" s="54"/>
      <c r="M162" s="54"/>
    </row>
    <row r="163" spans="7:13" s="59" customFormat="1" ht="20.100000000000001" customHeight="1">
      <c r="G163" s="54"/>
      <c r="H163" s="54"/>
      <c r="I163" s="54"/>
      <c r="J163" s="54"/>
      <c r="K163" s="54"/>
      <c r="L163" s="54"/>
      <c r="M163" s="54"/>
    </row>
    <row r="164" spans="7:13" s="59" customFormat="1" ht="20.100000000000001" customHeight="1">
      <c r="G164" s="54"/>
      <c r="H164" s="54"/>
      <c r="I164" s="54"/>
      <c r="J164" s="54"/>
      <c r="K164" s="54"/>
      <c r="L164" s="54"/>
      <c r="M164" s="54"/>
    </row>
    <row r="165" spans="7:13" s="59" customFormat="1" ht="20.100000000000001" customHeight="1">
      <c r="G165" s="54"/>
      <c r="H165" s="54"/>
      <c r="I165" s="54"/>
      <c r="J165" s="54"/>
      <c r="K165" s="54"/>
      <c r="L165" s="54"/>
      <c r="M165" s="54"/>
    </row>
    <row r="166" spans="7:13" s="59" customFormat="1" ht="20.100000000000001" customHeight="1">
      <c r="G166" s="54"/>
      <c r="H166" s="54"/>
      <c r="I166" s="54"/>
      <c r="J166" s="54"/>
      <c r="K166" s="54"/>
      <c r="L166" s="54"/>
      <c r="M166" s="54"/>
    </row>
    <row r="167" spans="7:13" s="59" customFormat="1" ht="20.100000000000001" customHeight="1">
      <c r="G167" s="54"/>
      <c r="H167" s="54"/>
      <c r="I167" s="54"/>
      <c r="J167" s="54"/>
      <c r="K167" s="54"/>
      <c r="L167" s="54"/>
      <c r="M167" s="54"/>
    </row>
    <row r="168" spans="7:13" s="59" customFormat="1" ht="20.100000000000001" customHeight="1">
      <c r="G168" s="54"/>
      <c r="H168" s="54"/>
      <c r="I168" s="54"/>
      <c r="J168" s="54"/>
      <c r="K168" s="54"/>
      <c r="L168" s="54"/>
      <c r="M168" s="54"/>
    </row>
    <row r="169" spans="7:13" s="59" customFormat="1" ht="20.100000000000001" customHeight="1">
      <c r="G169" s="54"/>
      <c r="H169" s="54"/>
      <c r="I169" s="54"/>
      <c r="J169" s="54"/>
      <c r="K169" s="54"/>
      <c r="L169" s="54"/>
      <c r="M169" s="54"/>
    </row>
    <row r="170" spans="7:13" s="59" customFormat="1" ht="20.100000000000001" customHeight="1">
      <c r="G170" s="54"/>
      <c r="H170" s="54"/>
      <c r="I170" s="54"/>
      <c r="J170" s="54"/>
      <c r="K170" s="54"/>
      <c r="L170" s="54"/>
      <c r="M170" s="54"/>
    </row>
    <row r="171" spans="7:13" s="59" customFormat="1" ht="20.100000000000001" customHeight="1">
      <c r="G171" s="54"/>
      <c r="H171" s="54"/>
      <c r="I171" s="54"/>
      <c r="J171" s="54"/>
      <c r="K171" s="54"/>
      <c r="L171" s="54"/>
      <c r="M171" s="54"/>
    </row>
    <row r="172" spans="7:13" s="59" customFormat="1" ht="20.100000000000001" customHeight="1">
      <c r="G172" s="54"/>
      <c r="H172" s="54"/>
      <c r="I172" s="54"/>
      <c r="J172" s="54"/>
      <c r="K172" s="54"/>
      <c r="L172" s="54"/>
      <c r="M172" s="54"/>
    </row>
    <row r="173" spans="7:13" s="59" customFormat="1" ht="20.100000000000001" customHeight="1">
      <c r="G173" s="54"/>
      <c r="H173" s="54"/>
      <c r="I173" s="54"/>
      <c r="J173" s="54"/>
      <c r="K173" s="54"/>
      <c r="L173" s="54"/>
      <c r="M173" s="54"/>
    </row>
    <row r="174" spans="7:13" s="59" customFormat="1" ht="20.100000000000001" customHeight="1">
      <c r="G174" s="54"/>
      <c r="H174" s="54"/>
      <c r="I174" s="54"/>
      <c r="J174" s="54"/>
      <c r="K174" s="54"/>
      <c r="L174" s="54"/>
      <c r="M174" s="54"/>
    </row>
    <row r="175" spans="7:13" s="59" customFormat="1" ht="20.100000000000001" customHeight="1">
      <c r="G175" s="54"/>
      <c r="H175" s="54"/>
      <c r="I175" s="54"/>
      <c r="J175" s="54"/>
      <c r="K175" s="54"/>
      <c r="L175" s="54"/>
      <c r="M175" s="54"/>
    </row>
    <row r="176" spans="7:13" s="59" customFormat="1" ht="20.100000000000001" customHeight="1">
      <c r="G176" s="54"/>
      <c r="H176" s="54"/>
      <c r="I176" s="54"/>
      <c r="J176" s="54"/>
      <c r="K176" s="54"/>
      <c r="L176" s="54"/>
      <c r="M176" s="54"/>
    </row>
    <row r="177" spans="7:13" s="59" customFormat="1" ht="20.100000000000001" customHeight="1">
      <c r="G177" s="54"/>
      <c r="H177" s="54"/>
      <c r="I177" s="54"/>
      <c r="J177" s="54"/>
      <c r="K177" s="54"/>
      <c r="L177" s="54"/>
      <c r="M177" s="54"/>
    </row>
    <row r="178" spans="7:13" s="59" customFormat="1" ht="20.100000000000001" customHeight="1">
      <c r="G178" s="54"/>
      <c r="H178" s="54"/>
      <c r="I178" s="54"/>
      <c r="J178" s="54"/>
      <c r="K178" s="54"/>
      <c r="L178" s="54"/>
      <c r="M178" s="54"/>
    </row>
    <row r="179" spans="7:13" s="59" customFormat="1" ht="20.100000000000001" customHeight="1">
      <c r="G179" s="54"/>
      <c r="H179" s="54"/>
      <c r="I179" s="54"/>
      <c r="J179" s="54"/>
      <c r="K179" s="54"/>
      <c r="L179" s="54"/>
      <c r="M179" s="54"/>
    </row>
    <row r="180" spans="7:13" s="59" customFormat="1" ht="20.100000000000001" customHeight="1">
      <c r="G180" s="54"/>
      <c r="H180" s="54"/>
      <c r="I180" s="54"/>
      <c r="J180" s="54"/>
      <c r="K180" s="54"/>
      <c r="L180" s="54"/>
      <c r="M180" s="54"/>
    </row>
    <row r="181" spans="7:13" s="59" customFormat="1" ht="20.100000000000001" customHeight="1">
      <c r="G181" s="54"/>
      <c r="H181" s="54"/>
      <c r="I181" s="54"/>
      <c r="J181" s="54"/>
      <c r="K181" s="54"/>
      <c r="L181" s="54"/>
      <c r="M181" s="54"/>
    </row>
    <row r="182" spans="7:13" s="59" customFormat="1" ht="20.100000000000001" customHeight="1">
      <c r="G182" s="54"/>
      <c r="H182" s="54"/>
      <c r="I182" s="54"/>
      <c r="J182" s="54"/>
      <c r="K182" s="54"/>
      <c r="L182" s="54"/>
      <c r="M182" s="54"/>
    </row>
    <row r="183" spans="7:13" s="59" customFormat="1" ht="20.100000000000001" customHeight="1">
      <c r="G183" s="54"/>
      <c r="H183" s="54"/>
      <c r="I183" s="54"/>
      <c r="J183" s="54"/>
      <c r="K183" s="54"/>
      <c r="L183" s="54"/>
      <c r="M183" s="54"/>
    </row>
    <row r="184" spans="7:13" s="59" customFormat="1" ht="20.100000000000001" customHeight="1">
      <c r="G184" s="54"/>
      <c r="H184" s="54"/>
      <c r="I184" s="54"/>
      <c r="J184" s="54"/>
      <c r="K184" s="54"/>
      <c r="L184" s="54"/>
      <c r="M184" s="54"/>
    </row>
    <row r="185" spans="7:13" s="59" customFormat="1" ht="20.100000000000001" customHeight="1">
      <c r="G185" s="54"/>
      <c r="H185" s="54"/>
      <c r="I185" s="54"/>
      <c r="J185" s="54"/>
      <c r="K185" s="54"/>
      <c r="L185" s="54"/>
      <c r="M185" s="54"/>
    </row>
    <row r="186" spans="7:13" s="59" customFormat="1" ht="20.100000000000001" customHeight="1">
      <c r="G186" s="54"/>
      <c r="H186" s="54"/>
      <c r="I186" s="54"/>
      <c r="J186" s="54"/>
      <c r="K186" s="54"/>
      <c r="L186" s="54"/>
      <c r="M186" s="54"/>
    </row>
    <row r="187" spans="7:13" s="59" customFormat="1" ht="20.100000000000001" customHeight="1">
      <c r="G187" s="54"/>
      <c r="H187" s="54"/>
      <c r="I187" s="54"/>
      <c r="J187" s="54"/>
      <c r="K187" s="54"/>
      <c r="L187" s="54"/>
      <c r="M187" s="54"/>
    </row>
    <row r="188" spans="7:13" s="59" customFormat="1" ht="20.100000000000001" customHeight="1">
      <c r="G188" s="54"/>
      <c r="H188" s="54"/>
      <c r="I188" s="54"/>
      <c r="J188" s="54"/>
      <c r="K188" s="54"/>
      <c r="L188" s="54"/>
      <c r="M188" s="54"/>
    </row>
    <row r="189" spans="7:13" s="59" customFormat="1" ht="20.100000000000001" customHeight="1">
      <c r="G189" s="54"/>
      <c r="H189" s="54"/>
      <c r="I189" s="54"/>
      <c r="J189" s="54"/>
      <c r="K189" s="54"/>
      <c r="L189" s="54"/>
      <c r="M189" s="54"/>
    </row>
    <row r="190" spans="7:13" s="59" customFormat="1" ht="20.100000000000001" customHeight="1">
      <c r="G190" s="54"/>
      <c r="H190" s="54"/>
      <c r="I190" s="54"/>
      <c r="J190" s="54"/>
      <c r="K190" s="54"/>
      <c r="L190" s="54"/>
      <c r="M190" s="54"/>
    </row>
    <row r="191" spans="7:13" s="59" customFormat="1" ht="20.100000000000001" customHeight="1">
      <c r="G191" s="54"/>
      <c r="H191" s="54"/>
      <c r="I191" s="54"/>
      <c r="J191" s="54"/>
      <c r="K191" s="54"/>
      <c r="L191" s="54"/>
      <c r="M191" s="54"/>
    </row>
    <row r="192" spans="7:13" s="59" customFormat="1" ht="20.100000000000001" customHeight="1">
      <c r="G192" s="54"/>
      <c r="H192" s="54"/>
      <c r="I192" s="54"/>
      <c r="J192" s="54"/>
      <c r="K192" s="54"/>
      <c r="L192" s="54"/>
      <c r="M192" s="54"/>
    </row>
    <row r="193" spans="7:13" s="59" customFormat="1" ht="20.100000000000001" customHeight="1">
      <c r="G193" s="54"/>
      <c r="H193" s="54"/>
      <c r="I193" s="54"/>
      <c r="J193" s="54"/>
      <c r="K193" s="54"/>
      <c r="L193" s="54"/>
      <c r="M193" s="54"/>
    </row>
    <row r="194" spans="7:13" s="59" customFormat="1" ht="20.100000000000001" customHeight="1">
      <c r="G194" s="54"/>
      <c r="H194" s="54"/>
      <c r="I194" s="54"/>
      <c r="J194" s="54"/>
      <c r="K194" s="54"/>
      <c r="L194" s="54"/>
      <c r="M194" s="54"/>
    </row>
    <row r="195" spans="7:13" s="59" customFormat="1" ht="20.100000000000001" customHeight="1">
      <c r="G195" s="54"/>
      <c r="H195" s="54"/>
      <c r="I195" s="54"/>
      <c r="J195" s="54"/>
      <c r="K195" s="54"/>
      <c r="L195" s="54"/>
      <c r="M195" s="54"/>
    </row>
    <row r="196" spans="7:13" s="59" customFormat="1" ht="20.100000000000001" customHeight="1">
      <c r="G196" s="54"/>
      <c r="H196" s="54"/>
      <c r="I196" s="54"/>
      <c r="J196" s="54"/>
      <c r="K196" s="54"/>
      <c r="L196" s="54"/>
      <c r="M196" s="54"/>
    </row>
    <row r="197" spans="7:13" s="59" customFormat="1" ht="20.100000000000001" customHeight="1">
      <c r="G197" s="54"/>
      <c r="H197" s="54"/>
      <c r="I197" s="54"/>
      <c r="J197" s="54"/>
      <c r="K197" s="54"/>
      <c r="L197" s="54"/>
      <c r="M197" s="54"/>
    </row>
    <row r="198" spans="7:13" s="59" customFormat="1" ht="20.100000000000001" customHeight="1">
      <c r="G198" s="54"/>
      <c r="H198" s="54"/>
      <c r="I198" s="54"/>
      <c r="J198" s="54"/>
      <c r="K198" s="54"/>
      <c r="L198" s="54"/>
      <c r="M198" s="54"/>
    </row>
    <row r="199" spans="7:13" s="59" customFormat="1" ht="20.100000000000001" customHeight="1">
      <c r="G199" s="54"/>
      <c r="H199" s="54"/>
      <c r="I199" s="54"/>
      <c r="J199" s="54"/>
      <c r="K199" s="54"/>
      <c r="L199" s="54"/>
      <c r="M199" s="54"/>
    </row>
    <row r="200" spans="7:13" s="59" customFormat="1" ht="20.100000000000001" customHeight="1">
      <c r="G200" s="54"/>
      <c r="H200" s="54"/>
      <c r="I200" s="54"/>
      <c r="J200" s="54"/>
      <c r="K200" s="54"/>
      <c r="L200" s="54"/>
      <c r="M200" s="54"/>
    </row>
    <row r="201" spans="7:13" s="59" customFormat="1" ht="20.100000000000001" customHeight="1">
      <c r="G201" s="54"/>
      <c r="H201" s="54"/>
      <c r="I201" s="54"/>
      <c r="J201" s="54"/>
      <c r="K201" s="54"/>
      <c r="L201" s="54"/>
      <c r="M201" s="54"/>
    </row>
    <row r="202" spans="7:13" s="59" customFormat="1" ht="20.100000000000001" customHeight="1">
      <c r="G202" s="54"/>
      <c r="H202" s="54"/>
      <c r="I202" s="54"/>
      <c r="J202" s="54"/>
      <c r="K202" s="54"/>
      <c r="L202" s="54"/>
      <c r="M202" s="54"/>
    </row>
    <row r="203" spans="7:13" s="59" customFormat="1" ht="20.100000000000001" customHeight="1">
      <c r="G203" s="54"/>
      <c r="H203" s="54"/>
      <c r="I203" s="54"/>
      <c r="J203" s="54"/>
      <c r="K203" s="54"/>
      <c r="L203" s="54"/>
      <c r="M203" s="54"/>
    </row>
    <row r="204" spans="7:13" s="59" customFormat="1" ht="20.100000000000001" customHeight="1">
      <c r="G204" s="54"/>
      <c r="H204" s="54"/>
      <c r="I204" s="54"/>
      <c r="J204" s="54"/>
      <c r="K204" s="54"/>
      <c r="L204" s="54"/>
      <c r="M204" s="54"/>
    </row>
    <row r="205" spans="7:13" s="59" customFormat="1" ht="20.100000000000001" customHeight="1">
      <c r="G205" s="54"/>
      <c r="H205" s="54"/>
      <c r="I205" s="54"/>
      <c r="J205" s="54"/>
      <c r="K205" s="54"/>
      <c r="L205" s="54"/>
      <c r="M205" s="54"/>
    </row>
    <row r="206" spans="7:13" s="59" customFormat="1" ht="20.100000000000001" customHeight="1">
      <c r="G206" s="54"/>
      <c r="H206" s="54"/>
      <c r="I206" s="54"/>
      <c r="J206" s="54"/>
      <c r="K206" s="54"/>
      <c r="L206" s="54"/>
      <c r="M206" s="54"/>
    </row>
    <row r="207" spans="7:13" s="59" customFormat="1" ht="20.100000000000001" customHeight="1">
      <c r="G207" s="54"/>
      <c r="H207" s="54"/>
      <c r="I207" s="54"/>
      <c r="J207" s="54"/>
      <c r="K207" s="54"/>
      <c r="L207" s="54"/>
      <c r="M207" s="54"/>
    </row>
    <row r="208" spans="7:13" s="59" customFormat="1" ht="20.100000000000001" customHeight="1">
      <c r="G208" s="54"/>
      <c r="H208" s="54"/>
      <c r="I208" s="54"/>
      <c r="J208" s="54"/>
      <c r="K208" s="54"/>
      <c r="L208" s="54"/>
      <c r="M208" s="54"/>
    </row>
    <row r="209" spans="7:13" s="59" customFormat="1" ht="20.100000000000001" customHeight="1">
      <c r="G209" s="54"/>
      <c r="H209" s="54"/>
      <c r="I209" s="54"/>
      <c r="J209" s="54"/>
      <c r="K209" s="54"/>
      <c r="L209" s="54"/>
      <c r="M209" s="54"/>
    </row>
    <row r="210" spans="7:13" s="59" customFormat="1" ht="20.100000000000001" customHeight="1">
      <c r="G210" s="54"/>
      <c r="H210" s="54"/>
      <c r="I210" s="54"/>
      <c r="J210" s="54"/>
      <c r="K210" s="54"/>
      <c r="L210" s="54"/>
      <c r="M210" s="54"/>
    </row>
    <row r="211" spans="7:13" s="59" customFormat="1" ht="20.100000000000001" customHeight="1">
      <c r="G211" s="54"/>
      <c r="H211" s="54"/>
      <c r="I211" s="54"/>
      <c r="J211" s="54"/>
      <c r="K211" s="54"/>
      <c r="L211" s="54"/>
      <c r="M211" s="54"/>
    </row>
    <row r="212" spans="7:13" s="59" customFormat="1" ht="20.100000000000001" customHeight="1">
      <c r="G212" s="54"/>
      <c r="H212" s="54"/>
      <c r="I212" s="54"/>
      <c r="J212" s="54"/>
      <c r="K212" s="54"/>
      <c r="L212" s="54"/>
      <c r="M212" s="54"/>
    </row>
    <row r="213" spans="7:13" s="59" customFormat="1" ht="20.100000000000001" customHeight="1">
      <c r="G213" s="54"/>
      <c r="H213" s="54"/>
      <c r="I213" s="54"/>
      <c r="J213" s="54"/>
      <c r="K213" s="54"/>
      <c r="L213" s="54"/>
      <c r="M213" s="54"/>
    </row>
    <row r="214" spans="7:13" s="59" customFormat="1" ht="20.100000000000001" customHeight="1">
      <c r="G214" s="54"/>
      <c r="H214" s="54"/>
      <c r="I214" s="54"/>
      <c r="J214" s="54"/>
      <c r="K214" s="54"/>
      <c r="L214" s="54"/>
      <c r="M214" s="54"/>
    </row>
    <row r="215" spans="7:13" s="59" customFormat="1" ht="20.100000000000001" customHeight="1">
      <c r="G215" s="54"/>
      <c r="H215" s="54"/>
      <c r="I215" s="54"/>
      <c r="J215" s="54"/>
      <c r="K215" s="54"/>
      <c r="L215" s="54"/>
      <c r="M215" s="54"/>
    </row>
    <row r="216" spans="7:13" s="59" customFormat="1" ht="20.100000000000001" customHeight="1">
      <c r="G216" s="54"/>
      <c r="H216" s="54"/>
      <c r="I216" s="54"/>
      <c r="J216" s="54"/>
      <c r="K216" s="54"/>
      <c r="L216" s="54"/>
      <c r="M216" s="54"/>
    </row>
    <row r="217" spans="7:13" s="59" customFormat="1" ht="20.100000000000001" customHeight="1">
      <c r="G217" s="54"/>
      <c r="H217" s="54"/>
      <c r="I217" s="54"/>
      <c r="J217" s="54"/>
      <c r="K217" s="54"/>
      <c r="L217" s="54"/>
      <c r="M217" s="54"/>
    </row>
    <row r="218" spans="7:13" s="59" customFormat="1" ht="20.100000000000001" customHeight="1">
      <c r="G218" s="54"/>
      <c r="H218" s="54"/>
      <c r="I218" s="54"/>
      <c r="J218" s="54"/>
      <c r="K218" s="54"/>
      <c r="L218" s="54"/>
      <c r="M218" s="54"/>
    </row>
    <row r="219" spans="7:13" s="59" customFormat="1" ht="20.100000000000001" customHeight="1">
      <c r="G219" s="54"/>
      <c r="H219" s="54"/>
      <c r="I219" s="54"/>
      <c r="J219" s="54"/>
      <c r="K219" s="54"/>
      <c r="L219" s="54"/>
      <c r="M219" s="54"/>
    </row>
    <row r="220" spans="7:13" s="59" customFormat="1" ht="20.100000000000001" customHeight="1">
      <c r="G220" s="54"/>
      <c r="H220" s="54"/>
      <c r="I220" s="54"/>
      <c r="J220" s="54"/>
      <c r="K220" s="54"/>
      <c r="L220" s="54"/>
      <c r="M220" s="54"/>
    </row>
    <row r="221" spans="7:13" s="59" customFormat="1" ht="20.100000000000001" customHeight="1">
      <c r="G221" s="54"/>
      <c r="H221" s="54"/>
      <c r="I221" s="54"/>
      <c r="J221" s="54"/>
      <c r="K221" s="54"/>
      <c r="L221" s="54"/>
      <c r="M221" s="54"/>
    </row>
    <row r="222" spans="7:13" s="59" customFormat="1" ht="20.100000000000001" customHeight="1">
      <c r="G222" s="54"/>
      <c r="H222" s="54"/>
      <c r="I222" s="54"/>
      <c r="J222" s="54"/>
      <c r="K222" s="54"/>
      <c r="L222" s="54"/>
      <c r="M222" s="54"/>
    </row>
    <row r="223" spans="7:13" s="59" customFormat="1" ht="20.100000000000001" customHeight="1">
      <c r="G223" s="54"/>
      <c r="H223" s="54"/>
      <c r="I223" s="54"/>
      <c r="J223" s="54"/>
      <c r="K223" s="54"/>
      <c r="L223" s="54"/>
      <c r="M223" s="54"/>
    </row>
    <row r="224" spans="7:13" s="59" customFormat="1" ht="20.100000000000001" customHeight="1">
      <c r="G224" s="54"/>
      <c r="H224" s="54"/>
      <c r="I224" s="54"/>
      <c r="J224" s="54"/>
      <c r="K224" s="54"/>
      <c r="L224" s="54"/>
      <c r="M224" s="54"/>
    </row>
    <row r="225" spans="7:13" s="59" customFormat="1" ht="20.100000000000001" customHeight="1">
      <c r="G225" s="54"/>
      <c r="H225" s="54"/>
      <c r="I225" s="54"/>
      <c r="J225" s="54"/>
      <c r="K225" s="54"/>
      <c r="L225" s="54"/>
      <c r="M225" s="54"/>
    </row>
    <row r="226" spans="7:13" s="59" customFormat="1" ht="20.100000000000001" customHeight="1">
      <c r="G226" s="54"/>
      <c r="H226" s="54"/>
      <c r="I226" s="54"/>
      <c r="J226" s="54"/>
      <c r="K226" s="54"/>
      <c r="L226" s="54"/>
      <c r="M226" s="54"/>
    </row>
    <row r="227" spans="7:13" s="59" customFormat="1" ht="20.100000000000001" customHeight="1">
      <c r="G227" s="54"/>
      <c r="H227" s="54"/>
      <c r="I227" s="54"/>
      <c r="J227" s="54"/>
      <c r="K227" s="54"/>
      <c r="L227" s="54"/>
      <c r="M227" s="54"/>
    </row>
    <row r="228" spans="7:13" s="59" customFormat="1" ht="20.100000000000001" customHeight="1">
      <c r="G228" s="54"/>
      <c r="H228" s="54"/>
      <c r="I228" s="54"/>
      <c r="J228" s="54"/>
      <c r="K228" s="54"/>
      <c r="L228" s="54"/>
      <c r="M228" s="54"/>
    </row>
    <row r="229" spans="7:13" s="59" customFormat="1" ht="20.100000000000001" customHeight="1">
      <c r="G229" s="54"/>
      <c r="H229" s="54"/>
      <c r="I229" s="54"/>
      <c r="J229" s="54"/>
      <c r="K229" s="54"/>
      <c r="L229" s="54"/>
      <c r="M229" s="54"/>
    </row>
    <row r="230" spans="7:13" s="59" customFormat="1" ht="20.100000000000001" customHeight="1">
      <c r="G230" s="54"/>
      <c r="H230" s="54"/>
      <c r="I230" s="54"/>
      <c r="J230" s="54"/>
      <c r="K230" s="54"/>
      <c r="L230" s="54"/>
      <c r="M230" s="54"/>
    </row>
    <row r="231" spans="7:13" s="59" customFormat="1" ht="20.100000000000001" customHeight="1">
      <c r="G231" s="54"/>
      <c r="H231" s="54"/>
      <c r="I231" s="54"/>
      <c r="J231" s="54"/>
      <c r="K231" s="54"/>
      <c r="L231" s="54"/>
      <c r="M231" s="54"/>
    </row>
    <row r="232" spans="7:13" s="59" customFormat="1" ht="20.100000000000001" customHeight="1">
      <c r="G232" s="54"/>
      <c r="H232" s="54"/>
      <c r="I232" s="54"/>
      <c r="J232" s="54"/>
      <c r="K232" s="54"/>
      <c r="L232" s="54"/>
      <c r="M232" s="54"/>
    </row>
    <row r="233" spans="7:13" s="59" customFormat="1" ht="20.100000000000001" customHeight="1">
      <c r="G233" s="54"/>
      <c r="H233" s="54"/>
      <c r="I233" s="54"/>
      <c r="J233" s="54"/>
      <c r="K233" s="54"/>
      <c r="L233" s="54"/>
      <c r="M233" s="54"/>
    </row>
    <row r="234" spans="7:13" s="59" customFormat="1" ht="20.100000000000001" customHeight="1">
      <c r="G234" s="54"/>
      <c r="H234" s="54"/>
      <c r="I234" s="54"/>
      <c r="J234" s="54"/>
      <c r="K234" s="54"/>
      <c r="L234" s="54"/>
      <c r="M234" s="54"/>
    </row>
    <row r="235" spans="7:13" s="59" customFormat="1" ht="20.100000000000001" customHeight="1">
      <c r="G235" s="54"/>
      <c r="H235" s="54"/>
      <c r="I235" s="54"/>
      <c r="J235" s="54"/>
      <c r="K235" s="54"/>
      <c r="L235" s="54"/>
      <c r="M235" s="54"/>
    </row>
    <row r="236" spans="7:13" s="59" customFormat="1" ht="20.100000000000001" customHeight="1">
      <c r="G236" s="54"/>
      <c r="H236" s="54"/>
      <c r="I236" s="54"/>
      <c r="J236" s="54"/>
      <c r="K236" s="54"/>
      <c r="L236" s="54"/>
      <c r="M236" s="54"/>
    </row>
    <row r="237" spans="7:13" s="59" customFormat="1" ht="20.100000000000001" customHeight="1">
      <c r="G237" s="54"/>
      <c r="H237" s="54"/>
      <c r="I237" s="54"/>
      <c r="J237" s="54"/>
      <c r="K237" s="54"/>
      <c r="L237" s="54"/>
      <c r="M237" s="54"/>
    </row>
    <row r="238" spans="7:13" s="59" customFormat="1" ht="20.100000000000001" customHeight="1">
      <c r="G238" s="54"/>
      <c r="H238" s="54"/>
      <c r="I238" s="54"/>
      <c r="J238" s="54"/>
      <c r="K238" s="54"/>
      <c r="L238" s="54"/>
      <c r="M238" s="54"/>
    </row>
    <row r="239" spans="7:13" s="59" customFormat="1" ht="20.100000000000001" customHeight="1">
      <c r="G239" s="54"/>
      <c r="H239" s="54"/>
      <c r="I239" s="54"/>
      <c r="J239" s="54"/>
      <c r="K239" s="54"/>
      <c r="L239" s="54"/>
      <c r="M239" s="54"/>
    </row>
    <row r="240" spans="7:13" s="59" customFormat="1" ht="20.100000000000001" customHeight="1">
      <c r="G240" s="54"/>
      <c r="H240" s="54"/>
      <c r="I240" s="54"/>
      <c r="J240" s="54"/>
      <c r="K240" s="54"/>
      <c r="L240" s="54"/>
      <c r="M240" s="54"/>
    </row>
    <row r="241" spans="7:13" s="59" customFormat="1" ht="20.100000000000001" customHeight="1">
      <c r="G241" s="54"/>
      <c r="H241" s="54"/>
      <c r="I241" s="54"/>
      <c r="J241" s="54"/>
      <c r="K241" s="54"/>
      <c r="L241" s="54"/>
      <c r="M241" s="54"/>
    </row>
    <row r="242" spans="7:13" s="59" customFormat="1" ht="20.100000000000001" customHeight="1">
      <c r="G242" s="54"/>
      <c r="H242" s="54"/>
      <c r="I242" s="54"/>
      <c r="J242" s="54"/>
      <c r="K242" s="54"/>
      <c r="L242" s="54"/>
      <c r="M242" s="54"/>
    </row>
    <row r="243" spans="7:13" s="59" customFormat="1" ht="20.100000000000001" customHeight="1">
      <c r="G243" s="54"/>
      <c r="H243" s="54"/>
      <c r="I243" s="54"/>
      <c r="J243" s="54"/>
      <c r="K243" s="54"/>
      <c r="L243" s="54"/>
      <c r="M243" s="54"/>
    </row>
    <row r="244" spans="7:13" s="59" customFormat="1" ht="20.100000000000001" customHeight="1">
      <c r="G244" s="54"/>
      <c r="H244" s="54"/>
      <c r="I244" s="54"/>
      <c r="J244" s="54"/>
      <c r="K244" s="54"/>
      <c r="L244" s="54"/>
      <c r="M244" s="54"/>
    </row>
    <row r="245" spans="7:13" s="59" customFormat="1" ht="20.100000000000001" customHeight="1">
      <c r="G245" s="54"/>
      <c r="H245" s="54"/>
      <c r="I245" s="54"/>
      <c r="J245" s="54"/>
      <c r="K245" s="54"/>
      <c r="L245" s="54"/>
      <c r="M245" s="54"/>
    </row>
    <row r="246" spans="7:13" s="59" customFormat="1" ht="20.100000000000001" customHeight="1">
      <c r="G246" s="54"/>
      <c r="H246" s="54"/>
      <c r="I246" s="54"/>
      <c r="J246" s="54"/>
      <c r="K246" s="54"/>
      <c r="L246" s="54"/>
      <c r="M246" s="54"/>
    </row>
    <row r="247" spans="7:13" s="59" customFormat="1" ht="20.100000000000001" customHeight="1">
      <c r="G247" s="54"/>
      <c r="H247" s="54"/>
      <c r="I247" s="54"/>
      <c r="J247" s="54"/>
      <c r="K247" s="54"/>
      <c r="L247" s="54"/>
      <c r="M247" s="54"/>
    </row>
    <row r="248" spans="7:13" s="59" customFormat="1" ht="20.100000000000001" customHeight="1">
      <c r="G248" s="54"/>
      <c r="H248" s="54"/>
      <c r="I248" s="54"/>
      <c r="J248" s="54"/>
      <c r="K248" s="54"/>
      <c r="L248" s="54"/>
      <c r="M248" s="54"/>
    </row>
    <row r="249" spans="7:13" s="59" customFormat="1" ht="20.100000000000001" customHeight="1">
      <c r="G249" s="54"/>
      <c r="H249" s="54"/>
      <c r="I249" s="54"/>
      <c r="J249" s="54"/>
      <c r="K249" s="54"/>
      <c r="L249" s="54"/>
      <c r="M249" s="54"/>
    </row>
    <row r="250" spans="7:13" s="59" customFormat="1" ht="20.100000000000001" customHeight="1">
      <c r="G250" s="54"/>
      <c r="H250" s="54"/>
      <c r="I250" s="54"/>
      <c r="J250" s="54"/>
      <c r="K250" s="54"/>
      <c r="L250" s="54"/>
      <c r="M250" s="54"/>
    </row>
    <row r="251" spans="7:13" s="59" customFormat="1" ht="20.100000000000001" customHeight="1">
      <c r="G251" s="54"/>
      <c r="H251" s="54"/>
      <c r="I251" s="54"/>
      <c r="J251" s="54"/>
      <c r="K251" s="54"/>
      <c r="L251" s="54"/>
      <c r="M251" s="54"/>
    </row>
    <row r="252" spans="7:13" s="59" customFormat="1" ht="20.100000000000001" customHeight="1">
      <c r="G252" s="54"/>
      <c r="H252" s="54"/>
      <c r="I252" s="54"/>
      <c r="J252" s="54"/>
      <c r="K252" s="54"/>
      <c r="L252" s="54"/>
      <c r="M252" s="54"/>
    </row>
    <row r="253" spans="7:13" s="59" customFormat="1" ht="20.100000000000001" customHeight="1">
      <c r="G253" s="54"/>
      <c r="H253" s="54"/>
      <c r="I253" s="54"/>
      <c r="J253" s="54"/>
      <c r="K253" s="54"/>
      <c r="L253" s="54"/>
      <c r="M253" s="54"/>
    </row>
    <row r="254" spans="7:13" s="59" customFormat="1" ht="20.100000000000001" customHeight="1">
      <c r="G254" s="54"/>
      <c r="H254" s="54"/>
      <c r="I254" s="54"/>
      <c r="J254" s="54"/>
      <c r="K254" s="54"/>
      <c r="L254" s="54"/>
      <c r="M254" s="54"/>
    </row>
    <row r="255" spans="7:13" s="59" customFormat="1" ht="20.100000000000001" customHeight="1">
      <c r="G255" s="54"/>
      <c r="H255" s="54"/>
      <c r="I255" s="54"/>
      <c r="J255" s="54"/>
      <c r="K255" s="54"/>
      <c r="L255" s="54"/>
      <c r="M255" s="54"/>
    </row>
    <row r="256" spans="7:13" s="59" customFormat="1" ht="20.100000000000001" customHeight="1">
      <c r="G256" s="54"/>
      <c r="H256" s="54"/>
      <c r="I256" s="54"/>
      <c r="J256" s="54"/>
      <c r="K256" s="54"/>
      <c r="L256" s="54"/>
      <c r="M256" s="54"/>
    </row>
    <row r="257" spans="7:13" s="59" customFormat="1" ht="20.100000000000001" customHeight="1">
      <c r="G257" s="54"/>
      <c r="H257" s="54"/>
      <c r="I257" s="54"/>
      <c r="J257" s="54"/>
      <c r="K257" s="54"/>
      <c r="L257" s="54"/>
      <c r="M257" s="54"/>
    </row>
    <row r="258" spans="7:13" s="59" customFormat="1" ht="20.100000000000001" customHeight="1">
      <c r="G258" s="54"/>
      <c r="H258" s="54"/>
      <c r="I258" s="54"/>
      <c r="J258" s="54"/>
      <c r="K258" s="54"/>
      <c r="L258" s="54"/>
      <c r="M258" s="54"/>
    </row>
    <row r="259" spans="7:13" s="59" customFormat="1" ht="20.100000000000001" customHeight="1">
      <c r="G259" s="54"/>
      <c r="H259" s="54"/>
      <c r="I259" s="54"/>
      <c r="J259" s="54"/>
      <c r="K259" s="54"/>
      <c r="L259" s="54"/>
      <c r="M259" s="54"/>
    </row>
    <row r="260" spans="7:13" s="59" customFormat="1" ht="20.100000000000001" customHeight="1">
      <c r="G260" s="54"/>
      <c r="H260" s="54"/>
      <c r="I260" s="54"/>
      <c r="J260" s="54"/>
      <c r="K260" s="54"/>
      <c r="L260" s="54"/>
      <c r="M260" s="54"/>
    </row>
    <row r="261" spans="7:13" s="59" customFormat="1" ht="20.100000000000001" customHeight="1">
      <c r="G261" s="54"/>
      <c r="H261" s="54"/>
      <c r="I261" s="54"/>
      <c r="J261" s="54"/>
      <c r="K261" s="54"/>
      <c r="L261" s="54"/>
      <c r="M261" s="54"/>
    </row>
    <row r="262" spans="7:13" s="59" customFormat="1" ht="20.100000000000001" customHeight="1">
      <c r="G262" s="54"/>
      <c r="H262" s="54"/>
      <c r="I262" s="54"/>
      <c r="J262" s="54"/>
      <c r="K262" s="54"/>
      <c r="L262" s="54"/>
      <c r="M262" s="54"/>
    </row>
    <row r="263" spans="7:13" s="59" customFormat="1" ht="20.100000000000001" customHeight="1">
      <c r="G263" s="54"/>
      <c r="H263" s="54"/>
      <c r="I263" s="54"/>
      <c r="J263" s="54"/>
      <c r="K263" s="54"/>
      <c r="L263" s="54"/>
      <c r="M263" s="54"/>
    </row>
    <row r="264" spans="7:13" s="59" customFormat="1" ht="20.100000000000001" customHeight="1">
      <c r="G264" s="54"/>
      <c r="H264" s="54"/>
      <c r="I264" s="54"/>
      <c r="J264" s="54"/>
      <c r="K264" s="54"/>
      <c r="L264" s="54"/>
      <c r="M264" s="54"/>
    </row>
    <row r="265" spans="7:13" s="59" customFormat="1" ht="20.100000000000001" customHeight="1">
      <c r="G265" s="54"/>
      <c r="H265" s="54"/>
      <c r="I265" s="54"/>
      <c r="J265" s="54"/>
      <c r="K265" s="54"/>
      <c r="L265" s="54"/>
      <c r="M265" s="54"/>
    </row>
    <row r="266" spans="7:13" s="59" customFormat="1" ht="20.100000000000001" customHeight="1">
      <c r="G266" s="54"/>
      <c r="H266" s="54"/>
      <c r="I266" s="54"/>
      <c r="J266" s="54"/>
      <c r="K266" s="54"/>
      <c r="L266" s="54"/>
      <c r="M266" s="54"/>
    </row>
    <row r="267" spans="7:13" s="59" customFormat="1" ht="20.100000000000001" customHeight="1">
      <c r="G267" s="54"/>
      <c r="H267" s="54"/>
      <c r="I267" s="54"/>
      <c r="J267" s="54"/>
      <c r="K267" s="54"/>
      <c r="L267" s="54"/>
      <c r="M267" s="54"/>
    </row>
    <row r="268" spans="7:13" s="59" customFormat="1" ht="20.100000000000001" customHeight="1">
      <c r="G268" s="54"/>
      <c r="H268" s="54"/>
      <c r="I268" s="54"/>
      <c r="J268" s="54"/>
      <c r="K268" s="54"/>
      <c r="L268" s="54"/>
      <c r="M268" s="54"/>
    </row>
    <row r="269" spans="7:13" s="59" customFormat="1" ht="20.100000000000001" customHeight="1">
      <c r="G269" s="54"/>
      <c r="H269" s="54"/>
      <c r="I269" s="54"/>
      <c r="J269" s="54"/>
      <c r="K269" s="54"/>
      <c r="L269" s="54"/>
      <c r="M269" s="54"/>
    </row>
    <row r="270" spans="7:13" s="59" customFormat="1" ht="20.100000000000001" customHeight="1">
      <c r="G270" s="54"/>
      <c r="H270" s="54"/>
      <c r="I270" s="54"/>
      <c r="J270" s="54"/>
      <c r="K270" s="54"/>
      <c r="L270" s="54"/>
      <c r="M270" s="54"/>
    </row>
    <row r="271" spans="7:13" s="59" customFormat="1" ht="20.100000000000001" customHeight="1">
      <c r="G271" s="54"/>
      <c r="H271" s="54"/>
      <c r="I271" s="54"/>
      <c r="J271" s="54"/>
      <c r="K271" s="54"/>
      <c r="L271" s="54"/>
      <c r="M271" s="54"/>
    </row>
    <row r="272" spans="7:13" s="59" customFormat="1" ht="20.100000000000001" customHeight="1">
      <c r="G272" s="54"/>
      <c r="H272" s="54"/>
      <c r="I272" s="54"/>
      <c r="J272" s="54"/>
      <c r="K272" s="54"/>
      <c r="L272" s="54"/>
      <c r="M272" s="54"/>
    </row>
    <row r="273" spans="7:13" s="59" customFormat="1" ht="20.100000000000001" customHeight="1">
      <c r="G273" s="54"/>
      <c r="H273" s="54"/>
      <c r="I273" s="54"/>
      <c r="J273" s="54"/>
      <c r="K273" s="54"/>
      <c r="L273" s="54"/>
      <c r="M273" s="54"/>
    </row>
    <row r="274" spans="7:13" s="59" customFormat="1" ht="20.100000000000001" customHeight="1">
      <c r="G274" s="54"/>
      <c r="H274" s="54"/>
      <c r="I274" s="54"/>
      <c r="J274" s="54"/>
      <c r="K274" s="54"/>
      <c r="L274" s="54"/>
      <c r="M274" s="54"/>
    </row>
    <row r="275" spans="7:13" s="59" customFormat="1" ht="20.100000000000001" customHeight="1">
      <c r="G275" s="54"/>
      <c r="H275" s="54"/>
      <c r="I275" s="54"/>
      <c r="J275" s="54"/>
      <c r="K275" s="54"/>
      <c r="L275" s="54"/>
      <c r="M275" s="54"/>
    </row>
    <row r="276" spans="7:13" s="59" customFormat="1" ht="20.100000000000001" customHeight="1">
      <c r="G276" s="54"/>
      <c r="H276" s="54"/>
      <c r="I276" s="54"/>
      <c r="J276" s="54"/>
      <c r="K276" s="54"/>
      <c r="L276" s="54"/>
      <c r="M276" s="54"/>
    </row>
    <row r="277" spans="7:13" s="59" customFormat="1" ht="20.100000000000001" customHeight="1">
      <c r="G277" s="54"/>
      <c r="H277" s="54"/>
      <c r="I277" s="54"/>
      <c r="J277" s="54"/>
      <c r="K277" s="54"/>
      <c r="L277" s="54"/>
      <c r="M277" s="54"/>
    </row>
    <row r="278" spans="7:13" s="59" customFormat="1" ht="20.100000000000001" customHeight="1">
      <c r="G278" s="54"/>
      <c r="H278" s="54"/>
      <c r="I278" s="54"/>
      <c r="J278" s="54"/>
      <c r="K278" s="54"/>
      <c r="L278" s="54"/>
      <c r="M278" s="54"/>
    </row>
    <row r="279" spans="7:13" s="59" customFormat="1" ht="20.100000000000001" customHeight="1">
      <c r="G279" s="54"/>
      <c r="H279" s="54"/>
      <c r="I279" s="54"/>
      <c r="J279" s="54"/>
      <c r="K279" s="54"/>
      <c r="L279" s="54"/>
      <c r="M279" s="54"/>
    </row>
    <row r="280" spans="7:13" s="59" customFormat="1" ht="20.100000000000001" customHeight="1">
      <c r="G280" s="54"/>
      <c r="H280" s="54"/>
      <c r="I280" s="54"/>
      <c r="J280" s="54"/>
      <c r="K280" s="54"/>
      <c r="L280" s="54"/>
      <c r="M280" s="54"/>
    </row>
    <row r="281" spans="7:13" s="59" customFormat="1" ht="20.100000000000001" customHeight="1">
      <c r="G281" s="54"/>
      <c r="H281" s="54"/>
      <c r="I281" s="54"/>
      <c r="J281" s="54"/>
      <c r="K281" s="54"/>
      <c r="L281" s="54"/>
      <c r="M281" s="54"/>
    </row>
    <row r="282" spans="7:13" s="59" customFormat="1" ht="20.100000000000001" customHeight="1">
      <c r="G282" s="54"/>
      <c r="H282" s="54"/>
      <c r="I282" s="54"/>
      <c r="J282" s="54"/>
      <c r="K282" s="54"/>
      <c r="L282" s="54"/>
      <c r="M282" s="54"/>
    </row>
    <row r="283" spans="7:13" s="59" customFormat="1" ht="20.100000000000001" customHeight="1">
      <c r="G283" s="54"/>
      <c r="H283" s="54"/>
      <c r="I283" s="54"/>
      <c r="J283" s="54"/>
      <c r="K283" s="54"/>
      <c r="L283" s="54"/>
      <c r="M283" s="54"/>
    </row>
    <row r="284" spans="7:13" s="59" customFormat="1" ht="20.100000000000001" customHeight="1">
      <c r="G284" s="54"/>
      <c r="H284" s="54"/>
      <c r="I284" s="54"/>
      <c r="J284" s="54"/>
      <c r="K284" s="54"/>
      <c r="L284" s="54"/>
      <c r="M284" s="54"/>
    </row>
    <row r="285" spans="7:13" s="59" customFormat="1" ht="20.100000000000001" customHeight="1">
      <c r="G285" s="54"/>
      <c r="H285" s="54"/>
      <c r="I285" s="54"/>
      <c r="J285" s="54"/>
      <c r="K285" s="54"/>
      <c r="L285" s="54"/>
      <c r="M285" s="54"/>
    </row>
    <row r="286" spans="7:13" s="59" customFormat="1" ht="20.100000000000001" customHeight="1">
      <c r="G286" s="54"/>
      <c r="H286" s="54"/>
      <c r="I286" s="54"/>
      <c r="J286" s="54"/>
      <c r="K286" s="54"/>
      <c r="L286" s="54"/>
      <c r="M286" s="54"/>
    </row>
    <row r="287" spans="7:13" s="59" customFormat="1" ht="20.100000000000001" customHeight="1">
      <c r="G287" s="54"/>
      <c r="H287" s="54"/>
      <c r="I287" s="54"/>
      <c r="J287" s="54"/>
      <c r="K287" s="54"/>
      <c r="L287" s="54"/>
      <c r="M287" s="54"/>
    </row>
    <row r="288" spans="7:13" s="59" customFormat="1" ht="20.100000000000001" customHeight="1">
      <c r="G288" s="54"/>
      <c r="H288" s="54"/>
      <c r="I288" s="54"/>
      <c r="J288" s="54"/>
      <c r="K288" s="54"/>
      <c r="L288" s="54"/>
      <c r="M288" s="54"/>
    </row>
    <row r="289" spans="7:13" s="59" customFormat="1" ht="20.100000000000001" customHeight="1">
      <c r="G289" s="54"/>
      <c r="H289" s="54"/>
      <c r="I289" s="54"/>
      <c r="J289" s="54"/>
      <c r="K289" s="54"/>
      <c r="L289" s="54"/>
      <c r="M289" s="54"/>
    </row>
    <row r="290" spans="7:13" s="59" customFormat="1" ht="20.100000000000001" customHeight="1">
      <c r="G290" s="54"/>
      <c r="H290" s="54"/>
      <c r="I290" s="54"/>
      <c r="J290" s="54"/>
      <c r="K290" s="54"/>
      <c r="L290" s="54"/>
      <c r="M290" s="54"/>
    </row>
    <row r="291" spans="7:13" s="59" customFormat="1" ht="20.100000000000001" customHeight="1">
      <c r="G291" s="54"/>
      <c r="H291" s="54"/>
      <c r="I291" s="54"/>
      <c r="J291" s="54"/>
      <c r="K291" s="54"/>
      <c r="L291" s="54"/>
      <c r="M291" s="54"/>
    </row>
    <row r="292" spans="7:13" s="59" customFormat="1" ht="20.100000000000001" customHeight="1">
      <c r="G292" s="54"/>
      <c r="H292" s="54"/>
      <c r="I292" s="54"/>
      <c r="J292" s="54"/>
      <c r="K292" s="54"/>
      <c r="L292" s="54"/>
      <c r="M292" s="54"/>
    </row>
    <row r="293" spans="7:13" s="59" customFormat="1" ht="20.100000000000001" customHeight="1">
      <c r="G293" s="54"/>
      <c r="H293" s="54"/>
      <c r="I293" s="54"/>
      <c r="J293" s="54"/>
      <c r="K293" s="54"/>
      <c r="L293" s="54"/>
      <c r="M293" s="54"/>
    </row>
    <row r="294" spans="7:13" s="59" customFormat="1" ht="20.100000000000001" customHeight="1">
      <c r="G294" s="54"/>
      <c r="H294" s="54"/>
      <c r="I294" s="54"/>
      <c r="J294" s="54"/>
      <c r="K294" s="54"/>
      <c r="L294" s="54"/>
      <c r="M294" s="54"/>
    </row>
    <row r="295" spans="7:13" s="59" customFormat="1" ht="20.100000000000001" customHeight="1">
      <c r="G295" s="54"/>
      <c r="H295" s="54"/>
      <c r="I295" s="54"/>
      <c r="J295" s="54"/>
      <c r="K295" s="54"/>
      <c r="L295" s="54"/>
      <c r="M295" s="54"/>
    </row>
    <row r="296" spans="7:13" s="59" customFormat="1" ht="20.100000000000001" customHeight="1">
      <c r="G296" s="54"/>
      <c r="H296" s="54"/>
      <c r="I296" s="54"/>
      <c r="J296" s="54"/>
      <c r="K296" s="54"/>
      <c r="L296" s="54"/>
      <c r="M296" s="54"/>
    </row>
    <row r="297" spans="7:13" s="59" customFormat="1" ht="20.100000000000001" customHeight="1">
      <c r="G297" s="54"/>
      <c r="H297" s="54"/>
      <c r="I297" s="54"/>
      <c r="J297" s="54"/>
      <c r="K297" s="54"/>
      <c r="L297" s="54"/>
      <c r="M297" s="54"/>
    </row>
    <row r="298" spans="7:13" s="59" customFormat="1" ht="20.100000000000001" customHeight="1">
      <c r="G298" s="54"/>
      <c r="H298" s="54"/>
      <c r="I298" s="54"/>
      <c r="J298" s="54"/>
      <c r="K298" s="54"/>
      <c r="L298" s="54"/>
      <c r="M298" s="54"/>
    </row>
    <row r="299" spans="7:13" s="59" customFormat="1" ht="20.100000000000001" customHeight="1">
      <c r="G299" s="54"/>
      <c r="H299" s="54"/>
      <c r="I299" s="54"/>
      <c r="J299" s="54"/>
      <c r="K299" s="54"/>
      <c r="L299" s="54"/>
      <c r="M299" s="54"/>
    </row>
    <row r="300" spans="7:13" s="59" customFormat="1" ht="20.100000000000001" customHeight="1">
      <c r="G300" s="54"/>
      <c r="H300" s="54"/>
      <c r="I300" s="54"/>
      <c r="J300" s="54"/>
      <c r="K300" s="54"/>
      <c r="L300" s="54"/>
      <c r="M300" s="54"/>
    </row>
    <row r="301" spans="7:13" s="59" customFormat="1" ht="20.100000000000001" customHeight="1">
      <c r="G301" s="54"/>
      <c r="H301" s="54"/>
      <c r="I301" s="54"/>
      <c r="J301" s="54"/>
      <c r="K301" s="54"/>
      <c r="L301" s="54"/>
      <c r="M301" s="54"/>
    </row>
    <row r="302" spans="7:13" s="59" customFormat="1" ht="20.100000000000001" customHeight="1">
      <c r="G302" s="54"/>
      <c r="H302" s="54"/>
      <c r="I302" s="54"/>
      <c r="J302" s="54"/>
      <c r="K302" s="54"/>
      <c r="L302" s="54"/>
      <c r="M302" s="54"/>
    </row>
    <row r="303" spans="7:13" s="59" customFormat="1" ht="20.100000000000001" customHeight="1">
      <c r="G303" s="54"/>
      <c r="H303" s="54"/>
      <c r="I303" s="54"/>
      <c r="J303" s="54"/>
      <c r="K303" s="54"/>
      <c r="L303" s="54"/>
      <c r="M303" s="54"/>
    </row>
    <row r="304" spans="7:13" s="59" customFormat="1" ht="20.100000000000001" customHeight="1">
      <c r="G304" s="54"/>
      <c r="H304" s="54"/>
      <c r="I304" s="54"/>
      <c r="J304" s="54"/>
      <c r="K304" s="54"/>
      <c r="L304" s="54"/>
      <c r="M304" s="54"/>
    </row>
    <row r="305" spans="7:13" s="59" customFormat="1" ht="20.100000000000001" customHeight="1">
      <c r="G305" s="54"/>
      <c r="H305" s="54"/>
      <c r="I305" s="54"/>
      <c r="J305" s="54"/>
      <c r="K305" s="54"/>
      <c r="L305" s="54"/>
      <c r="M305" s="54"/>
    </row>
    <row r="306" spans="7:13" s="59" customFormat="1" ht="20.100000000000001" customHeight="1">
      <c r="G306" s="54"/>
      <c r="H306" s="54"/>
      <c r="I306" s="54"/>
      <c r="J306" s="54"/>
      <c r="K306" s="54"/>
      <c r="L306" s="54"/>
      <c r="M306" s="54"/>
    </row>
    <row r="307" spans="7:13" s="59" customFormat="1" ht="20.100000000000001" customHeight="1">
      <c r="G307" s="54"/>
      <c r="H307" s="54"/>
      <c r="I307" s="54"/>
      <c r="J307" s="54"/>
      <c r="K307" s="54"/>
      <c r="L307" s="54"/>
      <c r="M307" s="54"/>
    </row>
    <row r="308" spans="7:13" s="59" customFormat="1" ht="20.100000000000001" customHeight="1">
      <c r="G308" s="54"/>
      <c r="H308" s="54"/>
      <c r="I308" s="54"/>
      <c r="J308" s="54"/>
      <c r="K308" s="54"/>
      <c r="L308" s="54"/>
      <c r="M308" s="54"/>
    </row>
    <row r="309" spans="7:13" s="59" customFormat="1" ht="20.100000000000001" customHeight="1">
      <c r="G309" s="54"/>
      <c r="H309" s="54"/>
      <c r="I309" s="54"/>
      <c r="J309" s="54"/>
      <c r="K309" s="54"/>
      <c r="L309" s="54"/>
      <c r="M309" s="54"/>
    </row>
    <row r="310" spans="7:13" s="59" customFormat="1" ht="20.100000000000001" customHeight="1">
      <c r="G310" s="54"/>
      <c r="H310" s="54"/>
      <c r="I310" s="54"/>
      <c r="J310" s="54"/>
      <c r="K310" s="54"/>
      <c r="L310" s="54"/>
      <c r="M310" s="54"/>
    </row>
    <row r="311" spans="7:13" s="59" customFormat="1" ht="20.100000000000001" customHeight="1">
      <c r="G311" s="54"/>
      <c r="H311" s="54"/>
      <c r="I311" s="54"/>
      <c r="J311" s="54"/>
      <c r="K311" s="54"/>
      <c r="L311" s="54"/>
      <c r="M311" s="54"/>
    </row>
    <row r="312" spans="7:13" s="59" customFormat="1" ht="20.100000000000001" customHeight="1">
      <c r="G312" s="54"/>
      <c r="H312" s="54"/>
      <c r="I312" s="54"/>
      <c r="J312" s="54"/>
      <c r="K312" s="54"/>
      <c r="L312" s="54"/>
      <c r="M312" s="54"/>
    </row>
    <row r="313" spans="7:13" s="59" customFormat="1" ht="20.100000000000001" customHeight="1">
      <c r="G313" s="54"/>
      <c r="H313" s="54"/>
      <c r="I313" s="54"/>
      <c r="J313" s="54"/>
      <c r="K313" s="54"/>
      <c r="L313" s="54"/>
      <c r="M313" s="54"/>
    </row>
    <row r="314" spans="7:13" s="59" customFormat="1" ht="20.100000000000001" customHeight="1">
      <c r="G314" s="54"/>
      <c r="H314" s="54"/>
      <c r="I314" s="54"/>
      <c r="J314" s="54"/>
      <c r="K314" s="54"/>
      <c r="L314" s="54"/>
      <c r="M314" s="54"/>
    </row>
    <row r="315" spans="7:13" s="59" customFormat="1" ht="20.100000000000001" customHeight="1">
      <c r="G315" s="54"/>
      <c r="H315" s="54"/>
      <c r="I315" s="54"/>
      <c r="J315" s="54"/>
      <c r="K315" s="54"/>
      <c r="L315" s="54"/>
      <c r="M315" s="54"/>
    </row>
    <row r="316" spans="7:13" s="59" customFormat="1" ht="20.100000000000001" customHeight="1">
      <c r="G316" s="54"/>
      <c r="H316" s="54"/>
      <c r="I316" s="54"/>
      <c r="J316" s="54"/>
      <c r="K316" s="54"/>
      <c r="L316" s="54"/>
      <c r="M316" s="54"/>
    </row>
    <row r="317" spans="7:13" s="59" customFormat="1" ht="20.100000000000001" customHeight="1">
      <c r="G317" s="54"/>
      <c r="H317" s="54"/>
      <c r="I317" s="54"/>
      <c r="J317" s="54"/>
      <c r="K317" s="54"/>
      <c r="L317" s="54"/>
      <c r="M317" s="54"/>
    </row>
    <row r="318" spans="7:13" s="59" customFormat="1" ht="20.100000000000001" customHeight="1">
      <c r="G318" s="54"/>
      <c r="H318" s="54"/>
      <c r="I318" s="54"/>
      <c r="J318" s="54"/>
      <c r="K318" s="54"/>
      <c r="L318" s="54"/>
      <c r="M318" s="54"/>
    </row>
    <row r="319" spans="7:13" s="59" customFormat="1" ht="20.100000000000001" customHeight="1">
      <c r="G319" s="54"/>
      <c r="H319" s="54"/>
      <c r="I319" s="54"/>
      <c r="J319" s="54"/>
      <c r="K319" s="54"/>
      <c r="L319" s="54"/>
      <c r="M319" s="54"/>
    </row>
    <row r="320" spans="7:13" s="59" customFormat="1" ht="20.100000000000001" customHeight="1">
      <c r="G320" s="54"/>
      <c r="H320" s="54"/>
      <c r="I320" s="54"/>
      <c r="J320" s="54"/>
      <c r="K320" s="54"/>
      <c r="L320" s="54"/>
      <c r="M320" s="54"/>
    </row>
    <row r="321" spans="7:13" s="59" customFormat="1" ht="20.100000000000001" customHeight="1">
      <c r="G321" s="54"/>
      <c r="H321" s="54"/>
      <c r="I321" s="54"/>
      <c r="J321" s="54"/>
      <c r="K321" s="54"/>
      <c r="L321" s="54"/>
      <c r="M321" s="54"/>
    </row>
    <row r="322" spans="7:13" s="59" customFormat="1" ht="20.100000000000001" customHeight="1">
      <c r="G322" s="54"/>
      <c r="H322" s="54"/>
      <c r="I322" s="54"/>
      <c r="J322" s="54"/>
      <c r="K322" s="54"/>
      <c r="L322" s="54"/>
      <c r="M322" s="54"/>
    </row>
    <row r="323" spans="7:13" s="59" customFormat="1" ht="20.100000000000001" customHeight="1">
      <c r="G323" s="54"/>
      <c r="H323" s="54"/>
      <c r="I323" s="54"/>
      <c r="J323" s="54"/>
      <c r="K323" s="54"/>
      <c r="L323" s="54"/>
      <c r="M323" s="54"/>
    </row>
    <row r="324" spans="7:13" s="59" customFormat="1" ht="20.100000000000001" customHeight="1">
      <c r="G324" s="54"/>
      <c r="H324" s="54"/>
      <c r="I324" s="54"/>
      <c r="J324" s="54"/>
      <c r="K324" s="54"/>
      <c r="L324" s="54"/>
      <c r="M324" s="54"/>
    </row>
    <row r="325" spans="7:13" s="59" customFormat="1" ht="20.100000000000001" customHeight="1">
      <c r="G325" s="54"/>
      <c r="H325" s="54"/>
      <c r="I325" s="54"/>
      <c r="J325" s="54"/>
      <c r="K325" s="54"/>
      <c r="L325" s="54"/>
      <c r="M325" s="54"/>
    </row>
    <row r="326" spans="7:13" s="59" customFormat="1" ht="20.100000000000001" customHeight="1">
      <c r="G326" s="54"/>
      <c r="H326" s="54"/>
      <c r="I326" s="54"/>
      <c r="J326" s="54"/>
      <c r="K326" s="54"/>
      <c r="L326" s="54"/>
      <c r="M326" s="54"/>
    </row>
    <row r="327" spans="7:13" s="59" customFormat="1" ht="20.100000000000001" customHeight="1">
      <c r="G327" s="54"/>
      <c r="H327" s="54"/>
      <c r="I327" s="54"/>
      <c r="J327" s="54"/>
      <c r="K327" s="54"/>
      <c r="L327" s="54"/>
      <c r="M327" s="54"/>
    </row>
    <row r="328" spans="7:13" s="59" customFormat="1" ht="20.100000000000001" customHeight="1">
      <c r="G328" s="54"/>
      <c r="H328" s="54"/>
      <c r="I328" s="54"/>
      <c r="J328" s="54"/>
      <c r="K328" s="54"/>
      <c r="L328" s="54"/>
      <c r="M328" s="54"/>
    </row>
    <row r="329" spans="7:13" s="59" customFormat="1" ht="20.100000000000001" customHeight="1">
      <c r="G329" s="54"/>
      <c r="H329" s="54"/>
      <c r="I329" s="54"/>
      <c r="J329" s="54"/>
      <c r="K329" s="54"/>
      <c r="L329" s="54"/>
      <c r="M329" s="54"/>
    </row>
    <row r="330" spans="7:13" s="59" customFormat="1" ht="20.100000000000001" customHeight="1">
      <c r="G330" s="54"/>
      <c r="H330" s="54"/>
      <c r="I330" s="54"/>
      <c r="J330" s="54"/>
      <c r="K330" s="54"/>
      <c r="L330" s="54"/>
      <c r="M330" s="54"/>
    </row>
    <row r="331" spans="7:13" s="59" customFormat="1" ht="20.100000000000001" customHeight="1">
      <c r="G331" s="54"/>
      <c r="H331" s="54"/>
      <c r="I331" s="54"/>
      <c r="J331" s="54"/>
      <c r="K331" s="54"/>
      <c r="L331" s="54"/>
      <c r="M331" s="54"/>
    </row>
    <row r="332" spans="7:13" s="59" customFormat="1" ht="20.100000000000001" customHeight="1">
      <c r="G332" s="54"/>
      <c r="H332" s="54"/>
      <c r="I332" s="54"/>
      <c r="J332" s="54"/>
      <c r="K332" s="54"/>
      <c r="L332" s="54"/>
      <c r="M332" s="54"/>
    </row>
    <row r="333" spans="7:13" s="59" customFormat="1" ht="20.100000000000001" customHeight="1">
      <c r="G333" s="54"/>
      <c r="H333" s="54"/>
      <c r="I333" s="54"/>
      <c r="J333" s="54"/>
      <c r="K333" s="54"/>
      <c r="L333" s="54"/>
      <c r="M333" s="54"/>
    </row>
    <row r="334" spans="7:13" s="59" customFormat="1" ht="20.100000000000001" customHeight="1">
      <c r="G334" s="54"/>
      <c r="H334" s="54"/>
      <c r="I334" s="54"/>
      <c r="J334" s="54"/>
      <c r="K334" s="54"/>
      <c r="L334" s="54"/>
      <c r="M334" s="54"/>
    </row>
    <row r="335" spans="7:13" s="59" customFormat="1" ht="20.100000000000001" customHeight="1">
      <c r="G335" s="54"/>
      <c r="H335" s="54"/>
      <c r="I335" s="54"/>
      <c r="J335" s="54"/>
      <c r="K335" s="54"/>
      <c r="L335" s="54"/>
      <c r="M335" s="54"/>
    </row>
    <row r="336" spans="7:13" s="59" customFormat="1" ht="20.100000000000001" customHeight="1">
      <c r="G336" s="54"/>
      <c r="H336" s="54"/>
      <c r="I336" s="54"/>
      <c r="J336" s="54"/>
      <c r="K336" s="54"/>
      <c r="L336" s="54"/>
      <c r="M336" s="54"/>
    </row>
    <row r="337" spans="7:13" s="59" customFormat="1" ht="20.100000000000001" customHeight="1">
      <c r="G337" s="54"/>
      <c r="H337" s="54"/>
      <c r="I337" s="54"/>
      <c r="J337" s="54"/>
      <c r="K337" s="54"/>
      <c r="L337" s="54"/>
      <c r="M337" s="54"/>
    </row>
    <row r="338" spans="7:13" s="59" customFormat="1" ht="20.100000000000001" customHeight="1">
      <c r="G338" s="54"/>
      <c r="H338" s="54"/>
      <c r="I338" s="54"/>
      <c r="J338" s="54"/>
      <c r="K338" s="54"/>
      <c r="L338" s="54"/>
      <c r="M338" s="54"/>
    </row>
    <row r="339" spans="7:13" s="59" customFormat="1" ht="20.100000000000001" customHeight="1">
      <c r="G339" s="54"/>
      <c r="H339" s="54"/>
      <c r="I339" s="54"/>
      <c r="J339" s="54"/>
      <c r="K339" s="54"/>
      <c r="L339" s="54"/>
      <c r="M339" s="54"/>
    </row>
    <row r="340" spans="7:13" s="59" customFormat="1" ht="20.100000000000001" customHeight="1">
      <c r="G340" s="54"/>
      <c r="H340" s="54"/>
      <c r="I340" s="54"/>
      <c r="J340" s="54"/>
      <c r="K340" s="54"/>
      <c r="L340" s="54"/>
      <c r="M340" s="54"/>
    </row>
    <row r="341" spans="7:13" s="59" customFormat="1" ht="20.100000000000001" customHeight="1">
      <c r="G341" s="54"/>
      <c r="H341" s="54"/>
      <c r="I341" s="54"/>
      <c r="J341" s="54"/>
      <c r="K341" s="54"/>
      <c r="L341" s="54"/>
      <c r="M341" s="54"/>
    </row>
    <row r="342" spans="7:13" s="59" customFormat="1" ht="20.100000000000001" customHeight="1">
      <c r="G342" s="54"/>
      <c r="H342" s="54"/>
      <c r="I342" s="54"/>
      <c r="J342" s="54"/>
      <c r="K342" s="54"/>
      <c r="L342" s="54"/>
      <c r="M342" s="54"/>
    </row>
    <row r="343" spans="7:13" s="59" customFormat="1" ht="20.100000000000001" customHeight="1">
      <c r="G343" s="54"/>
      <c r="H343" s="54"/>
      <c r="I343" s="54"/>
      <c r="J343" s="54"/>
      <c r="K343" s="54"/>
      <c r="L343" s="54"/>
      <c r="M343" s="54"/>
    </row>
    <row r="344" spans="7:13" s="59" customFormat="1" ht="20.100000000000001" customHeight="1">
      <c r="G344" s="54"/>
      <c r="H344" s="54"/>
      <c r="I344" s="54"/>
      <c r="J344" s="54"/>
      <c r="K344" s="54"/>
      <c r="L344" s="54"/>
      <c r="M344" s="54"/>
    </row>
    <row r="345" spans="7:13" s="59" customFormat="1" ht="20.100000000000001" customHeight="1">
      <c r="G345" s="54"/>
      <c r="H345" s="54"/>
      <c r="I345" s="54"/>
      <c r="J345" s="54"/>
      <c r="K345" s="54"/>
      <c r="L345" s="54"/>
      <c r="M345" s="54"/>
    </row>
    <row r="346" spans="7:13" s="59" customFormat="1" ht="20.100000000000001" customHeight="1">
      <c r="G346" s="54"/>
      <c r="H346" s="54"/>
      <c r="I346" s="54"/>
      <c r="J346" s="54"/>
      <c r="K346" s="54"/>
      <c r="L346" s="54"/>
      <c r="M346" s="54"/>
    </row>
    <row r="347" spans="7:13" s="59" customFormat="1" ht="20.100000000000001" customHeight="1">
      <c r="G347" s="54"/>
      <c r="H347" s="54"/>
      <c r="I347" s="54"/>
      <c r="J347" s="54"/>
      <c r="K347" s="54"/>
      <c r="L347" s="54"/>
      <c r="M347" s="54"/>
    </row>
    <row r="348" spans="7:13" s="59" customFormat="1" ht="20.100000000000001" customHeight="1">
      <c r="G348" s="54"/>
      <c r="H348" s="54"/>
      <c r="I348" s="54"/>
      <c r="J348" s="54"/>
      <c r="K348" s="54"/>
      <c r="L348" s="54"/>
      <c r="M348" s="54"/>
    </row>
    <row r="349" spans="7:13" s="59" customFormat="1" ht="20.100000000000001" customHeight="1">
      <c r="G349" s="54"/>
      <c r="H349" s="54"/>
      <c r="I349" s="54"/>
      <c r="J349" s="54"/>
      <c r="K349" s="54"/>
      <c r="L349" s="54"/>
      <c r="M349" s="54"/>
    </row>
    <row r="350" spans="7:13" s="59" customFormat="1" ht="20.100000000000001" customHeight="1">
      <c r="G350" s="54"/>
      <c r="H350" s="54"/>
      <c r="I350" s="54"/>
      <c r="J350" s="54"/>
      <c r="K350" s="54"/>
      <c r="L350" s="54"/>
      <c r="M350" s="54"/>
    </row>
    <row r="351" spans="7:13" s="59" customFormat="1" ht="20.100000000000001" customHeight="1">
      <c r="G351" s="54"/>
      <c r="H351" s="54"/>
      <c r="I351" s="54"/>
      <c r="J351" s="54"/>
      <c r="K351" s="54"/>
      <c r="L351" s="54"/>
      <c r="M351" s="54"/>
    </row>
    <row r="352" spans="7:13" s="59" customFormat="1" ht="20.100000000000001" customHeight="1">
      <c r="G352" s="54"/>
      <c r="H352" s="54"/>
      <c r="I352" s="54"/>
      <c r="J352" s="54"/>
      <c r="K352" s="54"/>
      <c r="L352" s="54"/>
      <c r="M352" s="54"/>
    </row>
    <row r="353" spans="7:13" s="59" customFormat="1" ht="20.100000000000001" customHeight="1">
      <c r="G353" s="54"/>
      <c r="H353" s="54"/>
      <c r="I353" s="54"/>
      <c r="J353" s="54"/>
      <c r="K353" s="54"/>
      <c r="L353" s="54"/>
      <c r="M353" s="54"/>
    </row>
    <row r="354" spans="7:13" s="59" customFormat="1" ht="20.100000000000001" customHeight="1">
      <c r="G354" s="54"/>
      <c r="H354" s="54"/>
      <c r="I354" s="54"/>
      <c r="J354" s="54"/>
      <c r="K354" s="54"/>
      <c r="L354" s="54"/>
      <c r="M354" s="54"/>
    </row>
    <row r="355" spans="7:13" s="59" customFormat="1" ht="20.100000000000001" customHeight="1">
      <c r="G355" s="54"/>
      <c r="H355" s="54"/>
      <c r="I355" s="54"/>
      <c r="J355" s="54"/>
      <c r="K355" s="54"/>
      <c r="L355" s="54"/>
      <c r="M355" s="54"/>
    </row>
    <row r="356" spans="7:13" s="59" customFormat="1" ht="20.100000000000001" customHeight="1">
      <c r="G356" s="54"/>
      <c r="H356" s="54"/>
      <c r="I356" s="54"/>
      <c r="J356" s="54"/>
      <c r="K356" s="54"/>
      <c r="L356" s="54"/>
      <c r="M356" s="54"/>
    </row>
    <row r="357" spans="7:13" s="59" customFormat="1" ht="20.100000000000001" customHeight="1">
      <c r="G357" s="54"/>
      <c r="H357" s="54"/>
      <c r="I357" s="54"/>
      <c r="J357" s="54"/>
      <c r="K357" s="54"/>
      <c r="L357" s="54"/>
      <c r="M357" s="54"/>
    </row>
    <row r="358" spans="7:13" s="59" customFormat="1" ht="20.100000000000001" customHeight="1">
      <c r="G358" s="54"/>
      <c r="H358" s="54"/>
      <c r="I358" s="54"/>
      <c r="J358" s="54"/>
      <c r="K358" s="54"/>
      <c r="L358" s="54"/>
      <c r="M358" s="54"/>
    </row>
    <row r="359" spans="7:13" s="59" customFormat="1" ht="20.100000000000001" customHeight="1">
      <c r="G359" s="54"/>
      <c r="H359" s="54"/>
      <c r="I359" s="54"/>
      <c r="J359" s="54"/>
      <c r="K359" s="54"/>
      <c r="L359" s="54"/>
      <c r="M359" s="54"/>
    </row>
  </sheetData>
  <mergeCells count="5">
    <mergeCell ref="A4:F4"/>
    <mergeCell ref="J4:J5"/>
    <mergeCell ref="H5:I5"/>
    <mergeCell ref="D10:E10"/>
    <mergeCell ref="D13:E1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27DC5-1B6D-4F09-9CF4-461CF8706DAE}">
  <sheetPr codeName="Planilha3">
    <pageSetUpPr fitToPage="1"/>
  </sheetPr>
  <dimension ref="A1:W109"/>
  <sheetViews>
    <sheetView showGridLines="0" view="pageBreakPreview" topLeftCell="D82" zoomScaleNormal="145" zoomScaleSheetLayoutView="100" workbookViewId="0">
      <selection activeCell="H105" sqref="H105"/>
    </sheetView>
  </sheetViews>
  <sheetFormatPr defaultColWidth="9.140625" defaultRowHeight="15"/>
  <cols>
    <col min="1" max="1" width="9.140625" style="110"/>
    <col min="2" max="2" width="39.42578125" style="110" customWidth="1"/>
    <col min="3" max="3" width="15.42578125" style="110" customWidth="1"/>
    <col min="4" max="4" width="11.42578125" style="110" bestFit="1" customWidth="1"/>
    <col min="5" max="5" width="10" style="123" customWidth="1"/>
    <col min="6" max="6" width="11.42578125" style="123" customWidth="1"/>
    <col min="7" max="7" width="11.5703125" style="123" customWidth="1"/>
    <col min="8" max="8" width="14.85546875" style="123" customWidth="1"/>
    <col min="9" max="9" width="17.7109375" style="123" customWidth="1"/>
    <col min="10" max="10" width="17.28515625" customWidth="1"/>
    <col min="23" max="23" width="12.28515625" bestFit="1" customWidth="1"/>
  </cols>
  <sheetData>
    <row r="1" spans="1:9" s="1" customFormat="1" ht="15" customHeight="1">
      <c r="A1" s="616"/>
      <c r="B1" s="617"/>
      <c r="C1" s="617"/>
      <c r="D1" s="617"/>
      <c r="E1" s="617"/>
      <c r="F1" s="617"/>
      <c r="G1" s="617"/>
      <c r="H1" s="617"/>
      <c r="I1" s="618"/>
    </row>
    <row r="2" spans="1:9" s="1" customFormat="1" ht="15" customHeight="1">
      <c r="A2" s="619"/>
      <c r="B2" s="620"/>
      <c r="C2" s="620"/>
      <c r="D2" s="620"/>
      <c r="E2" s="620"/>
      <c r="F2" s="620"/>
      <c r="G2" s="620"/>
      <c r="H2" s="620"/>
      <c r="I2" s="621"/>
    </row>
    <row r="3" spans="1:9" s="1" customFormat="1" ht="15.75" customHeight="1">
      <c r="A3" s="622"/>
      <c r="B3" s="623"/>
      <c r="C3" s="623"/>
      <c r="D3" s="623"/>
      <c r="E3" s="623"/>
      <c r="F3" s="623"/>
      <c r="G3" s="623"/>
      <c r="H3" s="623"/>
      <c r="I3" s="624"/>
    </row>
    <row r="4" spans="1:9" ht="28.5" customHeight="1">
      <c r="A4" s="630" t="s">
        <v>162</v>
      </c>
      <c r="B4" s="631"/>
      <c r="C4" s="631"/>
      <c r="D4" s="631"/>
      <c r="E4" s="631"/>
      <c r="F4" s="631"/>
      <c r="G4" s="631"/>
      <c r="H4" s="631"/>
      <c r="I4" s="632"/>
    </row>
    <row r="5" spans="1:9">
      <c r="A5" s="163" t="s">
        <v>106</v>
      </c>
      <c r="B5" s="164" t="s">
        <v>163</v>
      </c>
      <c r="C5" s="164" t="s">
        <v>105</v>
      </c>
      <c r="D5" s="627" t="s">
        <v>164</v>
      </c>
      <c r="E5" s="627"/>
      <c r="F5" s="627" t="s">
        <v>138</v>
      </c>
      <c r="G5" s="627"/>
      <c r="H5" s="627" t="s">
        <v>165</v>
      </c>
      <c r="I5" s="626"/>
    </row>
    <row r="6" spans="1:9">
      <c r="A6" s="109"/>
      <c r="B6" s="190" t="s">
        <v>166</v>
      </c>
      <c r="D6" s="611"/>
      <c r="E6" s="611"/>
      <c r="F6" s="611"/>
      <c r="G6" s="611"/>
      <c r="H6" s="611"/>
      <c r="I6" s="612"/>
    </row>
    <row r="7" spans="1:9">
      <c r="A7" s="109"/>
      <c r="B7" s="190" t="s">
        <v>167</v>
      </c>
      <c r="D7" s="611"/>
      <c r="E7" s="611"/>
      <c r="F7" s="611"/>
      <c r="G7" s="611"/>
      <c r="H7" s="611"/>
      <c r="I7" s="612"/>
    </row>
    <row r="8" spans="1:9">
      <c r="A8" s="109"/>
      <c r="B8" s="190" t="s">
        <v>168</v>
      </c>
      <c r="D8" s="611"/>
      <c r="E8" s="611"/>
      <c r="F8" s="611"/>
      <c r="G8" s="611"/>
      <c r="H8" s="611"/>
      <c r="I8" s="612"/>
    </row>
    <row r="9" spans="1:9">
      <c r="A9" s="111" t="s">
        <v>227</v>
      </c>
      <c r="B9" s="190" t="s">
        <v>169</v>
      </c>
      <c r="C9" s="110" t="s">
        <v>18</v>
      </c>
      <c r="D9" s="611">
        <v>0.25</v>
      </c>
      <c r="E9" s="611"/>
      <c r="F9" s="614">
        <v>31570.385399999999</v>
      </c>
      <c r="G9" s="614"/>
      <c r="H9" s="633">
        <f>F9*D9</f>
        <v>7892.5963499999998</v>
      </c>
      <c r="I9" s="634"/>
    </row>
    <row r="10" spans="1:9">
      <c r="A10" s="112"/>
      <c r="B10" s="113"/>
      <c r="C10" s="162"/>
      <c r="D10" s="608"/>
      <c r="E10" s="608"/>
      <c r="F10" s="608" t="s">
        <v>170</v>
      </c>
      <c r="G10" s="608"/>
      <c r="H10" s="638">
        <f>SUM(H9:I9)</f>
        <v>7892.5963499999998</v>
      </c>
      <c r="I10" s="639"/>
    </row>
    <row r="11" spans="1:9">
      <c r="A11" s="115"/>
      <c r="B11" s="116"/>
      <c r="C11" s="117"/>
      <c r="D11" s="117"/>
      <c r="E11" s="118"/>
      <c r="F11" s="118"/>
      <c r="G11" s="118"/>
      <c r="H11" s="119" t="s">
        <v>277</v>
      </c>
      <c r="I11" s="193">
        <f>H10</f>
        <v>7892.5963499999998</v>
      </c>
    </row>
    <row r="12" spans="1:9">
      <c r="A12" s="112"/>
      <c r="B12" s="113"/>
      <c r="C12" s="162"/>
      <c r="D12" s="162"/>
      <c r="E12" s="120"/>
      <c r="F12" s="120"/>
      <c r="G12" s="120"/>
      <c r="H12" s="165"/>
      <c r="I12" s="194"/>
    </row>
    <row r="13" spans="1:9" ht="28.5" customHeight="1">
      <c r="A13" s="630" t="s">
        <v>171</v>
      </c>
      <c r="B13" s="631"/>
      <c r="C13" s="631"/>
      <c r="D13" s="631"/>
      <c r="E13" s="631"/>
      <c r="F13" s="631"/>
      <c r="G13" s="631"/>
      <c r="H13" s="631"/>
      <c r="I13" s="632"/>
    </row>
    <row r="14" spans="1:9" s="50" customFormat="1" ht="22.5">
      <c r="A14" s="121" t="s">
        <v>106</v>
      </c>
      <c r="B14" s="121" t="s">
        <v>163</v>
      </c>
      <c r="C14" s="121" t="s">
        <v>105</v>
      </c>
      <c r="D14" s="121" t="s">
        <v>164</v>
      </c>
      <c r="E14" s="121" t="s">
        <v>172</v>
      </c>
      <c r="F14" s="121" t="s">
        <v>173</v>
      </c>
      <c r="G14" s="121" t="s">
        <v>174</v>
      </c>
      <c r="H14" s="121" t="s">
        <v>175</v>
      </c>
      <c r="I14" s="121" t="s">
        <v>176</v>
      </c>
    </row>
    <row r="15" spans="1:9">
      <c r="A15" s="114">
        <v>2</v>
      </c>
      <c r="B15" s="191" t="s">
        <v>177</v>
      </c>
      <c r="C15" s="192"/>
      <c r="D15" s="192"/>
      <c r="E15" s="195"/>
      <c r="F15" s="195"/>
      <c r="G15" s="195"/>
      <c r="H15" s="195"/>
      <c r="I15" s="122"/>
    </row>
    <row r="16" spans="1:9">
      <c r="A16" s="109"/>
      <c r="B16" s="190" t="s">
        <v>167</v>
      </c>
      <c r="I16" s="124"/>
    </row>
    <row r="17" spans="1:10">
      <c r="A17" s="109" t="s">
        <v>178</v>
      </c>
      <c r="B17" s="190" t="s">
        <v>168</v>
      </c>
      <c r="I17" s="124"/>
    </row>
    <row r="18" spans="1:10">
      <c r="A18" s="109" t="s">
        <v>179</v>
      </c>
      <c r="B18" s="190" t="s">
        <v>180</v>
      </c>
      <c r="C18" s="110" t="s">
        <v>18</v>
      </c>
      <c r="D18" s="110">
        <f>D9</f>
        <v>0.25</v>
      </c>
      <c r="E18" s="123">
        <v>44</v>
      </c>
      <c r="F18" s="123">
        <v>176</v>
      </c>
      <c r="G18" s="123">
        <v>38.023000000000003</v>
      </c>
      <c r="H18" s="123">
        <v>6.6318000000000001</v>
      </c>
      <c r="I18" s="125">
        <f>((E18*G18)+(F18*H18))*D18</f>
        <v>710.05220000000008</v>
      </c>
    </row>
    <row r="19" spans="1:10">
      <c r="A19" s="109" t="s">
        <v>229</v>
      </c>
      <c r="B19" s="190" t="s">
        <v>281</v>
      </c>
      <c r="C19" s="110" t="s">
        <v>18</v>
      </c>
      <c r="D19" s="110">
        <v>1</v>
      </c>
      <c r="E19" s="123">
        <v>44</v>
      </c>
      <c r="F19" s="123">
        <v>176</v>
      </c>
      <c r="G19" s="123">
        <v>86.903499999999994</v>
      </c>
      <c r="H19" s="123">
        <v>48.007399999999997</v>
      </c>
      <c r="I19" s="125">
        <f>((E19*G19)+(F19*H19))*D19</f>
        <v>12273.056399999998</v>
      </c>
    </row>
    <row r="20" spans="1:10">
      <c r="A20" s="112"/>
      <c r="B20" s="113"/>
      <c r="C20" s="162"/>
      <c r="D20" s="162"/>
      <c r="E20" s="120"/>
      <c r="F20" s="120"/>
      <c r="G20" s="120"/>
      <c r="H20" s="120" t="s">
        <v>181</v>
      </c>
      <c r="I20" s="126">
        <f>SUM(I18:I19)</f>
        <v>12983.108599999998</v>
      </c>
    </row>
    <row r="21" spans="1:10">
      <c r="A21" s="127"/>
      <c r="B21" s="128"/>
      <c r="C21" s="129"/>
      <c r="D21" s="129"/>
      <c r="E21" s="130"/>
      <c r="F21" s="130"/>
      <c r="G21" s="130"/>
      <c r="H21" s="131" t="s">
        <v>182</v>
      </c>
      <c r="I21" s="132">
        <f>I20</f>
        <v>12983.108599999998</v>
      </c>
      <c r="J21" s="51"/>
    </row>
    <row r="22" spans="1:10">
      <c r="A22" s="109"/>
      <c r="I22" s="124"/>
    </row>
    <row r="23" spans="1:10" ht="28.5" customHeight="1">
      <c r="A23" s="635" t="s">
        <v>187</v>
      </c>
      <c r="B23" s="636"/>
      <c r="C23" s="636"/>
      <c r="D23" s="636"/>
      <c r="E23" s="636"/>
      <c r="F23" s="636"/>
      <c r="G23" s="636"/>
      <c r="H23" s="636"/>
      <c r="I23" s="637"/>
    </row>
    <row r="24" spans="1:10">
      <c r="A24" s="133" t="s">
        <v>106</v>
      </c>
      <c r="B24" s="133" t="s">
        <v>163</v>
      </c>
      <c r="C24" s="133" t="s">
        <v>105</v>
      </c>
      <c r="D24" s="625" t="s">
        <v>164</v>
      </c>
      <c r="E24" s="626"/>
      <c r="F24" s="625" t="s">
        <v>138</v>
      </c>
      <c r="G24" s="627"/>
      <c r="H24" s="627" t="s">
        <v>165</v>
      </c>
      <c r="I24" s="626"/>
    </row>
    <row r="25" spans="1:10">
      <c r="A25" s="114"/>
      <c r="B25" s="191" t="s">
        <v>188</v>
      </c>
      <c r="C25" s="192"/>
      <c r="D25" s="628"/>
      <c r="E25" s="628"/>
      <c r="F25" s="628"/>
      <c r="G25" s="628"/>
      <c r="H25" s="628"/>
      <c r="I25" s="629"/>
    </row>
    <row r="26" spans="1:10">
      <c r="A26" s="109" t="s">
        <v>183</v>
      </c>
      <c r="B26" s="190" t="s">
        <v>166</v>
      </c>
      <c r="D26" s="611"/>
      <c r="E26" s="611"/>
      <c r="F26" s="611"/>
      <c r="G26" s="611"/>
      <c r="H26" s="611"/>
      <c r="I26" s="612"/>
    </row>
    <row r="27" spans="1:10">
      <c r="A27" s="111" t="s">
        <v>224</v>
      </c>
      <c r="B27" s="190" t="s">
        <v>322</v>
      </c>
      <c r="C27" s="110" t="s">
        <v>18</v>
      </c>
      <c r="D27" s="611">
        <v>0.25</v>
      </c>
      <c r="E27" s="611"/>
      <c r="F27" s="614">
        <v>6813.7722999999996</v>
      </c>
      <c r="G27" s="614"/>
      <c r="H27" s="614">
        <f>F27*D27</f>
        <v>1703.4430749999999</v>
      </c>
      <c r="I27" s="615"/>
    </row>
    <row r="28" spans="1:10">
      <c r="A28" s="112"/>
      <c r="B28" s="113"/>
      <c r="C28" s="162"/>
      <c r="D28" s="162"/>
      <c r="E28" s="120"/>
      <c r="F28" s="608" t="s">
        <v>184</v>
      </c>
      <c r="G28" s="608"/>
      <c r="H28" s="609">
        <f>SUM(H27:H27)</f>
        <v>1703.4430749999999</v>
      </c>
      <c r="I28" s="610"/>
    </row>
    <row r="29" spans="1:10" s="50" customFormat="1" ht="22.5">
      <c r="A29" s="134" t="s">
        <v>106</v>
      </c>
      <c r="B29" s="134" t="s">
        <v>163</v>
      </c>
      <c r="C29" s="134" t="s">
        <v>105</v>
      </c>
      <c r="D29" s="134" t="s">
        <v>164</v>
      </c>
      <c r="E29" s="134" t="s">
        <v>172</v>
      </c>
      <c r="F29" s="134" t="s">
        <v>173</v>
      </c>
      <c r="G29" s="134" t="s">
        <v>174</v>
      </c>
      <c r="H29" s="134" t="s">
        <v>175</v>
      </c>
      <c r="I29" s="134" t="s">
        <v>176</v>
      </c>
    </row>
    <row r="30" spans="1:10">
      <c r="A30" s="114" t="s">
        <v>185</v>
      </c>
      <c r="B30" s="191" t="s">
        <v>177</v>
      </c>
      <c r="C30" s="192"/>
      <c r="D30" s="192"/>
      <c r="E30" s="195"/>
      <c r="F30" s="195"/>
      <c r="G30" s="195"/>
      <c r="H30" s="195"/>
      <c r="I30" s="122"/>
    </row>
    <row r="31" spans="1:10">
      <c r="A31" s="109" t="s">
        <v>179</v>
      </c>
      <c r="B31" s="190" t="s">
        <v>180</v>
      </c>
      <c r="C31" s="110" t="s">
        <v>18</v>
      </c>
      <c r="D31" s="110">
        <v>0.25</v>
      </c>
      <c r="E31" s="123">
        <v>44</v>
      </c>
      <c r="F31" s="123">
        <v>176</v>
      </c>
      <c r="G31" s="123">
        <f>G18</f>
        <v>38.023000000000003</v>
      </c>
      <c r="H31" s="123">
        <f>H18</f>
        <v>6.6318000000000001</v>
      </c>
      <c r="I31" s="125">
        <f>((E31*G31)+(F31*H31))*D31</f>
        <v>710.05220000000008</v>
      </c>
    </row>
    <row r="32" spans="1:10">
      <c r="A32" s="112"/>
      <c r="B32" s="113"/>
      <c r="C32" s="162"/>
      <c r="D32" s="162"/>
      <c r="E32" s="120"/>
      <c r="F32" s="120"/>
      <c r="G32" s="120"/>
      <c r="H32" s="165" t="s">
        <v>186</v>
      </c>
      <c r="I32" s="135">
        <f>SUM(I31:I31)</f>
        <v>710.05220000000008</v>
      </c>
    </row>
    <row r="33" spans="1:10">
      <c r="A33" s="163"/>
      <c r="B33" s="164"/>
      <c r="C33" s="164"/>
      <c r="D33" s="164"/>
      <c r="E33" s="136"/>
      <c r="F33" s="136"/>
      <c r="G33" s="136"/>
      <c r="H33" s="137" t="s">
        <v>189</v>
      </c>
      <c r="I33" s="138">
        <f>I32+H28</f>
        <v>2413.4952750000002</v>
      </c>
    </row>
    <row r="34" spans="1:10" ht="28.5" customHeight="1">
      <c r="A34" s="635" t="s">
        <v>190</v>
      </c>
      <c r="B34" s="636"/>
      <c r="C34" s="636"/>
      <c r="D34" s="636"/>
      <c r="E34" s="636"/>
      <c r="F34" s="636"/>
      <c r="G34" s="636"/>
      <c r="H34" s="636"/>
      <c r="I34" s="637"/>
    </row>
    <row r="35" spans="1:10">
      <c r="A35" s="133" t="s">
        <v>106</v>
      </c>
      <c r="B35" s="133" t="s">
        <v>163</v>
      </c>
      <c r="C35" s="133" t="s">
        <v>105</v>
      </c>
      <c r="D35" s="625" t="s">
        <v>164</v>
      </c>
      <c r="E35" s="626"/>
      <c r="F35" s="625" t="s">
        <v>138</v>
      </c>
      <c r="G35" s="627"/>
      <c r="H35" s="627" t="s">
        <v>165</v>
      </c>
      <c r="I35" s="626"/>
    </row>
    <row r="36" spans="1:10">
      <c r="A36" s="114"/>
      <c r="B36" s="191" t="s">
        <v>191</v>
      </c>
      <c r="C36" s="192"/>
      <c r="D36" s="628"/>
      <c r="E36" s="628"/>
      <c r="F36" s="628"/>
      <c r="G36" s="628"/>
      <c r="H36" s="628"/>
      <c r="I36" s="629"/>
    </row>
    <row r="37" spans="1:10">
      <c r="A37" s="109" t="s">
        <v>183</v>
      </c>
      <c r="B37" s="190" t="s">
        <v>166</v>
      </c>
      <c r="D37" s="611"/>
      <c r="E37" s="611"/>
      <c r="F37" s="611"/>
      <c r="G37" s="611"/>
      <c r="H37" s="611"/>
      <c r="I37" s="612"/>
    </row>
    <row r="38" spans="1:10">
      <c r="A38" s="111" t="s">
        <v>225</v>
      </c>
      <c r="B38" s="190" t="s">
        <v>192</v>
      </c>
      <c r="C38" s="110" t="s">
        <v>18</v>
      </c>
      <c r="D38" s="611">
        <f>0.25/4</f>
        <v>6.25E-2</v>
      </c>
      <c r="E38" s="611"/>
      <c r="F38" s="613">
        <v>8431.8994999999995</v>
      </c>
      <c r="G38" s="613"/>
      <c r="H38" s="614">
        <f>F38*D38</f>
        <v>526.99371874999997</v>
      </c>
      <c r="I38" s="615"/>
      <c r="J38" s="51"/>
    </row>
    <row r="39" spans="1:10">
      <c r="A39" s="111" t="s">
        <v>226</v>
      </c>
      <c r="B39" s="190" t="s">
        <v>193</v>
      </c>
      <c r="C39" s="110" t="s">
        <v>18</v>
      </c>
      <c r="D39" s="611">
        <f>0.25/4</f>
        <v>6.25E-2</v>
      </c>
      <c r="E39" s="611"/>
      <c r="F39" s="613">
        <v>5714.1422000000002</v>
      </c>
      <c r="G39" s="613"/>
      <c r="H39" s="614">
        <f>F39*D39</f>
        <v>357.13388750000001</v>
      </c>
      <c r="I39" s="615"/>
      <c r="J39" s="51"/>
    </row>
    <row r="40" spans="1:10">
      <c r="A40" s="112"/>
      <c r="B40" s="113"/>
      <c r="C40" s="162"/>
      <c r="D40" s="162"/>
      <c r="E40" s="120"/>
      <c r="F40" s="608" t="s">
        <v>184</v>
      </c>
      <c r="G40" s="608"/>
      <c r="H40" s="609">
        <f>SUM(H38:I39)</f>
        <v>884.12760624999999</v>
      </c>
      <c r="I40" s="610"/>
    </row>
    <row r="41" spans="1:10" s="50" customFormat="1" ht="22.5">
      <c r="A41" s="134" t="s">
        <v>106</v>
      </c>
      <c r="B41" s="134" t="s">
        <v>163</v>
      </c>
      <c r="C41" s="134" t="s">
        <v>105</v>
      </c>
      <c r="D41" s="134" t="s">
        <v>164</v>
      </c>
      <c r="E41" s="134" t="s">
        <v>172</v>
      </c>
      <c r="F41" s="134" t="s">
        <v>173</v>
      </c>
      <c r="G41" s="134" t="s">
        <v>174</v>
      </c>
      <c r="H41" s="134" t="s">
        <v>175</v>
      </c>
      <c r="I41" s="134" t="s">
        <v>176</v>
      </c>
    </row>
    <row r="42" spans="1:10">
      <c r="A42" s="114" t="s">
        <v>185</v>
      </c>
      <c r="B42" s="191" t="s">
        <v>177</v>
      </c>
      <c r="C42" s="192"/>
      <c r="D42" s="192"/>
      <c r="E42" s="195"/>
      <c r="F42" s="195"/>
      <c r="G42" s="195"/>
      <c r="H42" s="195"/>
      <c r="I42" s="122"/>
    </row>
    <row r="43" spans="1:10">
      <c r="A43" s="109" t="s">
        <v>179</v>
      </c>
      <c r="B43" s="190" t="s">
        <v>180</v>
      </c>
      <c r="C43" s="110" t="s">
        <v>18</v>
      </c>
      <c r="D43" s="110">
        <f>0.25/4</f>
        <v>6.25E-2</v>
      </c>
      <c r="E43" s="123">
        <v>44</v>
      </c>
      <c r="F43" s="123">
        <v>176</v>
      </c>
      <c r="G43" s="123">
        <f>G18</f>
        <v>38.023000000000003</v>
      </c>
      <c r="H43" s="123">
        <f>H18</f>
        <v>6.6318000000000001</v>
      </c>
      <c r="I43" s="125">
        <f>((E43*G43)+(F43*H43))*D43</f>
        <v>177.51305000000002</v>
      </c>
      <c r="J43" s="51"/>
    </row>
    <row r="44" spans="1:10">
      <c r="A44" s="112"/>
      <c r="B44" s="113"/>
      <c r="C44" s="162"/>
      <c r="D44" s="162"/>
      <c r="E44" s="120"/>
      <c r="F44" s="120"/>
      <c r="G44" s="120"/>
      <c r="H44" s="165" t="s">
        <v>186</v>
      </c>
      <c r="I44" s="126">
        <f>SUM(I43:I43)</f>
        <v>177.51305000000002</v>
      </c>
      <c r="J44" s="51"/>
    </row>
    <row r="45" spans="1:10">
      <c r="A45" s="163"/>
      <c r="B45" s="164"/>
      <c r="C45" s="164"/>
      <c r="D45" s="164"/>
      <c r="E45" s="136"/>
      <c r="F45" s="136"/>
      <c r="G45" s="136"/>
      <c r="H45" s="137" t="s">
        <v>194</v>
      </c>
      <c r="I45" s="138">
        <f>I44+H40</f>
        <v>1061.6406562500001</v>
      </c>
    </row>
    <row r="46" spans="1:10">
      <c r="A46" s="109"/>
      <c r="I46" s="124"/>
    </row>
    <row r="47" spans="1:10" ht="28.5" customHeight="1">
      <c r="A47" s="640" t="s">
        <v>278</v>
      </c>
      <c r="B47" s="641"/>
      <c r="C47" s="641"/>
      <c r="D47" s="641"/>
      <c r="E47" s="641"/>
      <c r="F47" s="641"/>
      <c r="G47" s="641"/>
      <c r="H47" s="641"/>
      <c r="I47" s="642"/>
    </row>
    <row r="48" spans="1:10">
      <c r="A48" s="133" t="s">
        <v>106</v>
      </c>
      <c r="B48" s="133" t="s">
        <v>163</v>
      </c>
      <c r="C48" s="133" t="s">
        <v>105</v>
      </c>
      <c r="D48" s="625" t="s">
        <v>164</v>
      </c>
      <c r="E48" s="626"/>
      <c r="F48" s="625" t="s">
        <v>138</v>
      </c>
      <c r="G48" s="627"/>
      <c r="H48" s="627" t="s">
        <v>165</v>
      </c>
      <c r="I48" s="626"/>
    </row>
    <row r="49" spans="1:9">
      <c r="A49" s="114">
        <v>5</v>
      </c>
      <c r="B49" s="191" t="s">
        <v>195</v>
      </c>
      <c r="C49" s="110" t="s">
        <v>196</v>
      </c>
      <c r="D49" s="628"/>
      <c r="E49" s="628"/>
      <c r="F49" s="628"/>
      <c r="G49" s="628"/>
      <c r="H49" s="628"/>
      <c r="I49" s="629"/>
    </row>
    <row r="50" spans="1:9">
      <c r="A50" s="109" t="s">
        <v>197</v>
      </c>
      <c r="B50" s="190" t="s">
        <v>198</v>
      </c>
      <c r="C50" s="110" t="s">
        <v>18</v>
      </c>
      <c r="D50" s="611">
        <v>1</v>
      </c>
      <c r="E50" s="611"/>
      <c r="F50" s="614">
        <v>5299.4726000000001</v>
      </c>
      <c r="G50" s="614"/>
      <c r="H50" s="614">
        <f>F50*D50</f>
        <v>5299.4726000000001</v>
      </c>
      <c r="I50" s="615"/>
    </row>
    <row r="51" spans="1:9">
      <c r="A51" s="109" t="s">
        <v>199</v>
      </c>
      <c r="B51" s="190" t="s">
        <v>200</v>
      </c>
      <c r="C51" s="110" t="s">
        <v>18</v>
      </c>
      <c r="D51" s="611">
        <v>0.5</v>
      </c>
      <c r="E51" s="611"/>
      <c r="F51" s="614">
        <v>4469.6876000000002</v>
      </c>
      <c r="G51" s="614"/>
      <c r="H51" s="614">
        <f>F51*D51</f>
        <v>2234.8438000000001</v>
      </c>
      <c r="I51" s="615"/>
    </row>
    <row r="52" spans="1:9">
      <c r="A52" s="112"/>
      <c r="B52" s="113"/>
      <c r="C52" s="162"/>
      <c r="D52" s="162"/>
      <c r="E52" s="120"/>
      <c r="F52" s="608" t="s">
        <v>201</v>
      </c>
      <c r="G52" s="608"/>
      <c r="H52" s="609">
        <f>SUM(H50:I51)</f>
        <v>7534.3163999999997</v>
      </c>
      <c r="I52" s="610"/>
    </row>
    <row r="53" spans="1:9">
      <c r="A53" s="109"/>
      <c r="I53" s="124"/>
    </row>
    <row r="54" spans="1:9" ht="28.5" customHeight="1">
      <c r="A54" s="640" t="s">
        <v>279</v>
      </c>
      <c r="B54" s="641"/>
      <c r="C54" s="641"/>
      <c r="D54" s="641"/>
      <c r="E54" s="641"/>
      <c r="F54" s="641"/>
      <c r="G54" s="641"/>
      <c r="H54" s="641"/>
      <c r="I54" s="642"/>
    </row>
    <row r="55" spans="1:9" ht="33.75" customHeight="1">
      <c r="A55" s="133" t="s">
        <v>106</v>
      </c>
      <c r="B55" s="133" t="s">
        <v>163</v>
      </c>
      <c r="C55" s="133" t="s">
        <v>105</v>
      </c>
      <c r="D55" s="625" t="s">
        <v>164</v>
      </c>
      <c r="E55" s="626"/>
      <c r="F55" s="643" t="s">
        <v>202</v>
      </c>
      <c r="G55" s="627"/>
      <c r="H55" s="627" t="s">
        <v>203</v>
      </c>
      <c r="I55" s="626"/>
    </row>
    <row r="56" spans="1:9">
      <c r="A56" s="114" t="s">
        <v>204</v>
      </c>
      <c r="B56" s="191" t="s">
        <v>195</v>
      </c>
      <c r="C56" s="110" t="s">
        <v>205</v>
      </c>
      <c r="D56" s="628"/>
      <c r="E56" s="628"/>
      <c r="F56" s="628"/>
      <c r="G56" s="628"/>
      <c r="H56" s="628"/>
      <c r="I56" s="629"/>
    </row>
    <row r="57" spans="1:9" s="52" customFormat="1" ht="33.75">
      <c r="A57" s="161" t="s">
        <v>314</v>
      </c>
      <c r="B57" s="197" t="s">
        <v>315</v>
      </c>
      <c r="C57" s="198" t="str">
        <f>'ORÇAMENTO SINTÉTICO'!I24</f>
        <v>m²</v>
      </c>
      <c r="D57" s="644">
        <f>'ORÇAMENTO SINTÉTICO'!J24</f>
        <v>7372.62</v>
      </c>
      <c r="E57" s="645"/>
      <c r="F57" s="645">
        <f>ROUND((1/0.4021)*10,2)</f>
        <v>24.87</v>
      </c>
      <c r="G57" s="645"/>
      <c r="H57" s="645">
        <f>(D57)/(F57*182.49)</f>
        <v>1.6244524131103966</v>
      </c>
      <c r="I57" s="646"/>
    </row>
    <row r="58" spans="1:9" s="52" customFormat="1">
      <c r="A58" s="140"/>
      <c r="B58" s="141"/>
      <c r="C58" s="167"/>
      <c r="D58" s="167"/>
      <c r="E58" s="142"/>
      <c r="F58" s="647" t="s">
        <v>206</v>
      </c>
      <c r="G58" s="647"/>
      <c r="H58" s="648">
        <f>SUM(H57:I57)</f>
        <v>1.6244524131103966</v>
      </c>
      <c r="I58" s="649"/>
    </row>
    <row r="59" spans="1:9">
      <c r="A59" s="109"/>
      <c r="I59" s="124"/>
    </row>
    <row r="60" spans="1:9" ht="28.5" customHeight="1">
      <c r="A60" s="640" t="s">
        <v>280</v>
      </c>
      <c r="B60" s="641"/>
      <c r="C60" s="641"/>
      <c r="D60" s="641"/>
      <c r="E60" s="641"/>
      <c r="F60" s="641"/>
      <c r="G60" s="641"/>
      <c r="H60" s="641"/>
      <c r="I60" s="642"/>
    </row>
    <row r="61" spans="1:9" ht="33.75" customHeight="1">
      <c r="A61" s="133" t="s">
        <v>106</v>
      </c>
      <c r="B61" s="133" t="s">
        <v>163</v>
      </c>
      <c r="C61" s="133" t="s">
        <v>105</v>
      </c>
      <c r="D61" s="625" t="s">
        <v>164</v>
      </c>
      <c r="E61" s="626"/>
      <c r="F61" s="643" t="s">
        <v>207</v>
      </c>
      <c r="G61" s="627"/>
      <c r="H61" s="627" t="s">
        <v>203</v>
      </c>
      <c r="I61" s="626"/>
    </row>
    <row r="62" spans="1:9">
      <c r="A62" s="114" t="s">
        <v>208</v>
      </c>
      <c r="B62" s="191" t="s">
        <v>209</v>
      </c>
      <c r="C62" s="110" t="s">
        <v>205</v>
      </c>
      <c r="D62" s="628"/>
      <c r="E62" s="628"/>
      <c r="F62" s="628"/>
      <c r="G62" s="628"/>
      <c r="H62" s="628"/>
      <c r="I62" s="629"/>
    </row>
    <row r="63" spans="1:9">
      <c r="A63" s="109">
        <v>2003373</v>
      </c>
      <c r="B63" s="196" t="s">
        <v>404</v>
      </c>
      <c r="C63" s="110" t="s">
        <v>10</v>
      </c>
      <c r="D63" s="653">
        <f>'ORÇAMENTO SINTÉTICO'!J26</f>
        <v>2182.73</v>
      </c>
      <c r="E63" s="611"/>
      <c r="F63" s="611">
        <v>2.1000000000000001E-4</v>
      </c>
      <c r="G63" s="611"/>
      <c r="H63" s="611">
        <f>D63*F63</f>
        <v>0.45837330000000004</v>
      </c>
      <c r="I63" s="612"/>
    </row>
    <row r="64" spans="1:9" s="52" customFormat="1">
      <c r="A64" s="140"/>
      <c r="B64" s="141"/>
      <c r="C64" s="167"/>
      <c r="D64" s="167"/>
      <c r="E64" s="142"/>
      <c r="F64" s="647" t="s">
        <v>210</v>
      </c>
      <c r="G64" s="647"/>
      <c r="H64" s="648">
        <f>H63</f>
        <v>0.45837330000000004</v>
      </c>
      <c r="I64" s="649"/>
    </row>
    <row r="65" spans="1:15">
      <c r="A65" s="109"/>
      <c r="I65" s="124"/>
    </row>
    <row r="66" spans="1:15" s="52" customFormat="1">
      <c r="A66" s="140"/>
      <c r="B66" s="141"/>
      <c r="C66" s="167"/>
      <c r="D66" s="167"/>
      <c r="E66" s="142"/>
      <c r="F66" s="166"/>
      <c r="G66" s="166"/>
      <c r="H66" s="167"/>
      <c r="I66" s="168"/>
      <c r="J66" s="101"/>
    </row>
    <row r="67" spans="1:15" s="54" customFormat="1" ht="15" customHeight="1">
      <c r="A67" s="650" t="s">
        <v>259</v>
      </c>
      <c r="B67" s="651"/>
      <c r="C67" s="651"/>
      <c r="D67" s="651"/>
      <c r="E67" s="651"/>
      <c r="F67" s="651"/>
      <c r="G67" s="651"/>
      <c r="H67" s="651"/>
      <c r="I67" s="652"/>
      <c r="J67" s="65"/>
      <c r="L67" s="66"/>
      <c r="M67" s="59"/>
      <c r="N67" s="59"/>
      <c r="O67" s="59"/>
    </row>
    <row r="68" spans="1:15" s="54" customFormat="1" ht="15" customHeight="1">
      <c r="A68" s="650" t="s">
        <v>290</v>
      </c>
      <c r="B68" s="651"/>
      <c r="C68" s="651"/>
      <c r="D68" s="651"/>
      <c r="E68" s="651"/>
      <c r="F68" s="651"/>
      <c r="G68" s="651"/>
      <c r="H68" s="651"/>
      <c r="I68" s="652"/>
      <c r="J68" s="65"/>
      <c r="L68" s="66"/>
      <c r="M68" s="59"/>
      <c r="N68" s="59"/>
      <c r="O68" s="59"/>
    </row>
    <row r="69" spans="1:15" s="54" customFormat="1" ht="21">
      <c r="A69" s="102" t="s">
        <v>90</v>
      </c>
      <c r="B69" s="650" t="s">
        <v>260</v>
      </c>
      <c r="C69" s="651"/>
      <c r="D69" s="651"/>
      <c r="E69" s="652"/>
      <c r="F69" s="102" t="s">
        <v>105</v>
      </c>
      <c r="G69" s="102" t="s">
        <v>104</v>
      </c>
      <c r="H69" s="102" t="s">
        <v>138</v>
      </c>
      <c r="I69" s="102" t="s">
        <v>176</v>
      </c>
      <c r="J69" s="65"/>
      <c r="L69" s="66"/>
      <c r="M69" s="59"/>
      <c r="N69" s="59"/>
      <c r="O69" s="59"/>
    </row>
    <row r="70" spans="1:15" s="54" customFormat="1">
      <c r="A70" s="199"/>
      <c r="B70" s="103" t="s">
        <v>412</v>
      </c>
      <c r="C70" s="136"/>
      <c r="D70" s="136"/>
      <c r="E70" s="143"/>
      <c r="F70" s="144"/>
      <c r="G70" s="144"/>
      <c r="H70" s="144"/>
      <c r="I70" s="145"/>
      <c r="J70" s="65"/>
      <c r="L70" s="66"/>
      <c r="M70" s="59"/>
      <c r="N70" s="59"/>
      <c r="O70" s="59"/>
    </row>
    <row r="71" spans="1:15" s="54" customFormat="1">
      <c r="A71" s="199"/>
      <c r="B71" s="103" t="s">
        <v>166</v>
      </c>
      <c r="C71" s="136"/>
      <c r="D71" s="136"/>
      <c r="E71" s="143"/>
      <c r="F71" s="144"/>
      <c r="G71" s="144"/>
      <c r="H71" s="144"/>
      <c r="I71" s="145"/>
      <c r="J71" s="65"/>
      <c r="L71" s="66"/>
      <c r="M71" s="59"/>
      <c r="N71" s="59"/>
      <c r="O71" s="59"/>
    </row>
    <row r="72" spans="1:15" s="54" customFormat="1">
      <c r="A72" s="105" t="s">
        <v>143</v>
      </c>
      <c r="B72" s="103" t="s">
        <v>144</v>
      </c>
      <c r="C72" s="136"/>
      <c r="D72" s="136"/>
      <c r="E72" s="143"/>
      <c r="F72" s="104" t="s">
        <v>262</v>
      </c>
      <c r="G72" s="87">
        <v>1</v>
      </c>
      <c r="H72" s="88">
        <v>7446.5546999999997</v>
      </c>
      <c r="I72" s="89">
        <f>TRUNC(G72*H72,2)</f>
        <v>7446.55</v>
      </c>
      <c r="J72" s="65"/>
      <c r="L72" s="67"/>
      <c r="M72" s="68"/>
      <c r="N72" s="69"/>
      <c r="O72" s="59"/>
    </row>
    <row r="73" spans="1:15" s="54" customFormat="1">
      <c r="A73" s="105" t="s">
        <v>145</v>
      </c>
      <c r="B73" s="103" t="s">
        <v>223</v>
      </c>
      <c r="C73" s="136"/>
      <c r="D73" s="136"/>
      <c r="E73" s="143"/>
      <c r="F73" s="104" t="s">
        <v>262</v>
      </c>
      <c r="G73" s="87">
        <v>1</v>
      </c>
      <c r="H73" s="88">
        <v>5693.9589999999998</v>
      </c>
      <c r="I73" s="89">
        <f>TRUNC(G73*H73,2)</f>
        <v>5693.95</v>
      </c>
      <c r="J73" s="65"/>
      <c r="L73" s="67"/>
      <c r="M73" s="68"/>
      <c r="N73" s="69"/>
      <c r="O73" s="59"/>
    </row>
    <row r="74" spans="1:15" s="54" customFormat="1">
      <c r="A74" s="105"/>
      <c r="B74" s="84"/>
      <c r="C74" s="136"/>
      <c r="D74" s="136"/>
      <c r="E74" s="136"/>
      <c r="F74" s="144"/>
      <c r="G74" s="90"/>
      <c r="H74" s="93" t="s">
        <v>268</v>
      </c>
      <c r="I74" s="92">
        <f>SUM(I72:I73)</f>
        <v>13140.5</v>
      </c>
      <c r="J74" s="65"/>
      <c r="L74" s="66"/>
      <c r="M74" s="59"/>
      <c r="N74" s="59"/>
      <c r="O74" s="59"/>
    </row>
    <row r="75" spans="1:15" s="54" customFormat="1" ht="31.5">
      <c r="A75" s="102" t="s">
        <v>90</v>
      </c>
      <c r="B75" s="102" t="s">
        <v>260</v>
      </c>
      <c r="C75" s="102" t="s">
        <v>263</v>
      </c>
      <c r="D75" s="102" t="s">
        <v>264</v>
      </c>
      <c r="E75" s="102" t="s">
        <v>172</v>
      </c>
      <c r="F75" s="102" t="s">
        <v>173</v>
      </c>
      <c r="G75" s="102" t="s">
        <v>265</v>
      </c>
      <c r="H75" s="102" t="s">
        <v>266</v>
      </c>
      <c r="I75" s="102" t="s">
        <v>242</v>
      </c>
      <c r="J75" s="65"/>
      <c r="L75" s="66"/>
      <c r="M75" s="59"/>
      <c r="N75" s="59"/>
      <c r="O75" s="59"/>
    </row>
    <row r="76" spans="1:15" s="54" customFormat="1">
      <c r="A76" s="199"/>
      <c r="B76" s="84" t="s">
        <v>261</v>
      </c>
      <c r="C76" s="144"/>
      <c r="D76" s="144"/>
      <c r="E76" s="144"/>
      <c r="F76" s="144"/>
      <c r="G76" s="146"/>
      <c r="H76" s="146"/>
      <c r="I76" s="147"/>
      <c r="J76" s="65"/>
      <c r="L76" s="66"/>
      <c r="M76" s="59"/>
      <c r="N76" s="59"/>
      <c r="O76" s="59"/>
    </row>
    <row r="77" spans="1:15" s="54" customFormat="1">
      <c r="A77" s="199"/>
      <c r="B77" s="84" t="s">
        <v>177</v>
      </c>
      <c r="C77" s="144"/>
      <c r="D77" s="144"/>
      <c r="E77" s="144"/>
      <c r="F77" s="144"/>
      <c r="G77" s="144"/>
      <c r="H77" s="144"/>
      <c r="I77" s="145"/>
      <c r="J77" s="65"/>
      <c r="L77" s="66"/>
      <c r="M77" s="59"/>
      <c r="N77" s="59"/>
      <c r="O77" s="59"/>
    </row>
    <row r="78" spans="1:15" s="54" customFormat="1">
      <c r="A78" s="199" t="s">
        <v>229</v>
      </c>
      <c r="B78" s="85" t="s">
        <v>281</v>
      </c>
      <c r="C78" s="86" t="s">
        <v>267</v>
      </c>
      <c r="D78" s="87">
        <v>1</v>
      </c>
      <c r="E78" s="87">
        <v>44</v>
      </c>
      <c r="F78" s="87">
        <v>176</v>
      </c>
      <c r="G78" s="106">
        <f>G19</f>
        <v>86.903499999999994</v>
      </c>
      <c r="H78" s="106">
        <f>H19</f>
        <v>48.007399999999997</v>
      </c>
      <c r="I78" s="89">
        <f>D78*((E78*G78)+(F78*H78))</f>
        <v>12273.056399999998</v>
      </c>
      <c r="J78" s="65"/>
      <c r="K78" s="389"/>
      <c r="L78" s="70"/>
      <c r="M78" s="68"/>
      <c r="N78" s="69"/>
      <c r="O78" s="69"/>
    </row>
    <row r="79" spans="1:15" s="54" customFormat="1">
      <c r="A79" s="200"/>
      <c r="B79" s="201"/>
      <c r="C79" s="201"/>
      <c r="D79" s="202"/>
      <c r="E79" s="202"/>
      <c r="F79" s="202"/>
      <c r="G79" s="202"/>
      <c r="H79" s="93" t="s">
        <v>268</v>
      </c>
      <c r="I79" s="94">
        <f>SUM(I78:I78)</f>
        <v>12273.056399999998</v>
      </c>
      <c r="J79" s="65"/>
      <c r="L79" s="66"/>
      <c r="M79" s="59"/>
      <c r="N79" s="59"/>
      <c r="O79" s="59"/>
    </row>
    <row r="80" spans="1:15" s="54" customFormat="1">
      <c r="A80" s="203"/>
      <c r="B80" s="144"/>
      <c r="C80" s="144"/>
      <c r="D80" s="144"/>
      <c r="E80" s="144"/>
      <c r="F80" s="144"/>
      <c r="G80" s="90"/>
      <c r="H80" s="91" t="s">
        <v>292</v>
      </c>
      <c r="I80" s="92">
        <f>I74+I79</f>
        <v>25413.556399999998</v>
      </c>
      <c r="J80" s="65"/>
      <c r="L80" s="66"/>
      <c r="M80" s="59"/>
      <c r="N80" s="59"/>
      <c r="O80" s="59"/>
    </row>
    <row r="81" spans="1:23" s="54" customFormat="1">
      <c r="A81" s="200"/>
      <c r="B81" s="201"/>
      <c r="C81" s="201"/>
      <c r="D81" s="201"/>
      <c r="E81" s="201"/>
      <c r="F81" s="201"/>
      <c r="G81" s="204"/>
      <c r="H81" s="205"/>
      <c r="I81" s="206"/>
      <c r="J81" s="65"/>
      <c r="L81" s="66"/>
      <c r="M81" s="59"/>
      <c r="N81" s="59"/>
      <c r="O81" s="59"/>
    </row>
    <row r="82" spans="1:23">
      <c r="A82" s="663" t="s">
        <v>291</v>
      </c>
      <c r="B82" s="664"/>
      <c r="C82" s="664"/>
      <c r="D82" s="664"/>
      <c r="E82" s="664"/>
      <c r="F82" s="664"/>
      <c r="G82" s="664"/>
      <c r="H82" s="664"/>
      <c r="I82" s="665"/>
    </row>
    <row r="83" spans="1:23">
      <c r="A83" s="102" t="s">
        <v>90</v>
      </c>
      <c r="B83" s="660" t="s">
        <v>260</v>
      </c>
      <c r="C83" s="661"/>
      <c r="D83" s="661"/>
      <c r="E83" s="662"/>
      <c r="F83" s="102" t="s">
        <v>263</v>
      </c>
      <c r="G83" s="102" t="s">
        <v>264</v>
      </c>
      <c r="H83" s="102" t="s">
        <v>282</v>
      </c>
      <c r="I83" s="102" t="s">
        <v>283</v>
      </c>
    </row>
    <row r="84" spans="1:23">
      <c r="A84" s="148">
        <v>2003373</v>
      </c>
      <c r="B84" s="657" t="s">
        <v>404</v>
      </c>
      <c r="C84" s="658"/>
      <c r="D84" s="658"/>
      <c r="E84" s="659"/>
      <c r="F84" s="148" t="s">
        <v>10</v>
      </c>
      <c r="G84" s="149">
        <f>'ORÇAMENTO SINTÉTICO'!J26</f>
        <v>2182.73</v>
      </c>
      <c r="H84" s="268">
        <f>1100/0.042</f>
        <v>26190.476190476187</v>
      </c>
      <c r="I84" s="88">
        <f>G84/H84</f>
        <v>8.3340600000000015E-2</v>
      </c>
    </row>
    <row r="85" spans="1:23">
      <c r="A85" s="203"/>
      <c r="B85" s="144"/>
      <c r="C85" s="144"/>
      <c r="D85" s="144"/>
      <c r="E85" s="144"/>
      <c r="F85" s="144"/>
      <c r="G85" s="90"/>
      <c r="H85" s="91" t="s">
        <v>293</v>
      </c>
      <c r="I85" s="92">
        <f>SUM(I84:I84)</f>
        <v>8.3340600000000015E-2</v>
      </c>
    </row>
    <row r="86" spans="1:23">
      <c r="A86" s="200"/>
      <c r="B86" s="201"/>
      <c r="C86" s="201"/>
      <c r="D86" s="201"/>
      <c r="E86" s="201"/>
      <c r="F86" s="201"/>
      <c r="G86" s="204"/>
      <c r="H86" s="205"/>
      <c r="I86" s="206"/>
    </row>
    <row r="87" spans="1:23">
      <c r="A87" s="654" t="s">
        <v>212</v>
      </c>
      <c r="B87" s="655"/>
      <c r="C87" s="655"/>
      <c r="D87" s="655"/>
      <c r="E87" s="655"/>
      <c r="F87" s="655"/>
      <c r="G87" s="655"/>
      <c r="H87" s="655"/>
      <c r="I87" s="656"/>
      <c r="W87" s="51">
        <f t="shared" ref="W87:W88" si="0">H92-J87</f>
        <v>83502.819799999997</v>
      </c>
    </row>
    <row r="88" spans="1:23">
      <c r="A88" s="169" t="s">
        <v>106</v>
      </c>
      <c r="B88" s="170" t="s">
        <v>163</v>
      </c>
      <c r="C88" s="170" t="s">
        <v>105</v>
      </c>
      <c r="D88" s="655" t="s">
        <v>164</v>
      </c>
      <c r="E88" s="655"/>
      <c r="F88" s="655" t="s">
        <v>138</v>
      </c>
      <c r="G88" s="655"/>
      <c r="H88" s="655" t="s">
        <v>165</v>
      </c>
      <c r="I88" s="656"/>
      <c r="W88" s="51">
        <f t="shared" si="0"/>
        <v>0</v>
      </c>
    </row>
    <row r="89" spans="1:23">
      <c r="A89" s="109"/>
      <c r="B89" s="207" t="s">
        <v>213</v>
      </c>
      <c r="D89" s="611"/>
      <c r="E89" s="611"/>
      <c r="F89" s="611"/>
      <c r="G89" s="611"/>
      <c r="H89" s="611"/>
      <c r="I89" s="612"/>
      <c r="W89" s="51" t="e">
        <f>#REF!-J89</f>
        <v>#REF!</v>
      </c>
    </row>
    <row r="90" spans="1:23">
      <c r="A90" s="109"/>
      <c r="B90" s="190" t="s">
        <v>166</v>
      </c>
      <c r="C90" s="110" t="s">
        <v>18</v>
      </c>
      <c r="D90" s="611">
        <v>4</v>
      </c>
      <c r="E90" s="611"/>
      <c r="F90" s="666">
        <f>H10</f>
        <v>7892.5963499999998</v>
      </c>
      <c r="G90" s="611"/>
      <c r="H90" s="614">
        <f>F90*D90</f>
        <v>31570.385399999999</v>
      </c>
      <c r="I90" s="615"/>
      <c r="W90" s="51">
        <f>H94-J90</f>
        <v>9653.9811000000009</v>
      </c>
    </row>
    <row r="91" spans="1:23">
      <c r="A91" s="109"/>
      <c r="B91" s="190" t="s">
        <v>177</v>
      </c>
      <c r="C91" s="110" t="s">
        <v>18</v>
      </c>
      <c r="D91" s="611">
        <v>4</v>
      </c>
      <c r="E91" s="611"/>
      <c r="F91" s="666">
        <f>I21</f>
        <v>12983.108599999998</v>
      </c>
      <c r="G91" s="611"/>
      <c r="H91" s="614">
        <f>F91*D91</f>
        <v>51932.434399999991</v>
      </c>
      <c r="I91" s="615"/>
      <c r="W91" s="51" t="e">
        <f>#REF!-J91</f>
        <v>#REF!</v>
      </c>
    </row>
    <row r="92" spans="1:23">
      <c r="A92" s="112"/>
      <c r="B92" s="113"/>
      <c r="C92" s="162"/>
      <c r="D92" s="608"/>
      <c r="E92" s="608"/>
      <c r="F92" s="608" t="s">
        <v>214</v>
      </c>
      <c r="G92" s="608"/>
      <c r="H92" s="609">
        <f>SUM(H90:I91)</f>
        <v>83502.819799999997</v>
      </c>
      <c r="I92" s="610"/>
      <c r="W92" s="51" t="e">
        <f>#REF!-J92</f>
        <v>#REF!</v>
      </c>
    </row>
    <row r="93" spans="1:23">
      <c r="A93" s="109"/>
      <c r="B93" s="207" t="s">
        <v>215</v>
      </c>
      <c r="D93" s="611"/>
      <c r="E93" s="611"/>
      <c r="F93" s="611"/>
      <c r="G93" s="611"/>
      <c r="H93" s="611"/>
      <c r="I93" s="612"/>
      <c r="W93" s="51">
        <f>H95-J93</f>
        <v>4246.5626250000005</v>
      </c>
    </row>
    <row r="94" spans="1:23">
      <c r="A94" s="109"/>
      <c r="B94" s="190" t="s">
        <v>216</v>
      </c>
      <c r="C94" s="110" t="s">
        <v>18</v>
      </c>
      <c r="D94" s="611">
        <v>4</v>
      </c>
      <c r="E94" s="611"/>
      <c r="F94" s="614">
        <f>I33</f>
        <v>2413.4952750000002</v>
      </c>
      <c r="G94" s="614"/>
      <c r="H94" s="614">
        <f t="shared" ref="H94:H95" si="1">F94*D94</f>
        <v>9653.9811000000009</v>
      </c>
      <c r="I94" s="615"/>
      <c r="W94" s="51" t="e">
        <f>#REF!-J94</f>
        <v>#REF!</v>
      </c>
    </row>
    <row r="95" spans="1:23">
      <c r="A95" s="109"/>
      <c r="B95" s="190" t="s">
        <v>217</v>
      </c>
      <c r="C95" s="110" t="s">
        <v>18</v>
      </c>
      <c r="D95" s="611">
        <v>4</v>
      </c>
      <c r="E95" s="611"/>
      <c r="F95" s="614">
        <f>I45</f>
        <v>1061.6406562500001</v>
      </c>
      <c r="G95" s="614"/>
      <c r="H95" s="614">
        <f t="shared" si="1"/>
        <v>4246.5626250000005</v>
      </c>
      <c r="I95" s="615"/>
      <c r="W95" s="51" t="e">
        <f>#REF!-J95</f>
        <v>#REF!</v>
      </c>
    </row>
    <row r="96" spans="1:23">
      <c r="A96" s="112"/>
      <c r="B96" s="113"/>
      <c r="C96" s="162"/>
      <c r="D96" s="608"/>
      <c r="E96" s="608"/>
      <c r="F96" s="608" t="s">
        <v>181</v>
      </c>
      <c r="G96" s="608"/>
      <c r="H96" s="609">
        <f>SUM(H94:I95)</f>
        <v>13900.543725000001</v>
      </c>
      <c r="I96" s="610"/>
      <c r="W96" s="51" t="e">
        <f>#REF!-J96</f>
        <v>#REF!</v>
      </c>
    </row>
    <row r="97" spans="1:23">
      <c r="A97" s="109"/>
      <c r="B97" s="207" t="s">
        <v>218</v>
      </c>
      <c r="D97" s="611"/>
      <c r="E97" s="611"/>
      <c r="F97" s="611"/>
      <c r="G97" s="611"/>
      <c r="H97" s="611"/>
      <c r="I97" s="612"/>
      <c r="W97" s="51" t="e">
        <f>#REF!-J97</f>
        <v>#REF!</v>
      </c>
    </row>
    <row r="98" spans="1:23">
      <c r="A98" s="109"/>
      <c r="B98" s="190" t="s">
        <v>284</v>
      </c>
      <c r="C98" s="110" t="s">
        <v>205</v>
      </c>
      <c r="D98" s="667">
        <f>H58</f>
        <v>1.6244524131103966</v>
      </c>
      <c r="E98" s="667"/>
      <c r="F98" s="666">
        <f t="shared" ref="F98:F99" si="2">$H$52</f>
        <v>7534.3163999999997</v>
      </c>
      <c r="G98" s="611"/>
      <c r="H98" s="614">
        <f>F98*D98</f>
        <v>12239.138457117235</v>
      </c>
      <c r="I98" s="615"/>
      <c r="W98" s="51">
        <f>H101-J98</f>
        <v>17810.648967139194</v>
      </c>
    </row>
    <row r="99" spans="1:23">
      <c r="A99" s="109"/>
      <c r="B99" s="190" t="s">
        <v>285</v>
      </c>
      <c r="C99" s="110" t="s">
        <v>205</v>
      </c>
      <c r="D99" s="667">
        <f>H64</f>
        <v>0.45837330000000004</v>
      </c>
      <c r="E99" s="667"/>
      <c r="F99" s="666">
        <f t="shared" si="2"/>
        <v>7534.3163999999997</v>
      </c>
      <c r="G99" s="611"/>
      <c r="H99" s="614">
        <f>F99*D99</f>
        <v>3453.5294715121204</v>
      </c>
      <c r="I99" s="615"/>
      <c r="W99" s="51" t="e">
        <f>#REF!-J99</f>
        <v>#REF!</v>
      </c>
    </row>
    <row r="100" spans="1:23">
      <c r="A100" s="109"/>
      <c r="B100" s="190" t="s">
        <v>147</v>
      </c>
      <c r="C100" s="110" t="s">
        <v>205</v>
      </c>
      <c r="D100" s="667">
        <f>I85</f>
        <v>8.3340600000000015E-2</v>
      </c>
      <c r="E100" s="667"/>
      <c r="F100" s="666">
        <f>I80</f>
        <v>25413.556399999998</v>
      </c>
      <c r="G100" s="611"/>
      <c r="H100" s="614">
        <f>F100*D100</f>
        <v>2117.9810385098403</v>
      </c>
      <c r="I100" s="615"/>
      <c r="W100" s="51">
        <f>H102-J100</f>
        <v>115214.01249213918</v>
      </c>
    </row>
    <row r="101" spans="1:23">
      <c r="A101" s="112"/>
      <c r="B101" s="113"/>
      <c r="C101" s="162"/>
      <c r="D101" s="608"/>
      <c r="E101" s="608"/>
      <c r="F101" s="608" t="s">
        <v>219</v>
      </c>
      <c r="G101" s="608"/>
      <c r="H101" s="609">
        <f>SUM(H98:I100)</f>
        <v>17810.648967139194</v>
      </c>
      <c r="I101" s="610"/>
      <c r="W101" s="51">
        <f>H103-J101</f>
        <v>5760.7006246069595</v>
      </c>
    </row>
    <row r="102" spans="1:23">
      <c r="A102" s="109"/>
      <c r="B102" s="190"/>
      <c r="E102" s="110"/>
      <c r="F102" s="110"/>
      <c r="G102" s="110" t="s">
        <v>220</v>
      </c>
      <c r="H102" s="668">
        <f>+H101+H96+H92</f>
        <v>115214.01249213918</v>
      </c>
      <c r="I102" s="669"/>
      <c r="J102" s="51"/>
    </row>
    <row r="103" spans="1:23">
      <c r="A103" s="109"/>
      <c r="B103" s="207" t="s">
        <v>221</v>
      </c>
      <c r="C103" s="110" t="s">
        <v>222</v>
      </c>
      <c r="D103" s="670">
        <v>0.05</v>
      </c>
      <c r="E103" s="670"/>
      <c r="F103" s="611" t="s">
        <v>50</v>
      </c>
      <c r="G103" s="611"/>
      <c r="H103" s="671">
        <f>D103*H102</f>
        <v>5760.7006246069595</v>
      </c>
      <c r="I103" s="672"/>
    </row>
    <row r="104" spans="1:23">
      <c r="A104" s="109"/>
      <c r="B104" s="190"/>
      <c r="D104" s="611"/>
      <c r="E104" s="611"/>
      <c r="F104" s="611" t="s">
        <v>4</v>
      </c>
      <c r="G104" s="611"/>
      <c r="H104" s="673">
        <f>H102+H103-1073.98311674615</f>
        <v>119900.73</v>
      </c>
      <c r="I104" s="674"/>
    </row>
    <row r="105" spans="1:23">
      <c r="A105" s="109"/>
      <c r="B105" s="190"/>
      <c r="D105" s="611"/>
      <c r="E105" s="611"/>
      <c r="F105" s="611" t="s">
        <v>21</v>
      </c>
      <c r="G105" s="611"/>
      <c r="H105" s="150"/>
      <c r="I105" s="151">
        <f>TRUNC(H104*BDI!D17,2)</f>
        <v>32073.439999999999</v>
      </c>
    </row>
    <row r="106" spans="1:23">
      <c r="A106" s="112"/>
      <c r="B106" s="113"/>
      <c r="C106" s="162"/>
      <c r="D106" s="608"/>
      <c r="E106" s="608"/>
      <c r="F106" s="608" t="s">
        <v>258</v>
      </c>
      <c r="G106" s="608"/>
      <c r="H106" s="152"/>
      <c r="I106" s="153">
        <f>I105+H104</f>
        <v>151974.16999999998</v>
      </c>
    </row>
    <row r="109" spans="1:23">
      <c r="I109" s="154"/>
    </row>
  </sheetData>
  <mergeCells count="153">
    <mergeCell ref="D105:E105"/>
    <mergeCell ref="F105:G105"/>
    <mergeCell ref="D106:E106"/>
    <mergeCell ref="F106:G106"/>
    <mergeCell ref="D100:E100"/>
    <mergeCell ref="F100:G100"/>
    <mergeCell ref="H100:I100"/>
    <mergeCell ref="D99:E99"/>
    <mergeCell ref="F99:G99"/>
    <mergeCell ref="H99:I99"/>
    <mergeCell ref="D101:E101"/>
    <mergeCell ref="F101:G101"/>
    <mergeCell ref="H101:I101"/>
    <mergeCell ref="H102:I102"/>
    <mergeCell ref="D103:E103"/>
    <mergeCell ref="F103:G103"/>
    <mergeCell ref="H103:I103"/>
    <mergeCell ref="D104:E104"/>
    <mergeCell ref="F104:G104"/>
    <mergeCell ref="H104:I104"/>
    <mergeCell ref="H98:I98"/>
    <mergeCell ref="D96:E96"/>
    <mergeCell ref="F96:G96"/>
    <mergeCell ref="H96:I96"/>
    <mergeCell ref="D97:E97"/>
    <mergeCell ref="F97:G97"/>
    <mergeCell ref="H97:I97"/>
    <mergeCell ref="D98:E98"/>
    <mergeCell ref="F98:G98"/>
    <mergeCell ref="D94:E94"/>
    <mergeCell ref="F94:G94"/>
    <mergeCell ref="H94:I94"/>
    <mergeCell ref="D95:E95"/>
    <mergeCell ref="F95:G95"/>
    <mergeCell ref="H95:I95"/>
    <mergeCell ref="D93:E93"/>
    <mergeCell ref="F93:G93"/>
    <mergeCell ref="H93:I93"/>
    <mergeCell ref="D91:E91"/>
    <mergeCell ref="F91:G91"/>
    <mergeCell ref="H91:I91"/>
    <mergeCell ref="D92:E92"/>
    <mergeCell ref="F92:G92"/>
    <mergeCell ref="H92:I92"/>
    <mergeCell ref="D89:E89"/>
    <mergeCell ref="F89:G89"/>
    <mergeCell ref="H89:I89"/>
    <mergeCell ref="D90:E90"/>
    <mergeCell ref="F90:G90"/>
    <mergeCell ref="H90:I90"/>
    <mergeCell ref="A87:I87"/>
    <mergeCell ref="D88:E88"/>
    <mergeCell ref="F88:G88"/>
    <mergeCell ref="H88:I88"/>
    <mergeCell ref="A68:I68"/>
    <mergeCell ref="B69:E69"/>
    <mergeCell ref="B84:E84"/>
    <mergeCell ref="B83:E83"/>
    <mergeCell ref="A82:I82"/>
    <mergeCell ref="A67:I67"/>
    <mergeCell ref="F64:G64"/>
    <mergeCell ref="H64:I64"/>
    <mergeCell ref="D62:E62"/>
    <mergeCell ref="F62:G62"/>
    <mergeCell ref="H62:I62"/>
    <mergeCell ref="D63:E63"/>
    <mergeCell ref="F63:G63"/>
    <mergeCell ref="H63:I63"/>
    <mergeCell ref="D57:E57"/>
    <mergeCell ref="F57:G57"/>
    <mergeCell ref="H57:I57"/>
    <mergeCell ref="F58:G58"/>
    <mergeCell ref="H58:I58"/>
    <mergeCell ref="A60:I60"/>
    <mergeCell ref="D61:E61"/>
    <mergeCell ref="F61:G61"/>
    <mergeCell ref="H61:I61"/>
    <mergeCell ref="D55:E55"/>
    <mergeCell ref="F55:G55"/>
    <mergeCell ref="H55:I55"/>
    <mergeCell ref="D56:E56"/>
    <mergeCell ref="F56:G56"/>
    <mergeCell ref="H56:I56"/>
    <mergeCell ref="A54:I54"/>
    <mergeCell ref="D51:E51"/>
    <mergeCell ref="F51:G51"/>
    <mergeCell ref="H51:I51"/>
    <mergeCell ref="F52:G52"/>
    <mergeCell ref="H52:I52"/>
    <mergeCell ref="D49:E49"/>
    <mergeCell ref="F49:G49"/>
    <mergeCell ref="H49:I49"/>
    <mergeCell ref="D50:E50"/>
    <mergeCell ref="F50:G50"/>
    <mergeCell ref="H50:I50"/>
    <mergeCell ref="A47:I47"/>
    <mergeCell ref="D48:E48"/>
    <mergeCell ref="F48:G48"/>
    <mergeCell ref="H48:I48"/>
    <mergeCell ref="D27:E27"/>
    <mergeCell ref="F27:G27"/>
    <mergeCell ref="H27:I27"/>
    <mergeCell ref="F28:G28"/>
    <mergeCell ref="H28:I28"/>
    <mergeCell ref="A34:I34"/>
    <mergeCell ref="D25:E25"/>
    <mergeCell ref="F25:G25"/>
    <mergeCell ref="H25:I25"/>
    <mergeCell ref="D26:E26"/>
    <mergeCell ref="F26:G26"/>
    <mergeCell ref="H26:I26"/>
    <mergeCell ref="H6:I6"/>
    <mergeCell ref="D9:E9"/>
    <mergeCell ref="F9:G9"/>
    <mergeCell ref="H9:I9"/>
    <mergeCell ref="A23:I23"/>
    <mergeCell ref="D24:E24"/>
    <mergeCell ref="F24:G24"/>
    <mergeCell ref="H24:I24"/>
    <mergeCell ref="A13:I13"/>
    <mergeCell ref="D10:E10"/>
    <mergeCell ref="F10:G10"/>
    <mergeCell ref="H10:I10"/>
    <mergeCell ref="D7:E7"/>
    <mergeCell ref="F7:G7"/>
    <mergeCell ref="H7:I7"/>
    <mergeCell ref="D8:E8"/>
    <mergeCell ref="F8:G8"/>
    <mergeCell ref="H8:I8"/>
    <mergeCell ref="F40:G40"/>
    <mergeCell ref="H40:I40"/>
    <mergeCell ref="D37:E37"/>
    <mergeCell ref="F37:G37"/>
    <mergeCell ref="H37:I37"/>
    <mergeCell ref="D38:E38"/>
    <mergeCell ref="F38:G38"/>
    <mergeCell ref="H38:I38"/>
    <mergeCell ref="A1:I3"/>
    <mergeCell ref="D35:E35"/>
    <mergeCell ref="F35:G35"/>
    <mergeCell ref="H35:I35"/>
    <mergeCell ref="D36:E36"/>
    <mergeCell ref="F36:G36"/>
    <mergeCell ref="H36:I36"/>
    <mergeCell ref="D39:E39"/>
    <mergeCell ref="F39:G39"/>
    <mergeCell ref="H39:I39"/>
    <mergeCell ref="A4:I4"/>
    <mergeCell ref="D5:E5"/>
    <mergeCell ref="F5:G5"/>
    <mergeCell ref="H5:I5"/>
    <mergeCell ref="D6:E6"/>
    <mergeCell ref="F6:G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fitToHeight="30" orientation="portrait" r:id="rId1"/>
  <rowBreaks count="6" manualBreakCount="6">
    <brk id="12" max="8" man="1"/>
    <brk id="22" max="8" man="1"/>
    <brk id="53" max="8" man="1"/>
    <brk id="85" max="8" man="1"/>
    <brk id="86" max="8" man="1"/>
    <brk id="106" max="8" man="1"/>
  </rowBreaks>
  <colBreaks count="1" manualBreakCount="1">
    <brk id="9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07E1-2BC4-4ECA-BE62-F89E3AABBBE2}">
  <sheetPr>
    <pageSetUpPr fitToPage="1"/>
  </sheetPr>
  <dimension ref="A1:J75"/>
  <sheetViews>
    <sheetView showWhiteSpace="0" view="pageBreakPreview" topLeftCell="A43" zoomScale="110" zoomScaleNormal="100" zoomScaleSheetLayoutView="110" workbookViewId="0">
      <selection activeCell="D83" sqref="D83"/>
    </sheetView>
  </sheetViews>
  <sheetFormatPr defaultRowHeight="14.25"/>
  <cols>
    <col min="1" max="1" width="11.42578125" style="34" bestFit="1" customWidth="1"/>
    <col min="2" max="2" width="13.7109375" style="34" bestFit="1" customWidth="1"/>
    <col min="3" max="3" width="11.42578125" style="34" bestFit="1" customWidth="1"/>
    <col min="4" max="4" width="68.5703125" style="34" bestFit="1" customWidth="1"/>
    <col min="5" max="5" width="17.140625" style="34" bestFit="1" customWidth="1"/>
    <col min="6" max="9" width="13.7109375" style="34" bestFit="1" customWidth="1"/>
    <col min="10" max="11" width="16" style="34" bestFit="1" customWidth="1"/>
    <col min="12" max="16384" width="9.140625" style="34"/>
  </cols>
  <sheetData>
    <row r="1" spans="1:10" ht="15">
      <c r="A1" s="440"/>
      <c r="B1" s="440"/>
      <c r="C1" s="677" t="s">
        <v>373</v>
      </c>
      <c r="D1" s="677"/>
      <c r="E1" s="677" t="s">
        <v>330</v>
      </c>
      <c r="F1" s="677"/>
      <c r="G1" s="677" t="s">
        <v>329</v>
      </c>
      <c r="H1" s="677"/>
      <c r="I1" s="677" t="s">
        <v>270</v>
      </c>
      <c r="J1" s="677"/>
    </row>
    <row r="2" spans="1:10" ht="80.099999999999994" customHeight="1">
      <c r="A2" s="441"/>
      <c r="B2" s="441"/>
      <c r="C2" s="678" t="s">
        <v>413</v>
      </c>
      <c r="D2" s="678"/>
      <c r="E2" s="678" t="s">
        <v>445</v>
      </c>
      <c r="F2" s="678"/>
      <c r="G2" s="678" t="s">
        <v>446</v>
      </c>
      <c r="H2" s="678"/>
      <c r="I2" s="678" t="s">
        <v>328</v>
      </c>
      <c r="J2" s="678"/>
    </row>
    <row r="3" spans="1:10" ht="15">
      <c r="A3" s="675" t="s">
        <v>373</v>
      </c>
      <c r="B3" s="676"/>
      <c r="C3" s="676"/>
      <c r="D3" s="676"/>
      <c r="E3" s="676"/>
      <c r="F3" s="676"/>
      <c r="G3" s="676"/>
      <c r="H3" s="676"/>
      <c r="I3" s="676"/>
      <c r="J3" s="676"/>
    </row>
    <row r="4" spans="1:10" ht="30" customHeight="1" thickBot="1">
      <c r="A4" s="675" t="s">
        <v>414</v>
      </c>
      <c r="B4" s="676"/>
      <c r="C4" s="676"/>
      <c r="D4" s="676"/>
      <c r="E4" s="676"/>
      <c r="F4" s="676"/>
      <c r="G4" s="676"/>
      <c r="H4" s="676"/>
      <c r="I4" s="676"/>
      <c r="J4" s="676"/>
    </row>
    <row r="5" spans="1:10" ht="0.95" customHeight="1" thickTop="1" thickBot="1">
      <c r="A5" s="458"/>
      <c r="B5" s="458"/>
      <c r="C5" s="458"/>
      <c r="D5" s="458"/>
      <c r="E5" s="458"/>
      <c r="F5" s="458"/>
      <c r="G5" s="458"/>
      <c r="H5" s="458"/>
      <c r="I5" s="458"/>
      <c r="J5" s="458"/>
    </row>
    <row r="6" spans="1:10" ht="0.95" customHeight="1" thickTop="1">
      <c r="A6" s="458"/>
      <c r="B6" s="458"/>
      <c r="C6" s="458"/>
      <c r="D6" s="458"/>
      <c r="E6" s="458"/>
      <c r="F6" s="458"/>
      <c r="G6" s="458"/>
      <c r="H6" s="458"/>
      <c r="I6" s="458"/>
      <c r="J6" s="458"/>
    </row>
    <row r="7" spans="1:10" ht="18" customHeight="1">
      <c r="A7" s="442" t="s">
        <v>447</v>
      </c>
      <c r="B7" s="443" t="s">
        <v>106</v>
      </c>
      <c r="C7" s="442" t="s">
        <v>327</v>
      </c>
      <c r="D7" s="442" t="s">
        <v>112</v>
      </c>
      <c r="E7" s="680" t="s">
        <v>271</v>
      </c>
      <c r="F7" s="680"/>
      <c r="G7" s="444" t="s">
        <v>263</v>
      </c>
      <c r="H7" s="443" t="s">
        <v>343</v>
      </c>
      <c r="I7" s="443" t="s">
        <v>342</v>
      </c>
      <c r="J7" s="443" t="s">
        <v>19</v>
      </c>
    </row>
    <row r="8" spans="1:10" ht="39" customHeight="1">
      <c r="A8" s="445" t="s">
        <v>341</v>
      </c>
      <c r="B8" s="446" t="s">
        <v>372</v>
      </c>
      <c r="C8" s="445" t="s">
        <v>12</v>
      </c>
      <c r="D8" s="445" t="s">
        <v>161</v>
      </c>
      <c r="E8" s="681" t="s">
        <v>448</v>
      </c>
      <c r="F8" s="681"/>
      <c r="G8" s="447" t="s">
        <v>6</v>
      </c>
      <c r="H8" s="448">
        <v>1</v>
      </c>
      <c r="I8" s="449">
        <v>350.6</v>
      </c>
      <c r="J8" s="449">
        <v>350.6</v>
      </c>
    </row>
    <row r="9" spans="1:10" ht="26.1" customHeight="1">
      <c r="A9" s="460" t="s">
        <v>345</v>
      </c>
      <c r="B9" s="461" t="s">
        <v>353</v>
      </c>
      <c r="C9" s="460" t="s">
        <v>12</v>
      </c>
      <c r="D9" s="460" t="s">
        <v>126</v>
      </c>
      <c r="E9" s="682" t="s">
        <v>449</v>
      </c>
      <c r="F9" s="682"/>
      <c r="G9" s="462" t="s">
        <v>6</v>
      </c>
      <c r="H9" s="463">
        <v>0.5</v>
      </c>
      <c r="I9" s="464">
        <v>25.87</v>
      </c>
      <c r="J9" s="464">
        <v>12.93</v>
      </c>
    </row>
    <row r="10" spans="1:10" ht="24" customHeight="1">
      <c r="A10" s="460" t="s">
        <v>345</v>
      </c>
      <c r="B10" s="461" t="s">
        <v>356</v>
      </c>
      <c r="C10" s="460" t="s">
        <v>12</v>
      </c>
      <c r="D10" s="460" t="s">
        <v>13</v>
      </c>
      <c r="E10" s="682" t="s">
        <v>450</v>
      </c>
      <c r="F10" s="682"/>
      <c r="G10" s="462" t="s">
        <v>15</v>
      </c>
      <c r="H10" s="463">
        <v>0.37290000000000001</v>
      </c>
      <c r="I10" s="464">
        <v>25.92</v>
      </c>
      <c r="J10" s="464">
        <v>9.66</v>
      </c>
    </row>
    <row r="11" spans="1:10" ht="24" customHeight="1">
      <c r="A11" s="460" t="s">
        <v>345</v>
      </c>
      <c r="B11" s="461" t="s">
        <v>346</v>
      </c>
      <c r="C11" s="460" t="s">
        <v>12</v>
      </c>
      <c r="D11" s="460" t="s">
        <v>14</v>
      </c>
      <c r="E11" s="682" t="s">
        <v>450</v>
      </c>
      <c r="F11" s="682"/>
      <c r="G11" s="462" t="s">
        <v>15</v>
      </c>
      <c r="H11" s="463">
        <v>1.1186</v>
      </c>
      <c r="I11" s="464">
        <v>21.7</v>
      </c>
      <c r="J11" s="464">
        <v>24.27</v>
      </c>
    </row>
    <row r="12" spans="1:10" ht="26.1" customHeight="1">
      <c r="A12" s="450" t="s">
        <v>337</v>
      </c>
      <c r="B12" s="451" t="s">
        <v>371</v>
      </c>
      <c r="C12" s="450" t="s">
        <v>12</v>
      </c>
      <c r="D12" s="450" t="s">
        <v>370</v>
      </c>
      <c r="E12" s="683" t="s">
        <v>344</v>
      </c>
      <c r="F12" s="683"/>
      <c r="G12" s="459" t="s">
        <v>97</v>
      </c>
      <c r="H12" s="452">
        <v>3.2082999999999999</v>
      </c>
      <c r="I12" s="453">
        <v>5.66</v>
      </c>
      <c r="J12" s="453">
        <v>18.149999999999999</v>
      </c>
    </row>
    <row r="13" spans="1:10" ht="39" customHeight="1">
      <c r="A13" s="450" t="s">
        <v>337</v>
      </c>
      <c r="B13" s="451" t="s">
        <v>369</v>
      </c>
      <c r="C13" s="450" t="s">
        <v>12</v>
      </c>
      <c r="D13" s="450" t="s">
        <v>368</v>
      </c>
      <c r="E13" s="683" t="s">
        <v>344</v>
      </c>
      <c r="F13" s="683"/>
      <c r="G13" s="459" t="s">
        <v>6</v>
      </c>
      <c r="H13" s="452">
        <v>1</v>
      </c>
      <c r="I13" s="453">
        <v>285</v>
      </c>
      <c r="J13" s="453">
        <v>285</v>
      </c>
    </row>
    <row r="14" spans="1:10" ht="24" customHeight="1">
      <c r="A14" s="450" t="s">
        <v>337</v>
      </c>
      <c r="B14" s="451" t="s">
        <v>367</v>
      </c>
      <c r="C14" s="450" t="s">
        <v>12</v>
      </c>
      <c r="D14" s="450" t="s">
        <v>366</v>
      </c>
      <c r="E14" s="683" t="s">
        <v>344</v>
      </c>
      <c r="F14" s="683"/>
      <c r="G14" s="459" t="s">
        <v>96</v>
      </c>
      <c r="H14" s="452">
        <v>1.1299999999999999E-2</v>
      </c>
      <c r="I14" s="453">
        <v>32.700000000000003</v>
      </c>
      <c r="J14" s="453">
        <v>0.36</v>
      </c>
    </row>
    <row r="15" spans="1:10" ht="26.1" customHeight="1">
      <c r="A15" s="450" t="s">
        <v>337</v>
      </c>
      <c r="B15" s="451" t="s">
        <v>365</v>
      </c>
      <c r="C15" s="450" t="s">
        <v>12</v>
      </c>
      <c r="D15" s="450" t="s">
        <v>364</v>
      </c>
      <c r="E15" s="683" t="s">
        <v>344</v>
      </c>
      <c r="F15" s="683"/>
      <c r="G15" s="459" t="s">
        <v>96</v>
      </c>
      <c r="H15" s="452">
        <v>1.32E-2</v>
      </c>
      <c r="I15" s="453">
        <v>17.52</v>
      </c>
      <c r="J15" s="453">
        <v>0.23</v>
      </c>
    </row>
    <row r="16" spans="1:10">
      <c r="A16" s="456"/>
      <c r="B16" s="456"/>
      <c r="C16" s="456"/>
      <c r="D16" s="456"/>
      <c r="E16" s="456"/>
      <c r="F16" s="457"/>
      <c r="G16" s="456"/>
      <c r="H16" s="457"/>
      <c r="I16" s="456"/>
      <c r="J16" s="457"/>
    </row>
    <row r="17" spans="1:10" ht="15" thickBot="1">
      <c r="A17" s="456"/>
      <c r="B17" s="456"/>
      <c r="C17" s="456"/>
      <c r="D17" s="456"/>
      <c r="E17" s="456"/>
      <c r="F17" s="457"/>
      <c r="G17" s="456"/>
      <c r="H17" s="679"/>
      <c r="I17" s="679"/>
      <c r="J17" s="457"/>
    </row>
    <row r="18" spans="1:10" ht="0.95" customHeight="1" thickTop="1" thickBot="1">
      <c r="A18" s="458"/>
      <c r="B18" s="458"/>
      <c r="C18" s="458"/>
      <c r="D18" s="458"/>
      <c r="E18" s="458"/>
      <c r="F18" s="458"/>
      <c r="G18" s="458"/>
      <c r="H18" s="458"/>
      <c r="I18" s="458"/>
      <c r="J18" s="458"/>
    </row>
    <row r="19" spans="1:10" ht="0.95" customHeight="1" thickTop="1">
      <c r="A19" s="458"/>
      <c r="B19" s="458"/>
      <c r="C19" s="458"/>
      <c r="D19" s="458"/>
      <c r="E19" s="458"/>
      <c r="F19" s="458"/>
      <c r="G19" s="458"/>
      <c r="H19" s="458"/>
      <c r="I19" s="458"/>
      <c r="J19" s="458"/>
    </row>
    <row r="20" spans="1:10" ht="18" customHeight="1">
      <c r="A20" s="442" t="s">
        <v>451</v>
      </c>
      <c r="B20" s="443" t="s">
        <v>106</v>
      </c>
      <c r="C20" s="442" t="s">
        <v>327</v>
      </c>
      <c r="D20" s="442" t="s">
        <v>112</v>
      </c>
      <c r="E20" s="680" t="s">
        <v>271</v>
      </c>
      <c r="F20" s="680"/>
      <c r="G20" s="444" t="s">
        <v>263</v>
      </c>
      <c r="H20" s="443" t="s">
        <v>343</v>
      </c>
      <c r="I20" s="443" t="s">
        <v>342</v>
      </c>
      <c r="J20" s="443" t="s">
        <v>19</v>
      </c>
    </row>
    <row r="21" spans="1:10" ht="24" customHeight="1">
      <c r="A21" s="445" t="s">
        <v>341</v>
      </c>
      <c r="B21" s="446" t="s">
        <v>416</v>
      </c>
      <c r="C21" s="445" t="s">
        <v>17</v>
      </c>
      <c r="D21" s="445" t="s">
        <v>406</v>
      </c>
      <c r="E21" s="681" t="s">
        <v>417</v>
      </c>
      <c r="F21" s="681"/>
      <c r="G21" s="447" t="s">
        <v>6</v>
      </c>
      <c r="H21" s="448">
        <v>1</v>
      </c>
      <c r="I21" s="449">
        <v>0.46</v>
      </c>
      <c r="J21" s="449">
        <v>0.46</v>
      </c>
    </row>
    <row r="22" spans="1:10" ht="24" customHeight="1">
      <c r="A22" s="460" t="s">
        <v>345</v>
      </c>
      <c r="B22" s="461" t="s">
        <v>418</v>
      </c>
      <c r="C22" s="460" t="s">
        <v>17</v>
      </c>
      <c r="D22" s="460" t="s">
        <v>419</v>
      </c>
      <c r="E22" s="682" t="s">
        <v>420</v>
      </c>
      <c r="F22" s="682"/>
      <c r="G22" s="462" t="s">
        <v>421</v>
      </c>
      <c r="H22" s="463">
        <v>8.0000000000000004E-4</v>
      </c>
      <c r="I22" s="464">
        <v>3.88</v>
      </c>
      <c r="J22" s="464">
        <v>0</v>
      </c>
    </row>
    <row r="23" spans="1:10" ht="26.1" customHeight="1">
      <c r="A23" s="450" t="s">
        <v>337</v>
      </c>
      <c r="B23" s="451" t="s">
        <v>424</v>
      </c>
      <c r="C23" s="450" t="s">
        <v>17</v>
      </c>
      <c r="D23" s="450" t="s">
        <v>425</v>
      </c>
      <c r="E23" s="683" t="s">
        <v>415</v>
      </c>
      <c r="F23" s="683"/>
      <c r="G23" s="459" t="s">
        <v>421</v>
      </c>
      <c r="H23" s="452">
        <v>3.003E-3</v>
      </c>
      <c r="I23" s="453">
        <v>150.88</v>
      </c>
      <c r="J23" s="453">
        <v>0.45</v>
      </c>
    </row>
    <row r="24" spans="1:10" ht="24" customHeight="1">
      <c r="A24" s="450" t="s">
        <v>337</v>
      </c>
      <c r="B24" s="451" t="s">
        <v>422</v>
      </c>
      <c r="C24" s="450" t="s">
        <v>17</v>
      </c>
      <c r="D24" s="450" t="s">
        <v>423</v>
      </c>
      <c r="E24" s="683" t="s">
        <v>166</v>
      </c>
      <c r="F24" s="683"/>
      <c r="G24" s="459" t="s">
        <v>421</v>
      </c>
      <c r="H24" s="452">
        <v>7.5080000000000004E-4</v>
      </c>
      <c r="I24" s="453">
        <v>14.58</v>
      </c>
      <c r="J24" s="453">
        <v>0.01</v>
      </c>
    </row>
    <row r="25" spans="1:10">
      <c r="A25" s="456"/>
      <c r="B25" s="456"/>
      <c r="C25" s="456"/>
      <c r="D25" s="456"/>
      <c r="E25" s="456"/>
      <c r="F25" s="457"/>
      <c r="G25" s="456"/>
      <c r="H25" s="457"/>
      <c r="I25" s="456"/>
      <c r="J25" s="457"/>
    </row>
    <row r="26" spans="1:10" ht="15" thickBot="1">
      <c r="A26" s="456"/>
      <c r="B26" s="456"/>
      <c r="C26" s="456"/>
      <c r="D26" s="456"/>
      <c r="E26" s="456"/>
      <c r="F26" s="457"/>
      <c r="G26" s="456"/>
      <c r="H26" s="679"/>
      <c r="I26" s="679"/>
      <c r="J26" s="457"/>
    </row>
    <row r="27" spans="1:10" ht="0.95" customHeight="1" thickTop="1">
      <c r="A27" s="458"/>
      <c r="B27" s="458"/>
      <c r="C27" s="458"/>
      <c r="D27" s="458"/>
      <c r="E27" s="458"/>
      <c r="F27" s="458"/>
      <c r="G27" s="458"/>
      <c r="H27" s="458"/>
      <c r="I27" s="458"/>
      <c r="J27" s="458"/>
    </row>
    <row r="28" spans="1:10" ht="18" customHeight="1">
      <c r="A28" s="442" t="s">
        <v>452</v>
      </c>
      <c r="B28" s="443" t="s">
        <v>106</v>
      </c>
      <c r="C28" s="442" t="s">
        <v>327</v>
      </c>
      <c r="D28" s="442" t="s">
        <v>112</v>
      </c>
      <c r="E28" s="680" t="s">
        <v>271</v>
      </c>
      <c r="F28" s="680"/>
      <c r="G28" s="444" t="s">
        <v>263</v>
      </c>
      <c r="H28" s="443" t="s">
        <v>343</v>
      </c>
      <c r="I28" s="443" t="s">
        <v>342</v>
      </c>
      <c r="J28" s="443" t="s">
        <v>19</v>
      </c>
    </row>
    <row r="29" spans="1:10" ht="39" customHeight="1">
      <c r="A29" s="445" t="s">
        <v>341</v>
      </c>
      <c r="B29" s="446" t="s">
        <v>363</v>
      </c>
      <c r="C29" s="445" t="s">
        <v>355</v>
      </c>
      <c r="D29" s="445" t="s">
        <v>362</v>
      </c>
      <c r="E29" s="681" t="s">
        <v>354</v>
      </c>
      <c r="F29" s="681"/>
      <c r="G29" s="447" t="s">
        <v>6</v>
      </c>
      <c r="H29" s="448">
        <v>1</v>
      </c>
      <c r="I29" s="449">
        <v>42.36</v>
      </c>
      <c r="J29" s="449">
        <v>42.36</v>
      </c>
    </row>
    <row r="30" spans="1:10" ht="24" customHeight="1">
      <c r="A30" s="460" t="s">
        <v>345</v>
      </c>
      <c r="B30" s="461" t="s">
        <v>357</v>
      </c>
      <c r="C30" s="460" t="s">
        <v>12</v>
      </c>
      <c r="D30" s="460" t="s">
        <v>103</v>
      </c>
      <c r="E30" s="682" t="s">
        <v>450</v>
      </c>
      <c r="F30" s="682"/>
      <c r="G30" s="462" t="s">
        <v>15</v>
      </c>
      <c r="H30" s="463">
        <v>0.40210000000000001</v>
      </c>
      <c r="I30" s="464">
        <v>26.14</v>
      </c>
      <c r="J30" s="464">
        <v>10.51</v>
      </c>
    </row>
    <row r="31" spans="1:10" ht="24" customHeight="1">
      <c r="A31" s="460" t="s">
        <v>345</v>
      </c>
      <c r="B31" s="461" t="s">
        <v>346</v>
      </c>
      <c r="C31" s="460" t="s">
        <v>12</v>
      </c>
      <c r="D31" s="460" t="s">
        <v>14</v>
      </c>
      <c r="E31" s="682" t="s">
        <v>450</v>
      </c>
      <c r="F31" s="682"/>
      <c r="G31" s="462" t="s">
        <v>15</v>
      </c>
      <c r="H31" s="463">
        <v>0.40210000000000001</v>
      </c>
      <c r="I31" s="464">
        <v>21.7</v>
      </c>
      <c r="J31" s="464">
        <v>8.7200000000000006</v>
      </c>
    </row>
    <row r="32" spans="1:10" ht="39" customHeight="1">
      <c r="A32" s="460" t="s">
        <v>345</v>
      </c>
      <c r="B32" s="461" t="s">
        <v>358</v>
      </c>
      <c r="C32" s="460" t="s">
        <v>12</v>
      </c>
      <c r="D32" s="460" t="s">
        <v>102</v>
      </c>
      <c r="E32" s="682" t="s">
        <v>453</v>
      </c>
      <c r="F32" s="682"/>
      <c r="G32" s="462" t="s">
        <v>7</v>
      </c>
      <c r="H32" s="463">
        <v>2.0400000000000001E-2</v>
      </c>
      <c r="I32" s="464">
        <v>559.62</v>
      </c>
      <c r="J32" s="464">
        <v>11.41</v>
      </c>
    </row>
    <row r="33" spans="1:10" ht="39" customHeight="1">
      <c r="A33" s="460" t="s">
        <v>345</v>
      </c>
      <c r="B33" s="461" t="s">
        <v>352</v>
      </c>
      <c r="C33" s="460" t="s">
        <v>12</v>
      </c>
      <c r="D33" s="460" t="s">
        <v>101</v>
      </c>
      <c r="E33" s="682" t="s">
        <v>454</v>
      </c>
      <c r="F33" s="682"/>
      <c r="G33" s="462" t="s">
        <v>98</v>
      </c>
      <c r="H33" s="463">
        <v>0.15559999999999999</v>
      </c>
      <c r="I33" s="464">
        <v>0.73</v>
      </c>
      <c r="J33" s="464">
        <v>0.11</v>
      </c>
    </row>
    <row r="34" spans="1:10" ht="39" customHeight="1">
      <c r="A34" s="460" t="s">
        <v>345</v>
      </c>
      <c r="B34" s="461" t="s">
        <v>351</v>
      </c>
      <c r="C34" s="460" t="s">
        <v>12</v>
      </c>
      <c r="D34" s="460" t="s">
        <v>100</v>
      </c>
      <c r="E34" s="682" t="s">
        <v>454</v>
      </c>
      <c r="F34" s="682"/>
      <c r="G34" s="462" t="s">
        <v>16</v>
      </c>
      <c r="H34" s="463">
        <v>6.8999999999999999E-3</v>
      </c>
      <c r="I34" s="464">
        <v>11.01</v>
      </c>
      <c r="J34" s="464">
        <v>7.0000000000000007E-2</v>
      </c>
    </row>
    <row r="35" spans="1:10" ht="26.1" customHeight="1">
      <c r="A35" s="450" t="s">
        <v>337</v>
      </c>
      <c r="B35" s="451" t="s">
        <v>361</v>
      </c>
      <c r="C35" s="450" t="s">
        <v>12</v>
      </c>
      <c r="D35" s="450" t="s">
        <v>360</v>
      </c>
      <c r="E35" s="683" t="s">
        <v>344</v>
      </c>
      <c r="F35" s="683"/>
      <c r="G35" s="459" t="s">
        <v>7</v>
      </c>
      <c r="H35" s="452">
        <v>0.114</v>
      </c>
      <c r="I35" s="453">
        <v>101.3</v>
      </c>
      <c r="J35" s="453">
        <v>11.54</v>
      </c>
    </row>
    <row r="36" spans="1:10">
      <c r="A36" s="456"/>
      <c r="B36" s="456"/>
      <c r="C36" s="456"/>
      <c r="D36" s="456"/>
      <c r="E36" s="456"/>
      <c r="F36" s="457"/>
      <c r="G36" s="456"/>
      <c r="H36" s="457"/>
      <c r="I36" s="456"/>
      <c r="J36" s="457"/>
    </row>
    <row r="37" spans="1:10" ht="15" thickBot="1">
      <c r="A37" s="456"/>
      <c r="B37" s="456"/>
      <c r="C37" s="456"/>
      <c r="D37" s="456"/>
      <c r="E37" s="456"/>
      <c r="F37" s="457"/>
      <c r="G37" s="456"/>
      <c r="H37" s="679"/>
      <c r="I37" s="679"/>
      <c r="J37" s="457"/>
    </row>
    <row r="38" spans="1:10" ht="0.95" customHeight="1" thickTop="1">
      <c r="A38" s="458"/>
      <c r="B38" s="458"/>
      <c r="C38" s="458"/>
      <c r="D38" s="458"/>
      <c r="E38" s="458"/>
      <c r="F38" s="458"/>
      <c r="G38" s="458"/>
      <c r="H38" s="458"/>
      <c r="I38" s="458"/>
      <c r="J38" s="458"/>
    </row>
    <row r="39" spans="1:10" ht="18" customHeight="1">
      <c r="A39" s="442" t="s">
        <v>455</v>
      </c>
      <c r="B39" s="443" t="s">
        <v>106</v>
      </c>
      <c r="C39" s="442" t="s">
        <v>327</v>
      </c>
      <c r="D39" s="442" t="s">
        <v>112</v>
      </c>
      <c r="E39" s="680" t="s">
        <v>271</v>
      </c>
      <c r="F39" s="680"/>
      <c r="G39" s="444" t="s">
        <v>263</v>
      </c>
      <c r="H39" s="443" t="s">
        <v>343</v>
      </c>
      <c r="I39" s="443" t="s">
        <v>342</v>
      </c>
      <c r="J39" s="443" t="s">
        <v>19</v>
      </c>
    </row>
    <row r="40" spans="1:10" ht="26.1" customHeight="1">
      <c r="A40" s="445" t="s">
        <v>341</v>
      </c>
      <c r="B40" s="446" t="s">
        <v>426</v>
      </c>
      <c r="C40" s="445" t="s">
        <v>324</v>
      </c>
      <c r="D40" s="445" t="s">
        <v>404</v>
      </c>
      <c r="E40" s="681" t="s">
        <v>99</v>
      </c>
      <c r="F40" s="681"/>
      <c r="G40" s="447" t="s">
        <v>10</v>
      </c>
      <c r="H40" s="448">
        <v>1</v>
      </c>
      <c r="I40" s="449">
        <v>58.54</v>
      </c>
      <c r="J40" s="449">
        <v>58.54</v>
      </c>
    </row>
    <row r="41" spans="1:10" ht="20.100000000000001" customHeight="1">
      <c r="A41" s="685"/>
      <c r="B41" s="685"/>
      <c r="C41" s="685"/>
      <c r="D41" s="685"/>
      <c r="E41" s="685"/>
      <c r="F41" s="685" t="s">
        <v>335</v>
      </c>
      <c r="G41" s="685"/>
      <c r="H41" s="685"/>
      <c r="I41" s="685"/>
      <c r="J41" s="455">
        <v>0</v>
      </c>
    </row>
    <row r="42" spans="1:10" ht="20.100000000000001" customHeight="1">
      <c r="A42" s="685"/>
      <c r="B42" s="685"/>
      <c r="C42" s="685"/>
      <c r="D42" s="685"/>
      <c r="E42" s="685"/>
      <c r="F42" s="685" t="s">
        <v>334</v>
      </c>
      <c r="G42" s="685"/>
      <c r="H42" s="685"/>
      <c r="I42" s="685"/>
      <c r="J42" s="455">
        <v>0</v>
      </c>
    </row>
    <row r="43" spans="1:10" ht="20.100000000000001" customHeight="1">
      <c r="A43" s="685"/>
      <c r="B43" s="685"/>
      <c r="C43" s="685"/>
      <c r="D43" s="685"/>
      <c r="E43" s="685"/>
      <c r="F43" s="685" t="s">
        <v>333</v>
      </c>
      <c r="G43" s="685"/>
      <c r="H43" s="685"/>
      <c r="I43" s="685"/>
      <c r="J43" s="455">
        <v>0</v>
      </c>
    </row>
    <row r="44" spans="1:10" ht="20.100000000000001" customHeight="1">
      <c r="A44" s="685"/>
      <c r="B44" s="685"/>
      <c r="C44" s="685"/>
      <c r="D44" s="685"/>
      <c r="E44" s="685"/>
      <c r="F44" s="685" t="s">
        <v>332</v>
      </c>
      <c r="G44" s="685"/>
      <c r="H44" s="685"/>
      <c r="I44" s="685"/>
      <c r="J44" s="455">
        <v>1</v>
      </c>
    </row>
    <row r="45" spans="1:10" ht="20.100000000000001" customHeight="1">
      <c r="A45" s="685"/>
      <c r="B45" s="685"/>
      <c r="C45" s="685"/>
      <c r="D45" s="685"/>
      <c r="E45" s="685"/>
      <c r="F45" s="685" t="s">
        <v>331</v>
      </c>
      <c r="G45" s="685"/>
      <c r="H45" s="685"/>
      <c r="I45" s="685"/>
      <c r="J45" s="455">
        <v>0</v>
      </c>
    </row>
    <row r="46" spans="1:10" ht="20.100000000000001" customHeight="1">
      <c r="A46" s="442" t="s">
        <v>88</v>
      </c>
      <c r="B46" s="443" t="s">
        <v>327</v>
      </c>
      <c r="C46" s="442" t="s">
        <v>106</v>
      </c>
      <c r="D46" s="442" t="s">
        <v>350</v>
      </c>
      <c r="E46" s="443" t="s">
        <v>104</v>
      </c>
      <c r="F46" s="443" t="s">
        <v>105</v>
      </c>
      <c r="G46" s="686" t="s">
        <v>347</v>
      </c>
      <c r="H46" s="686"/>
      <c r="I46" s="686"/>
      <c r="J46" s="443" t="s">
        <v>338</v>
      </c>
    </row>
    <row r="47" spans="1:10" ht="26.1" customHeight="1">
      <c r="A47" s="460" t="s">
        <v>349</v>
      </c>
      <c r="B47" s="461" t="s">
        <v>324</v>
      </c>
      <c r="C47" s="460">
        <v>1107892</v>
      </c>
      <c r="D47" s="460" t="s">
        <v>135</v>
      </c>
      <c r="E47" s="463">
        <v>3.3399999999999999E-2</v>
      </c>
      <c r="F47" s="462" t="s">
        <v>7</v>
      </c>
      <c r="G47" s="684">
        <v>445.49</v>
      </c>
      <c r="H47" s="684"/>
      <c r="I47" s="682"/>
      <c r="J47" s="465">
        <v>14.8794</v>
      </c>
    </row>
    <row r="48" spans="1:10" ht="26.1" customHeight="1">
      <c r="A48" s="460" t="s">
        <v>349</v>
      </c>
      <c r="B48" s="461" t="s">
        <v>324</v>
      </c>
      <c r="C48" s="460">
        <v>1109669</v>
      </c>
      <c r="D48" s="460" t="s">
        <v>391</v>
      </c>
      <c r="E48" s="463">
        <v>1E-4</v>
      </c>
      <c r="F48" s="462" t="s">
        <v>7</v>
      </c>
      <c r="G48" s="684">
        <v>481.71</v>
      </c>
      <c r="H48" s="684"/>
      <c r="I48" s="682"/>
      <c r="J48" s="465">
        <v>4.82E-2</v>
      </c>
    </row>
    <row r="49" spans="1:10" ht="39" customHeight="1">
      <c r="A49" s="460" t="s">
        <v>349</v>
      </c>
      <c r="B49" s="461" t="s">
        <v>324</v>
      </c>
      <c r="C49" s="460">
        <v>3103302</v>
      </c>
      <c r="D49" s="460" t="s">
        <v>137</v>
      </c>
      <c r="E49" s="463">
        <v>0.5141</v>
      </c>
      <c r="F49" s="462" t="s">
        <v>6</v>
      </c>
      <c r="G49" s="684">
        <v>83.28</v>
      </c>
      <c r="H49" s="684"/>
      <c r="I49" s="682"/>
      <c r="J49" s="465">
        <v>42.8142</v>
      </c>
    </row>
    <row r="50" spans="1:10" ht="26.1" customHeight="1">
      <c r="A50" s="460" t="s">
        <v>349</v>
      </c>
      <c r="B50" s="461" t="s">
        <v>324</v>
      </c>
      <c r="C50" s="460">
        <v>4805750</v>
      </c>
      <c r="D50" s="460" t="s">
        <v>136</v>
      </c>
      <c r="E50" s="463">
        <v>1.7999999999999999E-2</v>
      </c>
      <c r="F50" s="462" t="s">
        <v>7</v>
      </c>
      <c r="G50" s="684">
        <v>44.26</v>
      </c>
      <c r="H50" s="684"/>
      <c r="I50" s="682"/>
      <c r="J50" s="465">
        <v>0.79669999999999996</v>
      </c>
    </row>
    <row r="51" spans="1:10" ht="20.100000000000001" customHeight="1">
      <c r="A51" s="685"/>
      <c r="B51" s="685"/>
      <c r="C51" s="685"/>
      <c r="D51" s="685"/>
      <c r="E51" s="685"/>
      <c r="F51" s="685" t="s">
        <v>348</v>
      </c>
      <c r="G51" s="685"/>
      <c r="H51" s="685"/>
      <c r="I51" s="685"/>
      <c r="J51" s="455">
        <v>58.538499999999999</v>
      </c>
    </row>
    <row r="52" spans="1:10">
      <c r="A52" s="456"/>
      <c r="B52" s="456"/>
      <c r="C52" s="456"/>
      <c r="D52" s="456"/>
      <c r="E52" s="456"/>
      <c r="F52" s="457"/>
      <c r="G52" s="456"/>
      <c r="H52" s="457"/>
      <c r="I52" s="456"/>
      <c r="J52" s="457"/>
    </row>
    <row r="53" spans="1:10" ht="15" thickBot="1">
      <c r="A53" s="456"/>
      <c r="B53" s="456"/>
      <c r="C53" s="456"/>
      <c r="D53" s="456"/>
      <c r="E53" s="456"/>
      <c r="F53" s="457"/>
      <c r="G53" s="456"/>
      <c r="H53" s="679"/>
      <c r="I53" s="679"/>
      <c r="J53" s="457"/>
    </row>
    <row r="54" spans="1:10" ht="0.95" customHeight="1" thickTop="1">
      <c r="A54" s="458"/>
      <c r="B54" s="458"/>
      <c r="C54" s="458"/>
      <c r="D54" s="458"/>
      <c r="E54" s="458"/>
      <c r="F54" s="458"/>
      <c r="G54" s="458"/>
      <c r="H54" s="458"/>
      <c r="I54" s="458"/>
      <c r="J54" s="458"/>
    </row>
    <row r="55" spans="1:10" ht="18" customHeight="1">
      <c r="A55" s="442" t="s">
        <v>456</v>
      </c>
      <c r="B55" s="443" t="s">
        <v>106</v>
      </c>
      <c r="C55" s="442" t="s">
        <v>327</v>
      </c>
      <c r="D55" s="442" t="s">
        <v>112</v>
      </c>
      <c r="E55" s="680" t="s">
        <v>271</v>
      </c>
      <c r="F55" s="680"/>
      <c r="G55" s="444" t="s">
        <v>263</v>
      </c>
      <c r="H55" s="443" t="s">
        <v>343</v>
      </c>
      <c r="I55" s="443" t="s">
        <v>342</v>
      </c>
      <c r="J55" s="443" t="s">
        <v>19</v>
      </c>
    </row>
    <row r="56" spans="1:10" ht="39" customHeight="1">
      <c r="A56" s="445" t="s">
        <v>341</v>
      </c>
      <c r="B56" s="446" t="s">
        <v>428</v>
      </c>
      <c r="C56" s="445" t="s">
        <v>17</v>
      </c>
      <c r="D56" s="445" t="s">
        <v>429</v>
      </c>
      <c r="E56" s="681" t="s">
        <v>430</v>
      </c>
      <c r="F56" s="681"/>
      <c r="G56" s="447" t="s">
        <v>10</v>
      </c>
      <c r="H56" s="448">
        <v>1</v>
      </c>
      <c r="I56" s="449">
        <v>7.28</v>
      </c>
      <c r="J56" s="449">
        <v>7.28</v>
      </c>
    </row>
    <row r="57" spans="1:10" ht="26.1" customHeight="1">
      <c r="A57" s="460" t="s">
        <v>345</v>
      </c>
      <c r="B57" s="461" t="s">
        <v>434</v>
      </c>
      <c r="C57" s="460" t="s">
        <v>17</v>
      </c>
      <c r="D57" s="460" t="s">
        <v>435</v>
      </c>
      <c r="E57" s="682" t="s">
        <v>430</v>
      </c>
      <c r="F57" s="682"/>
      <c r="G57" s="462" t="s">
        <v>7</v>
      </c>
      <c r="H57" s="463">
        <v>0.12</v>
      </c>
      <c r="I57" s="464">
        <v>55.38</v>
      </c>
      <c r="J57" s="464">
        <v>6.64</v>
      </c>
    </row>
    <row r="58" spans="1:10" ht="39" customHeight="1">
      <c r="A58" s="460" t="s">
        <v>345</v>
      </c>
      <c r="B58" s="461" t="s">
        <v>431</v>
      </c>
      <c r="C58" s="460" t="s">
        <v>17</v>
      </c>
      <c r="D58" s="460" t="s">
        <v>432</v>
      </c>
      <c r="E58" s="682" t="s">
        <v>433</v>
      </c>
      <c r="F58" s="682"/>
      <c r="G58" s="462" t="s">
        <v>107</v>
      </c>
      <c r="H58" s="463">
        <v>1.8</v>
      </c>
      <c r="I58" s="464">
        <v>0.36</v>
      </c>
      <c r="J58" s="464">
        <v>0.64</v>
      </c>
    </row>
    <row r="59" spans="1:10">
      <c r="A59" s="456"/>
      <c r="B59" s="456"/>
      <c r="C59" s="456"/>
      <c r="D59" s="456"/>
      <c r="E59" s="456"/>
      <c r="F59" s="457"/>
      <c r="G59" s="456"/>
      <c r="H59" s="457"/>
      <c r="I59" s="456"/>
      <c r="J59" s="457"/>
    </row>
    <row r="60" spans="1:10" ht="15" thickBot="1">
      <c r="A60" s="456"/>
      <c r="B60" s="456"/>
      <c r="C60" s="456"/>
      <c r="D60" s="456"/>
      <c r="E60" s="456"/>
      <c r="F60" s="457"/>
      <c r="G60" s="456"/>
      <c r="H60" s="679"/>
      <c r="I60" s="679"/>
      <c r="J60" s="457"/>
    </row>
    <row r="61" spans="1:10" ht="0.95" customHeight="1" thickTop="1">
      <c r="A61" s="458"/>
      <c r="B61" s="458"/>
      <c r="C61" s="458"/>
      <c r="D61" s="458"/>
      <c r="E61" s="458"/>
      <c r="F61" s="458"/>
      <c r="G61" s="458"/>
      <c r="H61" s="458"/>
      <c r="I61" s="458"/>
      <c r="J61" s="458"/>
    </row>
    <row r="62" spans="1:10" ht="18" customHeight="1">
      <c r="A62" s="442" t="s">
        <v>457</v>
      </c>
      <c r="B62" s="443" t="s">
        <v>106</v>
      </c>
      <c r="C62" s="442" t="s">
        <v>327</v>
      </c>
      <c r="D62" s="442" t="s">
        <v>112</v>
      </c>
      <c r="E62" s="680" t="s">
        <v>271</v>
      </c>
      <c r="F62" s="680"/>
      <c r="G62" s="444" t="s">
        <v>263</v>
      </c>
      <c r="H62" s="443" t="s">
        <v>343</v>
      </c>
      <c r="I62" s="443" t="s">
        <v>342</v>
      </c>
      <c r="J62" s="443" t="s">
        <v>19</v>
      </c>
    </row>
    <row r="63" spans="1:10" ht="26.1" customHeight="1">
      <c r="A63" s="445" t="s">
        <v>341</v>
      </c>
      <c r="B63" s="446" t="s">
        <v>359</v>
      </c>
      <c r="C63" s="445" t="s">
        <v>324</v>
      </c>
      <c r="D63" s="445" t="s">
        <v>139</v>
      </c>
      <c r="E63" s="681" t="s">
        <v>99</v>
      </c>
      <c r="F63" s="681"/>
      <c r="G63" s="447" t="s">
        <v>107</v>
      </c>
      <c r="H63" s="448">
        <v>1</v>
      </c>
      <c r="I63" s="449">
        <v>0.66</v>
      </c>
      <c r="J63" s="449">
        <v>0.66</v>
      </c>
    </row>
    <row r="64" spans="1:10" ht="15" customHeight="1">
      <c r="A64" s="680" t="s">
        <v>46</v>
      </c>
      <c r="B64" s="686" t="s">
        <v>106</v>
      </c>
      <c r="C64" s="680" t="s">
        <v>327</v>
      </c>
      <c r="D64" s="680" t="s">
        <v>211</v>
      </c>
      <c r="E64" s="686" t="s">
        <v>104</v>
      </c>
      <c r="F64" s="687" t="s">
        <v>340</v>
      </c>
      <c r="G64" s="686"/>
      <c r="H64" s="687" t="s">
        <v>339</v>
      </c>
      <c r="I64" s="686"/>
      <c r="J64" s="686" t="s">
        <v>338</v>
      </c>
    </row>
    <row r="65" spans="1:10" ht="15" customHeight="1">
      <c r="A65" s="686"/>
      <c r="B65" s="686"/>
      <c r="C65" s="686"/>
      <c r="D65" s="686"/>
      <c r="E65" s="686"/>
      <c r="F65" s="443" t="s">
        <v>326</v>
      </c>
      <c r="G65" s="443" t="s">
        <v>325</v>
      </c>
      <c r="H65" s="443" t="s">
        <v>326</v>
      </c>
      <c r="I65" s="443" t="s">
        <v>325</v>
      </c>
      <c r="J65" s="686"/>
    </row>
    <row r="66" spans="1:10" ht="26.1" customHeight="1">
      <c r="A66" s="450" t="s">
        <v>337</v>
      </c>
      <c r="B66" s="451" t="s">
        <v>232</v>
      </c>
      <c r="C66" s="450" t="s">
        <v>324</v>
      </c>
      <c r="D66" s="450" t="s">
        <v>233</v>
      </c>
      <c r="E66" s="452">
        <v>1</v>
      </c>
      <c r="F66" s="453">
        <v>1</v>
      </c>
      <c r="G66" s="453">
        <v>0</v>
      </c>
      <c r="H66" s="454">
        <v>309.26710000000003</v>
      </c>
      <c r="I66" s="454">
        <v>90.235200000000006</v>
      </c>
      <c r="J66" s="454">
        <v>309.26710000000003</v>
      </c>
    </row>
    <row r="67" spans="1:10" ht="20.100000000000001" customHeight="1">
      <c r="A67" s="685"/>
      <c r="B67" s="685"/>
      <c r="C67" s="685"/>
      <c r="D67" s="685"/>
      <c r="E67" s="685"/>
      <c r="F67" s="685" t="s">
        <v>336</v>
      </c>
      <c r="G67" s="685"/>
      <c r="H67" s="685"/>
      <c r="I67" s="685"/>
      <c r="J67" s="455">
        <v>309.26710000000003</v>
      </c>
    </row>
    <row r="68" spans="1:10" ht="20.100000000000001" customHeight="1">
      <c r="A68" s="685"/>
      <c r="B68" s="685"/>
      <c r="C68" s="685"/>
      <c r="D68" s="685"/>
      <c r="E68" s="685"/>
      <c r="F68" s="685" t="s">
        <v>335</v>
      </c>
      <c r="G68" s="685"/>
      <c r="H68" s="685"/>
      <c r="I68" s="685"/>
      <c r="J68" s="455">
        <v>309.26710000000003</v>
      </c>
    </row>
    <row r="69" spans="1:10" ht="20.100000000000001" customHeight="1">
      <c r="A69" s="685"/>
      <c r="B69" s="685"/>
      <c r="C69" s="685"/>
      <c r="D69" s="685"/>
      <c r="E69" s="685"/>
      <c r="F69" s="685" t="s">
        <v>334</v>
      </c>
      <c r="G69" s="685"/>
      <c r="H69" s="685"/>
      <c r="I69" s="685"/>
      <c r="J69" s="455">
        <v>0</v>
      </c>
    </row>
    <row r="70" spans="1:10" ht="20.100000000000001" customHeight="1">
      <c r="A70" s="685"/>
      <c r="B70" s="685"/>
      <c r="C70" s="685"/>
      <c r="D70" s="685"/>
      <c r="E70" s="685"/>
      <c r="F70" s="685" t="s">
        <v>333</v>
      </c>
      <c r="G70" s="685"/>
      <c r="H70" s="685"/>
      <c r="I70" s="685"/>
      <c r="J70" s="455">
        <v>0</v>
      </c>
    </row>
    <row r="71" spans="1:10" ht="20.100000000000001" customHeight="1">
      <c r="A71" s="685"/>
      <c r="B71" s="685"/>
      <c r="C71" s="685"/>
      <c r="D71" s="685"/>
      <c r="E71" s="685"/>
      <c r="F71" s="685" t="s">
        <v>332</v>
      </c>
      <c r="G71" s="685"/>
      <c r="H71" s="685"/>
      <c r="I71" s="685"/>
      <c r="J71" s="455">
        <v>470.61</v>
      </c>
    </row>
    <row r="72" spans="1:10" ht="20.100000000000001" customHeight="1">
      <c r="A72" s="685"/>
      <c r="B72" s="685"/>
      <c r="C72" s="685"/>
      <c r="D72" s="685"/>
      <c r="E72" s="685"/>
      <c r="F72" s="685" t="s">
        <v>331</v>
      </c>
      <c r="G72" s="685"/>
      <c r="H72" s="685"/>
      <c r="I72" s="685"/>
      <c r="J72" s="455">
        <v>0.65720000000000001</v>
      </c>
    </row>
    <row r="73" spans="1:10">
      <c r="A73" s="456"/>
      <c r="B73" s="456"/>
      <c r="C73" s="456"/>
      <c r="D73" s="456"/>
      <c r="E73" s="456"/>
      <c r="F73" s="457"/>
      <c r="G73" s="456"/>
      <c r="H73" s="457"/>
      <c r="I73" s="456"/>
      <c r="J73" s="457"/>
    </row>
    <row r="74" spans="1:10" ht="15" thickBot="1">
      <c r="A74" s="456"/>
      <c r="B74" s="456"/>
      <c r="C74" s="456"/>
      <c r="D74" s="456"/>
      <c r="E74" s="456"/>
      <c r="F74" s="457"/>
      <c r="G74" s="456"/>
      <c r="H74" s="679"/>
      <c r="I74" s="679"/>
      <c r="J74" s="457"/>
    </row>
    <row r="75" spans="1:10" ht="0.95" customHeight="1" thickTop="1">
      <c r="A75" s="458"/>
      <c r="B75" s="458"/>
      <c r="C75" s="458"/>
      <c r="D75" s="458"/>
      <c r="E75" s="458"/>
      <c r="F75" s="458"/>
      <c r="G75" s="458"/>
      <c r="H75" s="458"/>
      <c r="I75" s="458"/>
      <c r="J75" s="458"/>
    </row>
  </sheetData>
  <mergeCells count="83">
    <mergeCell ref="A72:E72"/>
    <mergeCell ref="F72:I72"/>
    <mergeCell ref="H74:I74"/>
    <mergeCell ref="A69:E69"/>
    <mergeCell ref="F69:I69"/>
    <mergeCell ref="A70:E70"/>
    <mergeCell ref="F70:I70"/>
    <mergeCell ref="A71:E71"/>
    <mergeCell ref="F71:I71"/>
    <mergeCell ref="H64:I64"/>
    <mergeCell ref="J64:J65"/>
    <mergeCell ref="A67:E67"/>
    <mergeCell ref="F67:I67"/>
    <mergeCell ref="A68:E68"/>
    <mergeCell ref="F68:I68"/>
    <mergeCell ref="E63:F63"/>
    <mergeCell ref="A64:A65"/>
    <mergeCell ref="B64:B65"/>
    <mergeCell ref="C64:C65"/>
    <mergeCell ref="D64:D65"/>
    <mergeCell ref="E64:E65"/>
    <mergeCell ref="F64:G64"/>
    <mergeCell ref="E62:F62"/>
    <mergeCell ref="G48:I48"/>
    <mergeCell ref="G49:I49"/>
    <mergeCell ref="G50:I50"/>
    <mergeCell ref="A51:E51"/>
    <mergeCell ref="F51:I51"/>
    <mergeCell ref="H53:I53"/>
    <mergeCell ref="E55:F55"/>
    <mergeCell ref="E56:F56"/>
    <mergeCell ref="E57:F57"/>
    <mergeCell ref="E58:F58"/>
    <mergeCell ref="H60:I60"/>
    <mergeCell ref="G47:I47"/>
    <mergeCell ref="A41:E41"/>
    <mergeCell ref="F41:I41"/>
    <mergeCell ref="A42:E42"/>
    <mergeCell ref="F42:I42"/>
    <mergeCell ref="A43:E43"/>
    <mergeCell ref="F43:I43"/>
    <mergeCell ref="A44:E44"/>
    <mergeCell ref="F44:I44"/>
    <mergeCell ref="A45:E45"/>
    <mergeCell ref="F45:I45"/>
    <mergeCell ref="G46:I46"/>
    <mergeCell ref="E40:F40"/>
    <mergeCell ref="H26:I26"/>
    <mergeCell ref="E28:F28"/>
    <mergeCell ref="E29:F29"/>
    <mergeCell ref="E30:F30"/>
    <mergeCell ref="E31:F31"/>
    <mergeCell ref="E32:F32"/>
    <mergeCell ref="E33:F33"/>
    <mergeCell ref="E34:F34"/>
    <mergeCell ref="E35:F35"/>
    <mergeCell ref="H37:I37"/>
    <mergeCell ref="E39:F39"/>
    <mergeCell ref="E20:F20"/>
    <mergeCell ref="E21:F21"/>
    <mergeCell ref="E22:F22"/>
    <mergeCell ref="E23:F23"/>
    <mergeCell ref="E24:F24"/>
    <mergeCell ref="H17:I17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A3:J3"/>
    <mergeCell ref="A4:J4"/>
    <mergeCell ref="C1:D1"/>
    <mergeCell ref="E1:F1"/>
    <mergeCell ref="G1:H1"/>
    <mergeCell ref="I1:J1"/>
    <mergeCell ref="C2:D2"/>
    <mergeCell ref="E2:F2"/>
    <mergeCell ref="G2:H2"/>
    <mergeCell ref="I2:J2"/>
  </mergeCells>
  <pageMargins left="0.5" right="0.5" top="1" bottom="1" header="0.5" footer="0.5"/>
  <pageSetup paperSize="9" scale="70" fitToHeight="0" orientation="landscape" r:id="rId1"/>
  <headerFooter>
    <oddHeader>&amp;L &amp;CCODEVASF 4ªSR
CNPJ: 00.399.857/0005-50 &amp;R</oddHeader>
    <oddFooter>&amp;L &amp;CAvenida Governador Paulo Barreto de Menezes Av. Beira Mar - Jardins - Aracaju / SE
 / larissa.santos@codevasf.gov.br 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6CDD-5200-4BA3-8EC2-4186545C645D}">
  <sheetPr codeName="Planilha6">
    <pageSetUpPr fitToPage="1"/>
  </sheetPr>
  <dimension ref="A1:K23"/>
  <sheetViews>
    <sheetView showOutlineSymbols="0" showWhiteSpace="0" view="pageBreakPreview" zoomScaleNormal="100" zoomScaleSheetLayoutView="100" workbookViewId="0">
      <selection activeCell="K23" sqref="K23"/>
    </sheetView>
  </sheetViews>
  <sheetFormatPr defaultRowHeight="14.25"/>
  <cols>
    <col min="1" max="1" width="11.42578125" style="34" customWidth="1"/>
    <col min="2" max="2" width="11.42578125" style="34" bestFit="1" customWidth="1"/>
    <col min="3" max="3" width="68.5703125" style="34" bestFit="1" customWidth="1"/>
    <col min="4" max="4" width="34.28515625" style="34" bestFit="1" customWidth="1"/>
    <col min="5" max="7" width="11.42578125" style="34" bestFit="1" customWidth="1"/>
    <col min="8" max="8" width="14.140625" style="34" bestFit="1" customWidth="1"/>
    <col min="9" max="9" width="11.42578125" style="34" bestFit="1" customWidth="1"/>
    <col min="10" max="10" width="17.140625" style="34" bestFit="1" customWidth="1"/>
    <col min="11" max="11" width="11.28515625" style="34" bestFit="1" customWidth="1"/>
    <col min="12" max="16384" width="9.140625" style="34"/>
  </cols>
  <sheetData>
    <row r="1" spans="1:10" ht="15">
      <c r="A1" s="321"/>
      <c r="B1" s="321"/>
      <c r="C1" s="321"/>
      <c r="D1" s="321" t="s">
        <v>330</v>
      </c>
      <c r="E1" s="688" t="s">
        <v>329</v>
      </c>
      <c r="F1" s="688"/>
      <c r="G1" s="688"/>
      <c r="H1" s="688" t="s">
        <v>270</v>
      </c>
      <c r="I1" s="688"/>
      <c r="J1" s="689"/>
    </row>
    <row r="2" spans="1:10" ht="57">
      <c r="A2" s="321"/>
      <c r="B2" s="321"/>
      <c r="C2" s="321" t="str">
        <f>'ORÇAMENTO SINTÉTICO'!B1</f>
        <v>PAVIMENTAÇÃO GRANÍTICA DA ESTRADA AÇU VELHO</v>
      </c>
      <c r="D2" s="321" t="s">
        <v>445</v>
      </c>
      <c r="E2" s="690">
        <f>BDI!D17</f>
        <v>0.26750000000000002</v>
      </c>
      <c r="F2" s="688"/>
      <c r="G2" s="688"/>
      <c r="H2" s="688" t="s">
        <v>328</v>
      </c>
      <c r="I2" s="688"/>
      <c r="J2" s="689"/>
    </row>
    <row r="3" spans="1:10" ht="15">
      <c r="A3" s="691" t="s">
        <v>377</v>
      </c>
      <c r="B3" s="689"/>
      <c r="C3" s="689"/>
      <c r="D3" s="689"/>
      <c r="E3" s="689"/>
      <c r="F3" s="689"/>
      <c r="G3" s="689"/>
      <c r="H3" s="689"/>
      <c r="I3" s="689"/>
      <c r="J3" s="689"/>
    </row>
    <row r="4" spans="1:10" ht="30" customHeight="1">
      <c r="A4" s="322" t="s">
        <v>106</v>
      </c>
      <c r="B4" s="323" t="s">
        <v>327</v>
      </c>
      <c r="C4" s="323" t="s">
        <v>112</v>
      </c>
      <c r="D4" s="323" t="s">
        <v>380</v>
      </c>
      <c r="E4" s="324" t="s">
        <v>263</v>
      </c>
      <c r="F4" s="322" t="s">
        <v>343</v>
      </c>
      <c r="G4" s="322" t="s">
        <v>376</v>
      </c>
      <c r="H4" s="322" t="s">
        <v>19</v>
      </c>
      <c r="I4" s="322" t="s">
        <v>375</v>
      </c>
      <c r="J4" s="322" t="s">
        <v>374</v>
      </c>
    </row>
    <row r="5" spans="1:10" ht="39" customHeight="1">
      <c r="A5" s="392">
        <v>9387</v>
      </c>
      <c r="B5" s="392" t="s">
        <v>17</v>
      </c>
      <c r="C5" s="392" t="s">
        <v>398</v>
      </c>
      <c r="D5" s="392" t="s">
        <v>381</v>
      </c>
      <c r="E5" s="392" t="s">
        <v>91</v>
      </c>
      <c r="F5" s="399">
        <f>VLOOKUP(A5,'ORÇAMENTO SINTÉTICO'!$D$13:$O$29,7,FALSE)</f>
        <v>309650.03999999998</v>
      </c>
      <c r="G5" s="392">
        <f>VLOOKUP(A5,'ORÇAMENTO SINTÉTICO'!$D$13:$O$29,11,FALSE)</f>
        <v>1.48</v>
      </c>
      <c r="H5" s="395">
        <f>TRUNC(F5*G5,2)</f>
        <v>458282.05</v>
      </c>
      <c r="I5" s="396">
        <f>H5/$K$17</f>
        <v>0.33101004488348434</v>
      </c>
      <c r="J5" s="396">
        <f>I5</f>
        <v>0.33101004488348434</v>
      </c>
    </row>
    <row r="6" spans="1:10" ht="24" customHeight="1">
      <c r="A6" s="391" t="s">
        <v>378</v>
      </c>
      <c r="B6" s="391" t="s">
        <v>355</v>
      </c>
      <c r="C6" s="391" t="s">
        <v>362</v>
      </c>
      <c r="D6" s="391" t="s">
        <v>381</v>
      </c>
      <c r="E6" s="391" t="s">
        <v>6</v>
      </c>
      <c r="F6" s="397">
        <f>VLOOKUP(A6,'ORÇAMENTO SINTÉTICO'!$D$13:$O$29,7,FALSE)</f>
        <v>7372.62</v>
      </c>
      <c r="G6" s="489">
        <f>VLOOKUP(A6,'ORÇAMENTO SINTÉTICO'!$D$13:$O$29,11,FALSE)</f>
        <v>53.69</v>
      </c>
      <c r="H6" s="393">
        <f>TRUNC(F6*G6,2)</f>
        <v>395835.96</v>
      </c>
      <c r="I6" s="396">
        <f t="shared" ref="I6:I14" si="0">H6/$K$17</f>
        <v>0.28590619878325391</v>
      </c>
      <c r="J6" s="394">
        <f>I6+J5</f>
        <v>0.61691624366673825</v>
      </c>
    </row>
    <row r="7" spans="1:10" ht="26.1" customHeight="1">
      <c r="A7" s="391">
        <v>5915321</v>
      </c>
      <c r="B7" s="391" t="s">
        <v>324</v>
      </c>
      <c r="C7" s="391" t="s">
        <v>139</v>
      </c>
      <c r="D7" s="391" t="s">
        <v>382</v>
      </c>
      <c r="E7" s="391" t="s">
        <v>107</v>
      </c>
      <c r="F7" s="397">
        <f>VLOOKUP(A7,'ORÇAMENTO SINTÉTICO'!$D$13:$O$29,7,FALSE)</f>
        <v>210969.74783124001</v>
      </c>
      <c r="G7" s="489">
        <f>VLOOKUP(A7,'ORÇAMENTO SINTÉTICO'!$D$13:$O$29,11,FALSE)</f>
        <v>0.83</v>
      </c>
      <c r="H7" s="393">
        <f>TRUNC(F7*G7,2)</f>
        <v>175104.89</v>
      </c>
      <c r="I7" s="396">
        <f t="shared" si="0"/>
        <v>0.12647555691569765</v>
      </c>
      <c r="J7" s="394">
        <f t="shared" ref="J7:J14" si="1">I7+J6</f>
        <v>0.74339180058243592</v>
      </c>
    </row>
    <row r="8" spans="1:10" ht="26.1" customHeight="1">
      <c r="A8" s="391">
        <v>2003377</v>
      </c>
      <c r="B8" s="391" t="s">
        <v>324</v>
      </c>
      <c r="C8" s="391" t="s">
        <v>404</v>
      </c>
      <c r="D8" s="391" t="s">
        <v>382</v>
      </c>
      <c r="E8" s="391" t="s">
        <v>10</v>
      </c>
      <c r="F8" s="397">
        <f>VLOOKUP(A8,'ORÇAMENTO SINTÉTICO'!$D$13:$O$29,7,FALSE)</f>
        <v>2182.73</v>
      </c>
      <c r="G8" s="489">
        <f>VLOOKUP(A8,'ORÇAMENTO SINTÉTICO'!$D$13:$O$29,11,FALSE)</f>
        <v>74.19</v>
      </c>
      <c r="H8" s="393">
        <f t="shared" ref="H8:H14" si="2">TRUNC(F8*G8,2)</f>
        <v>161936.73000000001</v>
      </c>
      <c r="I8" s="396">
        <f t="shared" si="0"/>
        <v>0.11696439837777781</v>
      </c>
      <c r="J8" s="394">
        <f t="shared" si="1"/>
        <v>0.86035619896021376</v>
      </c>
    </row>
    <row r="9" spans="1:10" ht="26.1" customHeight="1">
      <c r="A9" s="391" t="s">
        <v>238</v>
      </c>
      <c r="B9" s="391" t="s">
        <v>355</v>
      </c>
      <c r="C9" s="391" t="s">
        <v>383</v>
      </c>
      <c r="D9" s="391" t="s">
        <v>383</v>
      </c>
      <c r="E9" s="391" t="s">
        <v>399</v>
      </c>
      <c r="F9" s="397">
        <f>VLOOKUP(A9,'ORÇAMENTO SINTÉTICO'!$D$13:$O$29,7,FALSE)</f>
        <v>1</v>
      </c>
      <c r="G9" s="489">
        <f>VLOOKUP(A9,'ORÇAMENTO SINTÉTICO'!$D$13:$O$29,11,FALSE)</f>
        <v>151974.17000000001</v>
      </c>
      <c r="H9" s="393">
        <f t="shared" si="2"/>
        <v>151974.17000000001</v>
      </c>
      <c r="I9" s="396">
        <f t="shared" si="0"/>
        <v>0.10976859519771782</v>
      </c>
      <c r="J9" s="394">
        <f t="shared" si="1"/>
        <v>0.97012479415793162</v>
      </c>
    </row>
    <row r="10" spans="1:10" ht="30">
      <c r="A10" s="391">
        <v>8424</v>
      </c>
      <c r="B10" s="391" t="s">
        <v>17</v>
      </c>
      <c r="C10" s="466" t="s">
        <v>429</v>
      </c>
      <c r="D10" s="391" t="s">
        <v>384</v>
      </c>
      <c r="E10" s="391" t="s">
        <v>10</v>
      </c>
      <c r="F10" s="397">
        <f>VLOOKUP(A10,'ORÇAMENTO SINTÉTICO'!$D$13:$O$29,7,FALSE)</f>
        <v>2182.73</v>
      </c>
      <c r="G10" s="489">
        <f>VLOOKUP(A10,'ORÇAMENTO SINTÉTICO'!$D$13:$O$29,11,FALSE)</f>
        <v>9.2200000000000006</v>
      </c>
      <c r="H10" s="393">
        <f>TRUNC(F10*G10,2)</f>
        <v>20124.77</v>
      </c>
      <c r="I10" s="396">
        <f t="shared" si="0"/>
        <v>1.4535810470800241E-2</v>
      </c>
      <c r="J10" s="394">
        <f t="shared" si="1"/>
        <v>0.98466060462873184</v>
      </c>
    </row>
    <row r="11" spans="1:10" ht="20.25" customHeight="1">
      <c r="A11" s="391" t="s">
        <v>237</v>
      </c>
      <c r="B11" s="391" t="s">
        <v>355</v>
      </c>
      <c r="C11" s="391" t="s">
        <v>401</v>
      </c>
      <c r="D11" s="391" t="s">
        <v>383</v>
      </c>
      <c r="E11" s="391" t="s">
        <v>301</v>
      </c>
      <c r="F11" s="397">
        <f>VLOOKUP(A11,'ORÇAMENTO SINTÉTICO'!$D$13:$O$29,7,FALSE)</f>
        <v>1</v>
      </c>
      <c r="G11" s="489">
        <f>VLOOKUP(A11,'ORÇAMENTO SINTÉTICO'!$D$13:$O$29,11,FALSE)</f>
        <v>6067.34</v>
      </c>
      <c r="H11" s="393">
        <f>TRUNC(F11*G11,2)</f>
        <v>6067.34</v>
      </c>
      <c r="I11" s="396">
        <f t="shared" si="0"/>
        <v>4.3823459498868872E-3</v>
      </c>
      <c r="J11" s="394">
        <f t="shared" si="1"/>
        <v>0.98904295057861868</v>
      </c>
    </row>
    <row r="12" spans="1:10" ht="15">
      <c r="A12" s="391" t="s">
        <v>236</v>
      </c>
      <c r="B12" s="391" t="s">
        <v>355</v>
      </c>
      <c r="C12" s="391" t="s">
        <v>436</v>
      </c>
      <c r="D12" s="391" t="s">
        <v>385</v>
      </c>
      <c r="E12" s="391" t="s">
        <v>400</v>
      </c>
      <c r="F12" s="397">
        <f>VLOOKUP(A12,'ORÇAMENTO SINTÉTICO'!$D$13:$O$29,7,FALSE)*2</f>
        <v>138</v>
      </c>
      <c r="G12" s="489">
        <f>VLOOKUP(A12,'ORÇAMENTO SINTÉTICO'!$D$13:$O$29,11,FALSE)</f>
        <v>53.18</v>
      </c>
      <c r="H12" s="393">
        <f t="shared" si="2"/>
        <v>7338.84</v>
      </c>
      <c r="I12" s="396">
        <f t="shared" si="0"/>
        <v>5.3007307569491544E-3</v>
      </c>
      <c r="J12" s="394">
        <f t="shared" si="1"/>
        <v>0.99434368133556783</v>
      </c>
    </row>
    <row r="13" spans="1:10" ht="26.1" customHeight="1">
      <c r="A13" s="391">
        <v>2496</v>
      </c>
      <c r="B13" s="391" t="s">
        <v>17</v>
      </c>
      <c r="C13" s="391" t="s">
        <v>406</v>
      </c>
      <c r="D13" s="391" t="s">
        <v>384</v>
      </c>
      <c r="E13" s="391" t="s">
        <v>6</v>
      </c>
      <c r="F13" s="397">
        <f>VLOOKUP(A13,'ORÇAMENTO SINTÉTICO'!$D$13:$O$29,7,FALSE)</f>
        <v>7372.62</v>
      </c>
      <c r="G13" s="489">
        <f>VLOOKUP(A13,'ORÇAMENTO SINTÉTICO'!$D$13:$O$29,11,FALSE)</f>
        <v>0.57999999999999996</v>
      </c>
      <c r="H13" s="393">
        <f t="shared" si="2"/>
        <v>4276.1099999999997</v>
      </c>
      <c r="I13" s="396">
        <f t="shared" si="0"/>
        <v>3.0885681929430056E-3</v>
      </c>
      <c r="J13" s="394">
        <f t="shared" si="1"/>
        <v>0.99743224952851084</v>
      </c>
    </row>
    <row r="14" spans="1:10" ht="45">
      <c r="A14" s="391">
        <v>103689</v>
      </c>
      <c r="B14" s="391" t="s">
        <v>12</v>
      </c>
      <c r="C14" s="466" t="s">
        <v>161</v>
      </c>
      <c r="D14" s="391" t="s">
        <v>386</v>
      </c>
      <c r="E14" s="391" t="s">
        <v>6</v>
      </c>
      <c r="F14" s="397">
        <f>VLOOKUP(A14,'ORÇAMENTO SINTÉTICO'!$D$13:$O$29,7,FALSE)</f>
        <v>8</v>
      </c>
      <c r="G14" s="489">
        <f>VLOOKUP(A14,'ORÇAMENTO SINTÉTICO'!$D$13:$O$29,11,FALSE)</f>
        <v>444.38</v>
      </c>
      <c r="H14" s="393">
        <f t="shared" si="2"/>
        <v>3555.04</v>
      </c>
      <c r="I14" s="396">
        <f t="shared" si="0"/>
        <v>2.5677504714892983E-3</v>
      </c>
      <c r="J14" s="394">
        <f t="shared" si="1"/>
        <v>1.0000000000000002</v>
      </c>
    </row>
    <row r="15" spans="1:10" ht="22.5" customHeight="1">
      <c r="A15" s="326"/>
      <c r="B15" s="326"/>
      <c r="C15" s="326"/>
      <c r="D15" s="326"/>
      <c r="E15" s="326"/>
      <c r="F15" s="326"/>
      <c r="G15" s="326"/>
      <c r="H15" s="326"/>
      <c r="I15" s="326"/>
      <c r="J15" s="326"/>
    </row>
    <row r="16" spans="1:10" ht="15">
      <c r="A16" s="692"/>
      <c r="B16" s="692"/>
      <c r="C16" s="692"/>
      <c r="D16" s="327"/>
      <c r="E16" s="328"/>
      <c r="F16" s="688" t="s">
        <v>19</v>
      </c>
      <c r="G16" s="692"/>
      <c r="H16" s="693">
        <f>'ORÇAMENTO SINTÉTICO'!O30</f>
        <v>1384495.9</v>
      </c>
      <c r="I16" s="693"/>
      <c r="J16" s="693"/>
    </row>
    <row r="17" spans="1:11" ht="15">
      <c r="A17" s="692"/>
      <c r="B17" s="692"/>
      <c r="C17" s="692"/>
      <c r="D17" s="327"/>
      <c r="E17" s="329">
        <f t="shared" ref="E17:E22" si="3">ROUND(J17/$H$16,6)</f>
        <v>0.61691600000000002</v>
      </c>
      <c r="F17" s="330" t="s">
        <v>381</v>
      </c>
      <c r="G17" s="331"/>
      <c r="H17" s="332"/>
      <c r="I17" s="332"/>
      <c r="J17" s="332">
        <f t="shared" ref="J17:J22" si="4">SUMIF($D$5:$D$14,F17,$H$5:$H$14)</f>
        <v>854118.01</v>
      </c>
      <c r="K17" s="36">
        <f>SUM(J17:J22)</f>
        <v>1384495.9</v>
      </c>
    </row>
    <row r="18" spans="1:11" ht="15">
      <c r="A18" s="692"/>
      <c r="B18" s="692"/>
      <c r="C18" s="692"/>
      <c r="D18" s="327"/>
      <c r="E18" s="329">
        <f t="shared" si="3"/>
        <v>0.24343999999999999</v>
      </c>
      <c r="F18" s="330" t="s">
        <v>382</v>
      </c>
      <c r="G18" s="328"/>
      <c r="H18" s="332"/>
      <c r="I18" s="332"/>
      <c r="J18" s="332">
        <f t="shared" si="4"/>
        <v>337041.62</v>
      </c>
    </row>
    <row r="19" spans="1:11" ht="15">
      <c r="A19" s="328"/>
      <c r="B19" s="328"/>
      <c r="C19" s="328"/>
      <c r="D19" s="327"/>
      <c r="E19" s="329">
        <f t="shared" si="3"/>
        <v>0.114151</v>
      </c>
      <c r="F19" s="330" t="s">
        <v>383</v>
      </c>
      <c r="G19" s="326"/>
      <c r="H19" s="333"/>
      <c r="I19" s="333"/>
      <c r="J19" s="332">
        <f t="shared" si="4"/>
        <v>158041.51</v>
      </c>
    </row>
    <row r="20" spans="1:11" ht="15">
      <c r="A20" s="326"/>
      <c r="B20" s="326"/>
      <c r="C20" s="326"/>
      <c r="D20" s="326"/>
      <c r="E20" s="329">
        <f t="shared" si="3"/>
        <v>5.3010000000000002E-3</v>
      </c>
      <c r="F20" s="330" t="s">
        <v>385</v>
      </c>
      <c r="G20" s="326"/>
      <c r="H20" s="333"/>
      <c r="I20" s="333"/>
      <c r="J20" s="332">
        <f t="shared" si="4"/>
        <v>7338.84</v>
      </c>
    </row>
    <row r="21" spans="1:11" ht="15">
      <c r="A21" s="326"/>
      <c r="B21" s="326"/>
      <c r="C21" s="326"/>
      <c r="D21" s="326"/>
      <c r="E21" s="329">
        <f t="shared" si="3"/>
        <v>1.7624000000000001E-2</v>
      </c>
      <c r="F21" s="330" t="s">
        <v>384</v>
      </c>
      <c r="G21" s="326"/>
      <c r="H21" s="333"/>
      <c r="I21" s="333"/>
      <c r="J21" s="332">
        <f t="shared" si="4"/>
        <v>24400.880000000001</v>
      </c>
    </row>
    <row r="22" spans="1:11" ht="15">
      <c r="A22" s="326"/>
      <c r="B22" s="326"/>
      <c r="C22" s="326"/>
      <c r="D22" s="326"/>
      <c r="E22" s="329">
        <f t="shared" si="3"/>
        <v>2.568E-3</v>
      </c>
      <c r="F22" s="330" t="s">
        <v>386</v>
      </c>
      <c r="G22" s="326"/>
      <c r="H22" s="333"/>
      <c r="I22" s="333"/>
      <c r="J22" s="332">
        <f t="shared" si="4"/>
        <v>3555.04</v>
      </c>
    </row>
    <row r="23" spans="1:11" ht="15">
      <c r="A23" s="325"/>
      <c r="B23" s="325"/>
      <c r="C23" s="325"/>
      <c r="D23" s="325"/>
      <c r="E23" s="334">
        <f>SUM(E17:E22)</f>
        <v>1</v>
      </c>
      <c r="F23" s="325"/>
      <c r="G23" s="325"/>
      <c r="H23" s="325"/>
      <c r="I23" s="325"/>
      <c r="J23" s="325"/>
    </row>
  </sheetData>
  <mergeCells count="10">
    <mergeCell ref="A18:C18"/>
    <mergeCell ref="A16:C16"/>
    <mergeCell ref="F16:G16"/>
    <mergeCell ref="H16:J16"/>
    <mergeCell ref="A17:C17"/>
    <mergeCell ref="E1:G1"/>
    <mergeCell ref="H1:J1"/>
    <mergeCell ref="E2:G2"/>
    <mergeCell ref="H2:J2"/>
    <mergeCell ref="A3:J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4E16168-3939-4714-81FD-2CCF2D8D32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12</vt:i4>
      </vt:variant>
    </vt:vector>
  </HeadingPairs>
  <TitlesOfParts>
    <vt:vector size="22" baseType="lpstr">
      <vt:lpstr>ORÇAMENTO SINTÉTICO</vt:lpstr>
      <vt:lpstr>CRONOGRAMA TOTAL</vt:lpstr>
      <vt:lpstr>BDI</vt:lpstr>
      <vt:lpstr>ENC. SOCIAIS</vt:lpstr>
      <vt:lpstr>MC MODULO</vt:lpstr>
      <vt:lpstr>Mob</vt:lpstr>
      <vt:lpstr> Canteiro</vt:lpstr>
      <vt:lpstr>Adm Local</vt:lpstr>
      <vt:lpstr>CPUs</vt:lpstr>
      <vt:lpstr>Curva ABC de Serviços</vt:lpstr>
      <vt:lpstr>' Canteiro'!Area_de_impressao</vt:lpstr>
      <vt:lpstr>'Adm Local'!Area_de_impressao</vt:lpstr>
      <vt:lpstr>BDI!Area_de_impressao</vt:lpstr>
      <vt:lpstr>'CRONOGRAMA TOTAL'!Area_de_impressao</vt:lpstr>
      <vt:lpstr>'Curva ABC de Serviços'!Area_de_impressao</vt:lpstr>
      <vt:lpstr>'ENC. SOCIAIS'!Area_de_impressao</vt:lpstr>
      <vt:lpstr>'MC MODULO'!Area_de_impressao</vt:lpstr>
      <vt:lpstr>Mob!Area_de_impressao</vt:lpstr>
      <vt:lpstr>'ORÇAMENTO SINTÉTICO'!Area_de_impressao</vt:lpstr>
      <vt:lpstr>'Adm Local'!Titulos_de_impressao</vt:lpstr>
      <vt:lpstr>BDI!Titulos_de_impressao</vt:lpstr>
      <vt:lpstr>'MC MODULO'!Titulos_de_impressao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Satie Hirano Zanlorenci</dc:creator>
  <cp:lastModifiedBy>Ana Cilene Doria de Oliveira</cp:lastModifiedBy>
  <cp:lastPrinted>2025-09-09T18:18:12Z</cp:lastPrinted>
  <dcterms:created xsi:type="dcterms:W3CDTF">2020-08-05T13:49:13Z</dcterms:created>
  <dcterms:modified xsi:type="dcterms:W3CDTF">2026-01-16T13:12:56Z</dcterms:modified>
</cp:coreProperties>
</file>